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1. SimTrade\0.  Blog SimTrade\1. Billets en cours de rédaction\2021-11 Leopoldine FOUQUES Rattrrapage BBA\"/>
    </mc:Choice>
  </mc:AlternateContent>
  <xr:revisionPtr revIDLastSave="0" documentId="8_{1EC4FDEC-90C4-412C-9D6C-8001C8C40EC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RR" sheetId="5" r:id="rId1"/>
    <sheet name="IRR and XIRR" sheetId="1" r:id="rId2"/>
    <sheet name="IRR and MIRR" sheetId="2" r:id="rId3"/>
    <sheet name="Comparisson of two projec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42" i="4"/>
  <c r="C41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50" i="4"/>
  <c r="C34" i="4"/>
  <c r="C33" i="4"/>
  <c r="C21" i="4"/>
  <c r="C22" i="4"/>
  <c r="F27" i="1"/>
  <c r="F26" i="1"/>
  <c r="F25" i="1"/>
  <c r="F24" i="1"/>
  <c r="F23" i="1"/>
  <c r="F8" i="1"/>
  <c r="F9" i="1"/>
  <c r="F10" i="1"/>
  <c r="F11" i="1"/>
  <c r="F7" i="1"/>
  <c r="C30" i="1"/>
  <c r="C29" i="1"/>
  <c r="C13" i="2"/>
  <c r="C12" i="2"/>
  <c r="C14" i="1"/>
  <c r="C13" i="1"/>
</calcChain>
</file>

<file path=xl/sharedStrings.xml><?xml version="1.0" encoding="utf-8"?>
<sst xmlns="http://schemas.openxmlformats.org/spreadsheetml/2006/main" count="81" uniqueCount="52">
  <si>
    <t>Date</t>
  </si>
  <si>
    <t>Financial rate</t>
  </si>
  <si>
    <t>Reinvestment rate</t>
  </si>
  <si>
    <t>IRR and XIRR Excel functions</t>
  </si>
  <si>
    <t>Cash flow</t>
  </si>
  <si>
    <t>Number</t>
  </si>
  <si>
    <t>IRR</t>
  </si>
  <si>
    <t>XIR</t>
  </si>
  <si>
    <t xml:space="preserve"> =TRI(D4:D9) with the French version of Excel</t>
  </si>
  <si>
    <t>Case 1: equal duration between each cash flow</t>
  </si>
  <si>
    <t>Case 2: unequal duration between each cash flow</t>
  </si>
  <si>
    <t>The use of the IRR and XIRR Excel functions gives the same result because the duration between each cash flow is equal.</t>
  </si>
  <si>
    <t>The use of the IRR Excel function gives an incorrect result because the duration between each cash flow is not equal.</t>
  </si>
  <si>
    <t>Duration (in days)</t>
  </si>
  <si>
    <t>IRR and MIRR Excel functions</t>
  </si>
  <si>
    <t>MIRR</t>
  </si>
  <si>
    <t xml:space="preserve"> =TRIM(D4:D9;C15;C16) with the French version of Excel</t>
  </si>
  <si>
    <t>Cash flows</t>
  </si>
  <si>
    <t>Project A</t>
  </si>
  <si>
    <t>Project B</t>
  </si>
  <si>
    <t>Discount rate</t>
  </si>
  <si>
    <t>Project</t>
  </si>
  <si>
    <t>A</t>
  </si>
  <si>
    <t>B</t>
  </si>
  <si>
    <t>NPV</t>
  </si>
  <si>
    <t>Characteristics of the projects</t>
  </si>
  <si>
    <t>Investment decision based on the net present value (NPV)</t>
  </si>
  <si>
    <t>Graphical representation of the net present value (NPV) as a function of the discount rate (r)</t>
  </si>
  <si>
    <t>Net present value (NPV)</t>
  </si>
  <si>
    <t xml:space="preserve">Decision criterion based on the IRR: when we can invest in one project only, we decide to invest in the project with the highest IRR (assuming that the IRR of the project is greater than r). </t>
  </si>
  <si>
    <t xml:space="preserve">Decision criterion based on the NPV: when we can invest in one project only, we decide to invest in the project with the highest NPV (assuming that the NPV of the project is positive). </t>
  </si>
  <si>
    <t xml:space="preserve">Application of the decision criterion based on the IRR: we decide to invest in Project A, which presents the highest IRR. </t>
  </si>
  <si>
    <t xml:space="preserve"> =TRI(D7:D12) with the French version of Excel</t>
  </si>
  <si>
    <t xml:space="preserve"> =TRI(E7:E12) with the French version of Excel</t>
  </si>
  <si>
    <t>Discount rate (r)</t>
  </si>
  <si>
    <t xml:space="preserve">Application of the decision criterion based on the NPV: we decide to invest in Project A, which presents the highest NPV computed with a discount rate value of 8%. </t>
  </si>
  <si>
    <t>Comparison of two projects A and B</t>
  </si>
  <si>
    <t>Investment decision based on the internal rate of return (IRR)</t>
  </si>
  <si>
    <t xml:space="preserve">Application of the decision criterion based on the NPV: we decide to invest in Project B, which presents the highest NPV computed with a discount rate value of 4%. </t>
  </si>
  <si>
    <t>The slight difference is due leap years (implying different numbers of days per year: 365 and 366).</t>
  </si>
  <si>
    <t>The use of the XIRR Excel function gives the correct result because it takes into account the actual duration between each cash flow.</t>
  </si>
  <si>
    <t xml:space="preserve"> =TRI(D6:D11) with the French version of Excel</t>
  </si>
  <si>
    <t xml:space="preserve"> =TRI.PAIEMENTS(D6:D11;C6:C11) with the French version of Excel</t>
  </si>
  <si>
    <t xml:space="preserve"> =TRI(D22:D27) with the French version of Excel</t>
  </si>
  <si>
    <t xml:space="preserve"> =TRI.PAIEMENTS(D22:D27;C22:C27) with the French version of Excel</t>
  </si>
  <si>
    <t>Application of the decision criterion based on the NPV: the choice of the project depends on the discount rate value.</t>
  </si>
  <si>
    <t xml:space="preserve"> =D7+VAN(C30;D8:D12) with the French version of Excel</t>
  </si>
  <si>
    <t xml:space="preserve"> =E7+VAN(C30;E8:E12) with the French version of Excel</t>
  </si>
  <si>
    <t xml:space="preserve"> =D7+VAN(C38;D8:D12) with the French version of Excel</t>
  </si>
  <si>
    <t xml:space="preserve"> =E7+VAN(C38;E8:E12) with the French version of Excel</t>
  </si>
  <si>
    <t>IRR Excel function</t>
  </si>
  <si>
    <t>Characteristics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</si>
</sst>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yyyy\-mm\-dd"/>
    <numFmt numFmtId="167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7376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0" fontId="7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9" fontId="7" fillId="7" borderId="0" xfId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67" fontId="7" fillId="0" borderId="2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</a:rPr>
              <a:t>NPV</a:t>
            </a:r>
            <a:r>
              <a:rPr lang="fr-FR" baseline="0">
                <a:solidFill>
                  <a:sysClr val="windowText" lastClr="000000"/>
                </a:solidFill>
              </a:rPr>
              <a:t> as a function of r</a:t>
            </a:r>
            <a:endParaRPr lang="fr-F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'Comparisson of two projects'!$C$49</c:f>
              <c:strCache>
                <c:ptCount val="1"/>
                <c:pt idx="0">
                  <c:v>Project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projects'!$C$50:$C$65</c:f>
              <c:numCache>
                <c:formatCode>#\ ##0.00\ "€"</c:formatCode>
                <c:ptCount val="16"/>
                <c:pt idx="0">
                  <c:v>400</c:v>
                </c:pt>
                <c:pt idx="1">
                  <c:v>358.96074701103385</c:v>
                </c:pt>
                <c:pt idx="2">
                  <c:v>319.76866238117736</c:v>
                </c:pt>
                <c:pt idx="3">
                  <c:v>282.31801241446965</c:v>
                </c:pt>
                <c:pt idx="4">
                  <c:v>246.51025268453736</c:v>
                </c:pt>
                <c:pt idx="5">
                  <c:v>212.25346777662912</c:v>
                </c:pt>
                <c:pt idx="6">
                  <c:v>179.46185995839983</c:v>
                </c:pt>
                <c:pt idx="7">
                  <c:v>148.05528206532608</c:v>
                </c:pt>
                <c:pt idx="8">
                  <c:v>117.95881038186371</c:v>
                </c:pt>
                <c:pt idx="9">
                  <c:v>89.102353738480588</c:v>
                </c:pt>
                <c:pt idx="10">
                  <c:v>61.420295434365244</c:v>
                </c:pt>
                <c:pt idx="11">
                  <c:v>34.851164941850129</c:v>
                </c:pt>
                <c:pt idx="12">
                  <c:v>9.3373366566012237</c:v>
                </c:pt>
                <c:pt idx="13">
                  <c:v>-15.17524676804203</c:v>
                </c:pt>
                <c:pt idx="14">
                  <c:v>-38.737328719631364</c:v>
                </c:pt>
                <c:pt idx="15">
                  <c:v>-61.396572556807087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9-5F4F-A3CE-EFF48EFC5ADF}"/>
            </c:ext>
          </c:extLst>
        </c:ser>
        <c:ser>
          <c:idx val="2"/>
          <c:order val="1"/>
          <c:tx>
            <c:strRef>
              <c:f>'Comparisson of two projects'!$D$49</c:f>
              <c:strCache>
                <c:ptCount val="1"/>
                <c:pt idx="0">
                  <c:v>Project B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projects'!$D$50:$D$65</c:f>
              <c:numCache>
                <c:formatCode>#\ ##0.00\ "€"</c:formatCode>
                <c:ptCount val="16"/>
                <c:pt idx="0">
                  <c:v>500</c:v>
                </c:pt>
                <c:pt idx="1">
                  <c:v>439.67272325895715</c:v>
                </c:pt>
                <c:pt idx="2">
                  <c:v>382.5473747717092</c:v>
                </c:pt>
                <c:pt idx="3">
                  <c:v>328.42061695366942</c:v>
                </c:pt>
                <c:pt idx="4">
                  <c:v>277.10397347916592</c:v>
                </c:pt>
                <c:pt idx="5">
                  <c:v>228.42260757018471</c:v>
                </c:pt>
                <c:pt idx="6">
                  <c:v>182.21421147644901</c:v>
                </c:pt>
                <c:pt idx="7">
                  <c:v>138.3279960755317</c:v>
                </c:pt>
                <c:pt idx="8">
                  <c:v>96.623770716473246</c:v>
                </c:pt>
                <c:pt idx="9">
                  <c:v>56.971104486474133</c:v>
                </c:pt>
                <c:pt idx="10">
                  <c:v>19.248561014833399</c:v>
                </c:pt>
                <c:pt idx="11">
                  <c:v>-16.657000243611606</c:v>
                </c:pt>
                <c:pt idx="12">
                  <c:v>-50.851062568796237</c:v>
                </c:pt>
                <c:pt idx="13">
                  <c:v>-83.432036050463239</c:v>
                </c:pt>
                <c:pt idx="14">
                  <c:v>-114.4917922690812</c:v>
                </c:pt>
                <c:pt idx="15">
                  <c:v>-144.11615415772565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9-5F4F-A3CE-EFF48EFC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50255"/>
        <c:axId val="1379977519"/>
      </c:lineChart>
      <c:catAx>
        <c:axId val="1380450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Discount rate (r)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977519"/>
        <c:crosses val="autoZero"/>
        <c:auto val="1"/>
        <c:lblAlgn val="ctr"/>
        <c:lblOffset val="100"/>
        <c:noMultiLvlLbl val="0"/>
      </c:catAx>
      <c:valAx>
        <c:axId val="137997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Net present value (NPV)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46</xdr:row>
      <xdr:rowOff>187960</xdr:rowOff>
    </xdr:from>
    <xdr:to>
      <xdr:col>9</xdr:col>
      <xdr:colOff>510540</xdr:colOff>
      <xdr:row>65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276FCD-E4C2-494F-87A9-EB1B67F2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6680-4040-4EAC-A7D1-6BF5D990577F}">
  <sheetPr>
    <outlinePr summaryBelow="0" summaryRight="0"/>
  </sheetPr>
  <dimension ref="A1:E13"/>
  <sheetViews>
    <sheetView zoomScaleNormal="100" workbookViewId="0">
      <selection activeCell="C1" sqref="C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16384" width="14.44140625" style="2"/>
  </cols>
  <sheetData>
    <row r="1" spans="1:5" ht="18" customHeight="1" x14ac:dyDescent="0.25">
      <c r="A1" s="1" t="s">
        <v>50</v>
      </c>
    </row>
    <row r="2" spans="1:5" ht="18" customHeight="1" x14ac:dyDescent="0.25">
      <c r="A2" s="1"/>
    </row>
    <row r="3" spans="1:5" ht="18" customHeight="1" x14ac:dyDescent="0.25">
      <c r="A3" s="3" t="s">
        <v>51</v>
      </c>
    </row>
    <row r="4" spans="1:5" ht="18" customHeight="1" x14ac:dyDescent="0.25">
      <c r="A4" s="4"/>
      <c r="B4" s="4"/>
      <c r="C4" s="4"/>
      <c r="D4" s="4"/>
      <c r="E4" s="4"/>
    </row>
    <row r="5" spans="1:5" ht="18" customHeight="1" x14ac:dyDescent="0.25">
      <c r="A5" s="4"/>
      <c r="B5" s="14" t="s">
        <v>5</v>
      </c>
      <c r="C5" s="14" t="s">
        <v>0</v>
      </c>
      <c r="D5" s="15" t="s">
        <v>4</v>
      </c>
      <c r="E5" s="3"/>
    </row>
    <row r="6" spans="1:5" ht="18" customHeight="1" x14ac:dyDescent="0.25">
      <c r="A6" s="4"/>
      <c r="B6" s="6">
        <v>0</v>
      </c>
      <c r="C6" s="7">
        <v>44525</v>
      </c>
      <c r="D6" s="8">
        <v>-2000</v>
      </c>
      <c r="E6" s="4"/>
    </row>
    <row r="7" spans="1:5" ht="18" customHeight="1" x14ac:dyDescent="0.25">
      <c r="A7" s="4"/>
      <c r="B7" s="6">
        <v>1</v>
      </c>
      <c r="C7" s="7">
        <v>44890</v>
      </c>
      <c r="D7" s="8">
        <v>450</v>
      </c>
      <c r="E7" s="4"/>
    </row>
    <row r="8" spans="1:5" ht="18" customHeight="1" x14ac:dyDescent="0.25">
      <c r="A8" s="4"/>
      <c r="B8" s="6">
        <v>2</v>
      </c>
      <c r="C8" s="7">
        <v>45255</v>
      </c>
      <c r="D8" s="8">
        <v>350</v>
      </c>
      <c r="E8" s="4"/>
    </row>
    <row r="9" spans="1:5" ht="18" customHeight="1" x14ac:dyDescent="0.25">
      <c r="A9" s="4"/>
      <c r="B9" s="6">
        <v>3</v>
      </c>
      <c r="C9" s="7">
        <v>45621</v>
      </c>
      <c r="D9" s="8">
        <v>590</v>
      </c>
      <c r="E9" s="4"/>
    </row>
    <row r="10" spans="1:5" ht="18" customHeight="1" x14ac:dyDescent="0.25">
      <c r="A10" s="4"/>
      <c r="B10" s="6">
        <v>4</v>
      </c>
      <c r="C10" s="7">
        <v>45986</v>
      </c>
      <c r="D10" s="8">
        <v>530</v>
      </c>
      <c r="E10" s="4"/>
    </row>
    <row r="11" spans="1:5" ht="18" customHeight="1" x14ac:dyDescent="0.25">
      <c r="A11" s="4"/>
      <c r="B11" s="6">
        <v>5</v>
      </c>
      <c r="C11" s="7">
        <v>46351</v>
      </c>
      <c r="D11" s="8">
        <v>600</v>
      </c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zoomScaleNormal="100" workbookViewId="0">
      <selection activeCell="B21" sqref="B2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6" width="19.77734375" style="2" customWidth="1"/>
    <col min="7" max="16384" width="14.44140625" style="2"/>
  </cols>
  <sheetData>
    <row r="1" spans="1:6" ht="18" customHeight="1" x14ac:dyDescent="0.25">
      <c r="A1" s="1" t="s">
        <v>3</v>
      </c>
    </row>
    <row r="2" spans="1:6" ht="18" customHeight="1" x14ac:dyDescent="0.25">
      <c r="A2" s="1"/>
    </row>
    <row r="3" spans="1:6" ht="18" customHeight="1" x14ac:dyDescent="0.25">
      <c r="A3" s="3" t="s">
        <v>9</v>
      </c>
    </row>
    <row r="4" spans="1:6" ht="18" customHeight="1" x14ac:dyDescent="0.25">
      <c r="A4" s="4"/>
      <c r="B4" s="4"/>
      <c r="C4" s="4"/>
      <c r="D4" s="4"/>
      <c r="E4" s="4"/>
    </row>
    <row r="5" spans="1:6" ht="18" customHeight="1" x14ac:dyDescent="0.25">
      <c r="A5" s="4"/>
      <c r="B5" s="14" t="s">
        <v>5</v>
      </c>
      <c r="C5" s="14" t="s">
        <v>0</v>
      </c>
      <c r="D5" s="15" t="s">
        <v>4</v>
      </c>
      <c r="E5" s="3"/>
      <c r="F5" s="15" t="s">
        <v>13</v>
      </c>
    </row>
    <row r="6" spans="1:6" ht="18" customHeight="1" x14ac:dyDescent="0.25">
      <c r="A6" s="4"/>
      <c r="B6" s="6">
        <v>0</v>
      </c>
      <c r="C6" s="7">
        <v>44525</v>
      </c>
      <c r="D6" s="8">
        <v>-2000</v>
      </c>
      <c r="E6" s="4"/>
      <c r="F6" s="8"/>
    </row>
    <row r="7" spans="1:6" ht="18" customHeight="1" x14ac:dyDescent="0.25">
      <c r="A7" s="4"/>
      <c r="B7" s="6">
        <v>1</v>
      </c>
      <c r="C7" s="7">
        <v>44890</v>
      </c>
      <c r="D7" s="8">
        <v>450</v>
      </c>
      <c r="E7" s="4"/>
      <c r="F7" s="16">
        <f>C7-C6</f>
        <v>365</v>
      </c>
    </row>
    <row r="8" spans="1:6" ht="18" customHeight="1" x14ac:dyDescent="0.25">
      <c r="A8" s="4"/>
      <c r="B8" s="6">
        <v>2</v>
      </c>
      <c r="C8" s="7">
        <v>45255</v>
      </c>
      <c r="D8" s="8">
        <v>350</v>
      </c>
      <c r="E8" s="4"/>
      <c r="F8" s="16">
        <f t="shared" ref="F8:F11" si="0">C8-C7</f>
        <v>365</v>
      </c>
    </row>
    <row r="9" spans="1:6" ht="18" customHeight="1" x14ac:dyDescent="0.25">
      <c r="A9" s="4"/>
      <c r="B9" s="6">
        <v>3</v>
      </c>
      <c r="C9" s="7">
        <v>45621</v>
      </c>
      <c r="D9" s="8">
        <v>590</v>
      </c>
      <c r="E9" s="4"/>
      <c r="F9" s="16">
        <f t="shared" si="0"/>
        <v>366</v>
      </c>
    </row>
    <row r="10" spans="1:6" ht="18" customHeight="1" x14ac:dyDescent="0.25">
      <c r="A10" s="4"/>
      <c r="B10" s="6">
        <v>4</v>
      </c>
      <c r="C10" s="7">
        <v>45986</v>
      </c>
      <c r="D10" s="8">
        <v>530</v>
      </c>
      <c r="E10" s="4"/>
      <c r="F10" s="16">
        <f t="shared" si="0"/>
        <v>365</v>
      </c>
    </row>
    <row r="11" spans="1:6" ht="18" customHeight="1" x14ac:dyDescent="0.25">
      <c r="A11" s="4"/>
      <c r="B11" s="6">
        <v>5</v>
      </c>
      <c r="C11" s="7">
        <v>46351</v>
      </c>
      <c r="D11" s="8">
        <v>600</v>
      </c>
      <c r="E11" s="4"/>
      <c r="F11" s="16">
        <f t="shared" si="0"/>
        <v>365</v>
      </c>
    </row>
    <row r="12" spans="1:6" ht="18" customHeight="1" x14ac:dyDescent="0.25">
      <c r="A12" s="4"/>
      <c r="B12" s="4"/>
      <c r="C12" s="4"/>
      <c r="D12" s="4"/>
      <c r="E12" s="4"/>
    </row>
    <row r="13" spans="1:6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  <row r="14" spans="1:6" ht="18" customHeight="1" x14ac:dyDescent="0.25">
      <c r="A14" s="4"/>
      <c r="B14" s="11" t="s">
        <v>7</v>
      </c>
      <c r="C14" s="12">
        <f>XIRR(D6:D11,C6:C11)</f>
        <v>7.6927313208580012E-2</v>
      </c>
      <c r="D14" s="2" t="s">
        <v>42</v>
      </c>
      <c r="E14" s="4"/>
    </row>
    <row r="16" spans="1:6" ht="18" customHeight="1" x14ac:dyDescent="0.25">
      <c r="B16" s="4" t="s">
        <v>11</v>
      </c>
    </row>
    <row r="17" spans="1:6" ht="18" customHeight="1" x14ac:dyDescent="0.25">
      <c r="B17" s="4" t="s">
        <v>39</v>
      </c>
    </row>
    <row r="19" spans="1:6" ht="18" customHeight="1" x14ac:dyDescent="0.25">
      <c r="A19" s="3" t="s">
        <v>10</v>
      </c>
    </row>
    <row r="20" spans="1:6" ht="18" customHeight="1" x14ac:dyDescent="0.25">
      <c r="A20" s="4"/>
      <c r="B20" s="4"/>
      <c r="C20" s="4"/>
      <c r="D20" s="4"/>
    </row>
    <row r="21" spans="1:6" ht="18" customHeight="1" x14ac:dyDescent="0.25">
      <c r="A21" s="4"/>
      <c r="B21" s="17" t="s">
        <v>5</v>
      </c>
      <c r="C21" s="17" t="s">
        <v>0</v>
      </c>
      <c r="D21" s="18" t="s">
        <v>4</v>
      </c>
      <c r="F21" s="18" t="s">
        <v>13</v>
      </c>
    </row>
    <row r="22" spans="1:6" ht="18" customHeight="1" x14ac:dyDescent="0.25">
      <c r="A22" s="4"/>
      <c r="B22" s="6">
        <v>0</v>
      </c>
      <c r="C22" s="7">
        <v>44525</v>
      </c>
      <c r="D22" s="8">
        <v>-2000</v>
      </c>
      <c r="F22" s="8"/>
    </row>
    <row r="23" spans="1:6" ht="18" customHeight="1" x14ac:dyDescent="0.25">
      <c r="A23" s="4"/>
      <c r="B23" s="6">
        <v>1</v>
      </c>
      <c r="C23" s="7">
        <v>44614</v>
      </c>
      <c r="D23" s="8">
        <v>450</v>
      </c>
      <c r="F23" s="16">
        <f>C23-C22</f>
        <v>89</v>
      </c>
    </row>
    <row r="24" spans="1:6" ht="18" customHeight="1" x14ac:dyDescent="0.25">
      <c r="A24" s="4"/>
      <c r="B24" s="6">
        <v>2</v>
      </c>
      <c r="C24" s="7">
        <v>45255</v>
      </c>
      <c r="D24" s="8">
        <v>350</v>
      </c>
      <c r="F24" s="16">
        <f t="shared" ref="F24:F27" si="1">C24-C23</f>
        <v>641</v>
      </c>
    </row>
    <row r="25" spans="1:6" ht="18" customHeight="1" x14ac:dyDescent="0.25">
      <c r="A25" s="4"/>
      <c r="B25" s="6">
        <v>3</v>
      </c>
      <c r="C25" s="7">
        <v>45406</v>
      </c>
      <c r="D25" s="8">
        <v>590</v>
      </c>
      <c r="F25" s="16">
        <f t="shared" si="1"/>
        <v>151</v>
      </c>
    </row>
    <row r="26" spans="1:6" ht="18" customHeight="1" x14ac:dyDescent="0.25">
      <c r="A26" s="4"/>
      <c r="B26" s="6">
        <v>4</v>
      </c>
      <c r="C26" s="7">
        <v>45894</v>
      </c>
      <c r="D26" s="8">
        <v>530</v>
      </c>
      <c r="F26" s="16">
        <f t="shared" si="1"/>
        <v>488</v>
      </c>
    </row>
    <row r="27" spans="1:6" ht="18" customHeight="1" x14ac:dyDescent="0.25">
      <c r="A27" s="4"/>
      <c r="B27" s="6">
        <v>5</v>
      </c>
      <c r="C27" s="7">
        <v>46352</v>
      </c>
      <c r="D27" s="8">
        <v>600</v>
      </c>
      <c r="F27" s="16">
        <f t="shared" si="1"/>
        <v>458</v>
      </c>
    </row>
    <row r="28" spans="1:6" ht="18" customHeight="1" x14ac:dyDescent="0.25">
      <c r="A28" s="4"/>
      <c r="B28" s="4"/>
      <c r="C28" s="4"/>
      <c r="D28" s="4"/>
    </row>
    <row r="29" spans="1:6" ht="18" customHeight="1" x14ac:dyDescent="0.25">
      <c r="A29" s="4"/>
      <c r="B29" s="9" t="s">
        <v>6</v>
      </c>
      <c r="C29" s="12">
        <f>IRR(D22:D27)</f>
        <v>7.6973324125772402E-2</v>
      </c>
      <c r="D29" s="2" t="s">
        <v>43</v>
      </c>
    </row>
    <row r="30" spans="1:6" ht="18" customHeight="1" x14ac:dyDescent="0.25">
      <c r="A30" s="4"/>
      <c r="B30" s="9" t="s">
        <v>7</v>
      </c>
      <c r="C30" s="12">
        <f>XIRR(D22:D27,C22:C27)</f>
        <v>8.7482288479805007E-2</v>
      </c>
      <c r="D30" s="2" t="s">
        <v>44</v>
      </c>
    </row>
    <row r="32" spans="1:6" ht="18" customHeight="1" x14ac:dyDescent="0.25">
      <c r="B32" s="4" t="s">
        <v>12</v>
      </c>
    </row>
    <row r="33" spans="2:2" ht="18" customHeight="1" x14ac:dyDescent="0.25">
      <c r="B33" s="4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EC55-B467-4F54-A085-4DD34883205D}">
  <sheetPr>
    <outlinePr summaryBelow="0" summaryRight="0"/>
  </sheetPr>
  <dimension ref="A1:E18"/>
  <sheetViews>
    <sheetView tabSelected="1" zoomScaleNormal="100" workbookViewId="0">
      <selection activeCell="D1" sqref="D1"/>
    </sheetView>
  </sheetViews>
  <sheetFormatPr baseColWidth="10" defaultColWidth="14.44140625" defaultRowHeight="18" customHeight="1" x14ac:dyDescent="0.25"/>
  <cols>
    <col min="1" max="1" width="4.77734375" style="2" customWidth="1"/>
    <col min="2" max="4" width="19.44140625" style="2" customWidth="1"/>
    <col min="5" max="16384" width="14.44140625" style="2"/>
  </cols>
  <sheetData>
    <row r="1" spans="1:5" ht="18" customHeight="1" x14ac:dyDescent="0.25">
      <c r="A1" s="1" t="s">
        <v>14</v>
      </c>
    </row>
    <row r="2" spans="1:5" ht="18" customHeight="1" x14ac:dyDescent="0.25">
      <c r="A2" s="4"/>
      <c r="B2" s="4"/>
      <c r="C2" s="4"/>
      <c r="D2" s="4"/>
      <c r="E2" s="4"/>
    </row>
    <row r="3" spans="1:5" ht="18" customHeight="1" x14ac:dyDescent="0.25">
      <c r="A3" s="4"/>
      <c r="B3" s="14" t="s">
        <v>5</v>
      </c>
      <c r="C3" s="14" t="s">
        <v>0</v>
      </c>
      <c r="D3" s="15" t="s">
        <v>4</v>
      </c>
      <c r="E3" s="4"/>
    </row>
    <row r="4" spans="1:5" ht="18" customHeight="1" x14ac:dyDescent="0.25">
      <c r="A4" s="4"/>
      <c r="B4" s="6">
        <v>0</v>
      </c>
      <c r="C4" s="7">
        <v>44525</v>
      </c>
      <c r="D4" s="8">
        <v>-2000</v>
      </c>
      <c r="E4" s="4"/>
    </row>
    <row r="5" spans="1:5" ht="18" customHeight="1" x14ac:dyDescent="0.25">
      <c r="A5" s="4"/>
      <c r="B5" s="6">
        <v>1</v>
      </c>
      <c r="C5" s="7">
        <v>44890</v>
      </c>
      <c r="D5" s="8">
        <v>450</v>
      </c>
      <c r="E5" s="4"/>
    </row>
    <row r="6" spans="1:5" ht="18" customHeight="1" x14ac:dyDescent="0.25">
      <c r="A6" s="4"/>
      <c r="B6" s="6">
        <v>2</v>
      </c>
      <c r="C6" s="7">
        <v>45255</v>
      </c>
      <c r="D6" s="8">
        <v>350</v>
      </c>
      <c r="E6" s="4"/>
    </row>
    <row r="7" spans="1:5" ht="18" customHeight="1" x14ac:dyDescent="0.25">
      <c r="A7" s="4"/>
      <c r="B7" s="6">
        <v>3</v>
      </c>
      <c r="C7" s="7">
        <v>45621</v>
      </c>
      <c r="D7" s="8">
        <v>590</v>
      </c>
      <c r="E7" s="4"/>
    </row>
    <row r="8" spans="1:5" ht="18" customHeight="1" x14ac:dyDescent="0.25">
      <c r="A8" s="4"/>
      <c r="B8" s="6">
        <v>4</v>
      </c>
      <c r="C8" s="7">
        <v>45986</v>
      </c>
      <c r="D8" s="8">
        <v>530</v>
      </c>
      <c r="E8" s="4"/>
    </row>
    <row r="9" spans="1:5" ht="18" customHeight="1" x14ac:dyDescent="0.25">
      <c r="A9" s="4"/>
      <c r="B9" s="6">
        <v>5</v>
      </c>
      <c r="C9" s="7">
        <v>46351</v>
      </c>
      <c r="D9" s="8">
        <v>600</v>
      </c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11" t="s">
        <v>6</v>
      </c>
      <c r="C12" s="12">
        <f>IRR(D4:D9)</f>
        <v>7.6973324125772402E-2</v>
      </c>
      <c r="D12" s="4" t="s">
        <v>8</v>
      </c>
      <c r="E12" s="4"/>
    </row>
    <row r="13" spans="1:5" ht="18" customHeight="1" x14ac:dyDescent="0.25">
      <c r="A13" s="4"/>
      <c r="B13" s="11" t="s">
        <v>15</v>
      </c>
      <c r="C13" s="12">
        <f>MIRR(D4:D9,C15,C16)</f>
        <v>7.0349998645935274E-2</v>
      </c>
      <c r="D13" s="4" t="s">
        <v>16</v>
      </c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19" t="s">
        <v>1</v>
      </c>
      <c r="C15" s="21">
        <v>7.0000000000000007E-2</v>
      </c>
      <c r="D15" s="4"/>
      <c r="E15" s="4"/>
    </row>
    <row r="16" spans="1:5" ht="18" customHeight="1" x14ac:dyDescent="0.25">
      <c r="B16" s="19" t="s">
        <v>2</v>
      </c>
      <c r="C16" s="21">
        <v>0.06</v>
      </c>
    </row>
    <row r="18" spans="2:2" ht="18" customHeight="1" x14ac:dyDescent="0.25">
      <c r="B1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13EE-A8DD-4A12-9080-B6C3F4DCCD98}">
  <sheetPr>
    <outlinePr summaryBelow="0" summaryRight="0"/>
  </sheetPr>
  <dimension ref="A1:E67"/>
  <sheetViews>
    <sheetView zoomScaleNormal="100" workbookViewId="0">
      <selection activeCell="A3" sqref="A3"/>
    </sheetView>
  </sheetViews>
  <sheetFormatPr baseColWidth="10" defaultColWidth="14.44140625" defaultRowHeight="18" customHeight="1" x14ac:dyDescent="0.25"/>
  <cols>
    <col min="1" max="1" width="5.44140625" style="4" customWidth="1"/>
    <col min="2" max="5" width="19.44140625" style="4" customWidth="1"/>
    <col min="6" max="16384" width="14.44140625" style="4"/>
  </cols>
  <sheetData>
    <row r="1" spans="1:5" ht="18" customHeight="1" x14ac:dyDescent="0.25">
      <c r="A1" s="1" t="s">
        <v>36</v>
      </c>
    </row>
    <row r="2" spans="1:5" ht="18" customHeight="1" x14ac:dyDescent="0.25">
      <c r="A2" s="3"/>
    </row>
    <row r="3" spans="1:5" ht="18" customHeight="1" x14ac:dyDescent="0.25">
      <c r="A3" s="3" t="s">
        <v>25</v>
      </c>
    </row>
    <row r="4" spans="1:5" ht="18" customHeight="1" x14ac:dyDescent="0.25">
      <c r="A4" s="3"/>
    </row>
    <row r="5" spans="1:5" ht="18" customHeight="1" x14ac:dyDescent="0.25">
      <c r="A5" s="3"/>
      <c r="B5" s="29" t="s">
        <v>5</v>
      </c>
      <c r="C5" s="29" t="s">
        <v>0</v>
      </c>
      <c r="D5" s="28" t="s">
        <v>17</v>
      </c>
      <c r="E5" s="28"/>
    </row>
    <row r="6" spans="1:5" ht="18" customHeight="1" x14ac:dyDescent="0.25">
      <c r="B6" s="30"/>
      <c r="C6" s="30"/>
      <c r="D6" s="5" t="s">
        <v>18</v>
      </c>
      <c r="E6" s="5" t="s">
        <v>19</v>
      </c>
    </row>
    <row r="7" spans="1:5" ht="18" customHeight="1" x14ac:dyDescent="0.25">
      <c r="B7" s="6">
        <v>0</v>
      </c>
      <c r="C7" s="7">
        <v>44525</v>
      </c>
      <c r="D7" s="8">
        <v>-1000</v>
      </c>
      <c r="E7" s="8">
        <v>-1000</v>
      </c>
    </row>
    <row r="8" spans="1:5" ht="18" customHeight="1" x14ac:dyDescent="0.25">
      <c r="B8" s="6">
        <v>1</v>
      </c>
      <c r="C8" s="7">
        <v>44890</v>
      </c>
      <c r="D8" s="8">
        <v>280</v>
      </c>
      <c r="E8" s="8">
        <v>100</v>
      </c>
    </row>
    <row r="9" spans="1:5" ht="18" customHeight="1" x14ac:dyDescent="0.25">
      <c r="B9" s="6">
        <v>2</v>
      </c>
      <c r="C9" s="7">
        <v>45255</v>
      </c>
      <c r="D9" s="8">
        <v>280</v>
      </c>
      <c r="E9" s="8">
        <v>100</v>
      </c>
    </row>
    <row r="10" spans="1:5" ht="18" customHeight="1" x14ac:dyDescent="0.25">
      <c r="B10" s="6">
        <v>3</v>
      </c>
      <c r="C10" s="7">
        <v>45621</v>
      </c>
      <c r="D10" s="8">
        <v>280</v>
      </c>
      <c r="E10" s="8">
        <v>200</v>
      </c>
    </row>
    <row r="11" spans="1:5" ht="18" customHeight="1" x14ac:dyDescent="0.25">
      <c r="B11" s="6">
        <v>4</v>
      </c>
      <c r="C11" s="7">
        <v>45986</v>
      </c>
      <c r="D11" s="8">
        <v>280</v>
      </c>
      <c r="E11" s="8">
        <v>200</v>
      </c>
    </row>
    <row r="12" spans="1:5" ht="18" customHeight="1" x14ac:dyDescent="0.25">
      <c r="B12" s="6">
        <v>5</v>
      </c>
      <c r="C12" s="7">
        <v>46351</v>
      </c>
      <c r="D12" s="8">
        <v>280</v>
      </c>
      <c r="E12" s="8">
        <v>900</v>
      </c>
    </row>
    <row r="14" spans="1:5" ht="18" customHeight="1" x14ac:dyDescent="0.25">
      <c r="A14" s="3" t="s">
        <v>37</v>
      </c>
    </row>
    <row r="16" spans="1:5" ht="18" customHeight="1" x14ac:dyDescent="0.25">
      <c r="B16" s="4" t="s">
        <v>29</v>
      </c>
    </row>
    <row r="18" spans="1:4" ht="18" customHeight="1" x14ac:dyDescent="0.25">
      <c r="B18" s="22" t="s">
        <v>20</v>
      </c>
      <c r="C18" s="23">
        <v>0.08</v>
      </c>
    </row>
    <row r="20" spans="1:4" ht="18" customHeight="1" x14ac:dyDescent="0.25">
      <c r="B20" s="9" t="s">
        <v>21</v>
      </c>
      <c r="C20" s="10" t="s">
        <v>6</v>
      </c>
    </row>
    <row r="21" spans="1:4" ht="18" customHeight="1" x14ac:dyDescent="0.25">
      <c r="B21" s="11" t="s">
        <v>22</v>
      </c>
      <c r="C21" s="12">
        <f>IRR(D7:D12)</f>
        <v>0.12376241456839532</v>
      </c>
      <c r="D21" s="4" t="s">
        <v>32</v>
      </c>
    </row>
    <row r="22" spans="1:4" ht="18" customHeight="1" x14ac:dyDescent="0.25">
      <c r="B22" s="11" t="s">
        <v>23</v>
      </c>
      <c r="C22" s="12">
        <f>IRR(E7:E12)</f>
        <v>0.10529977135979918</v>
      </c>
      <c r="D22" s="4" t="s">
        <v>33</v>
      </c>
    </row>
    <row r="24" spans="1:4" ht="18" customHeight="1" x14ac:dyDescent="0.25">
      <c r="B24" s="4" t="s">
        <v>31</v>
      </c>
    </row>
    <row r="26" spans="1:4" ht="18" customHeight="1" x14ac:dyDescent="0.25">
      <c r="A26" s="3" t="s">
        <v>26</v>
      </c>
    </row>
    <row r="28" spans="1:4" ht="18" customHeight="1" x14ac:dyDescent="0.25">
      <c r="B28" s="4" t="s">
        <v>30</v>
      </c>
    </row>
    <row r="30" spans="1:4" ht="18" customHeight="1" x14ac:dyDescent="0.25">
      <c r="B30" s="22" t="s">
        <v>20</v>
      </c>
      <c r="C30" s="23">
        <v>0.04</v>
      </c>
    </row>
    <row r="32" spans="1:4" ht="18" customHeight="1" x14ac:dyDescent="0.25">
      <c r="B32" s="9" t="s">
        <v>21</v>
      </c>
      <c r="C32" s="10" t="s">
        <v>24</v>
      </c>
    </row>
    <row r="33" spans="1:4" ht="18" customHeight="1" x14ac:dyDescent="0.25">
      <c r="B33" s="11" t="s">
        <v>22</v>
      </c>
      <c r="C33" s="13">
        <f>D7+NPV(C30,D8:D12)</f>
        <v>246.51025268453736</v>
      </c>
      <c r="D33" s="24" t="s">
        <v>46</v>
      </c>
    </row>
    <row r="34" spans="1:4" ht="18" customHeight="1" x14ac:dyDescent="0.25">
      <c r="B34" s="11" t="s">
        <v>23</v>
      </c>
      <c r="C34" s="13">
        <f>E7+NPV(C30,E8:E12)</f>
        <v>277.10397347916592</v>
      </c>
      <c r="D34" s="4" t="s">
        <v>47</v>
      </c>
    </row>
    <row r="36" spans="1:4" ht="18" customHeight="1" x14ac:dyDescent="0.25">
      <c r="B36" s="4" t="s">
        <v>38</v>
      </c>
    </row>
    <row r="38" spans="1:4" ht="18" customHeight="1" x14ac:dyDescent="0.25">
      <c r="B38" s="22" t="s">
        <v>20</v>
      </c>
      <c r="C38" s="23">
        <v>0.08</v>
      </c>
    </row>
    <row r="40" spans="1:4" ht="18" customHeight="1" x14ac:dyDescent="0.25">
      <c r="B40" s="9" t="s">
        <v>21</v>
      </c>
      <c r="C40" s="10" t="s">
        <v>24</v>
      </c>
    </row>
    <row r="41" spans="1:4" ht="18" customHeight="1" x14ac:dyDescent="0.25">
      <c r="B41" s="11" t="s">
        <v>22</v>
      </c>
      <c r="C41" s="13">
        <f>D7+NPV(C38,D8:D12)</f>
        <v>117.95881038186371</v>
      </c>
      <c r="D41" s="24" t="s">
        <v>48</v>
      </c>
    </row>
    <row r="42" spans="1:4" ht="18" customHeight="1" x14ac:dyDescent="0.25">
      <c r="B42" s="11" t="s">
        <v>23</v>
      </c>
      <c r="C42" s="13">
        <f>E7+NPV(C38,E8:E12)</f>
        <v>96.623770716473246</v>
      </c>
      <c r="D42" s="4" t="s">
        <v>49</v>
      </c>
    </row>
    <row r="44" spans="1:4" ht="18" customHeight="1" x14ac:dyDescent="0.25">
      <c r="B44" s="4" t="s">
        <v>35</v>
      </c>
    </row>
    <row r="46" spans="1:4" ht="18" customHeight="1" x14ac:dyDescent="0.25">
      <c r="A46" s="3" t="s">
        <v>27</v>
      </c>
    </row>
    <row r="48" spans="1:4" ht="18" customHeight="1" x14ac:dyDescent="0.25">
      <c r="B48" s="31" t="s">
        <v>34</v>
      </c>
      <c r="C48" s="33" t="s">
        <v>28</v>
      </c>
      <c r="D48" s="34"/>
    </row>
    <row r="49" spans="2:4" ht="18" customHeight="1" x14ac:dyDescent="0.25">
      <c r="B49" s="32"/>
      <c r="C49" s="25" t="s">
        <v>18</v>
      </c>
      <c r="D49" s="25" t="s">
        <v>19</v>
      </c>
    </row>
    <row r="50" spans="2:4" ht="18" customHeight="1" x14ac:dyDescent="0.25">
      <c r="B50" s="26">
        <v>0</v>
      </c>
      <c r="C50" s="27">
        <f>$D$7+NPV(B50,$D$8:$D$12)</f>
        <v>400</v>
      </c>
      <c r="D50" s="8">
        <f>$E$7+NPV(B50,$E$8:$E$12)</f>
        <v>500</v>
      </c>
    </row>
    <row r="51" spans="2:4" ht="18" customHeight="1" x14ac:dyDescent="0.25">
      <c r="B51" s="26">
        <v>0.01</v>
      </c>
      <c r="C51" s="27">
        <f t="shared" ref="C51:C65" si="0">$D$7+NPV(B51,$D$8:$D$12)</f>
        <v>358.96074701103385</v>
      </c>
      <c r="D51" s="8">
        <f t="shared" ref="D51:D65" si="1">$E$7+NPV(B51,$E$8:$E$12)</f>
        <v>439.67272325895715</v>
      </c>
    </row>
    <row r="52" spans="2:4" ht="18" customHeight="1" x14ac:dyDescent="0.25">
      <c r="B52" s="26">
        <v>0.02</v>
      </c>
      <c r="C52" s="27">
        <f t="shared" si="0"/>
        <v>319.76866238117736</v>
      </c>
      <c r="D52" s="8">
        <f t="shared" si="1"/>
        <v>382.5473747717092</v>
      </c>
    </row>
    <row r="53" spans="2:4" ht="18" customHeight="1" x14ac:dyDescent="0.25">
      <c r="B53" s="26">
        <v>0.03</v>
      </c>
      <c r="C53" s="27">
        <f t="shared" si="0"/>
        <v>282.31801241446965</v>
      </c>
      <c r="D53" s="8">
        <f t="shared" si="1"/>
        <v>328.42061695366942</v>
      </c>
    </row>
    <row r="54" spans="2:4" ht="18" customHeight="1" x14ac:dyDescent="0.25">
      <c r="B54" s="26">
        <v>0.04</v>
      </c>
      <c r="C54" s="27">
        <f t="shared" si="0"/>
        <v>246.51025268453736</v>
      </c>
      <c r="D54" s="8">
        <f t="shared" si="1"/>
        <v>277.10397347916592</v>
      </c>
    </row>
    <row r="55" spans="2:4" ht="18" customHeight="1" x14ac:dyDescent="0.25">
      <c r="B55" s="26">
        <v>0.05</v>
      </c>
      <c r="C55" s="27">
        <f t="shared" si="0"/>
        <v>212.25346777662912</v>
      </c>
      <c r="D55" s="8">
        <f t="shared" si="1"/>
        <v>228.42260757018471</v>
      </c>
    </row>
    <row r="56" spans="2:4" ht="18" customHeight="1" x14ac:dyDescent="0.25">
      <c r="B56" s="26">
        <v>0.06</v>
      </c>
      <c r="C56" s="27">
        <f t="shared" si="0"/>
        <v>179.46185995839983</v>
      </c>
      <c r="D56" s="8">
        <f t="shared" si="1"/>
        <v>182.21421147644901</v>
      </c>
    </row>
    <row r="57" spans="2:4" ht="18" customHeight="1" x14ac:dyDescent="0.25">
      <c r="B57" s="26">
        <v>7.0000000000000007E-2</v>
      </c>
      <c r="C57" s="27">
        <f t="shared" si="0"/>
        <v>148.05528206532608</v>
      </c>
      <c r="D57" s="8">
        <f t="shared" si="1"/>
        <v>138.3279960755317</v>
      </c>
    </row>
    <row r="58" spans="2:4" ht="18" customHeight="1" x14ac:dyDescent="0.25">
      <c r="B58" s="26">
        <v>0.08</v>
      </c>
      <c r="C58" s="27">
        <f t="shared" si="0"/>
        <v>117.95881038186371</v>
      </c>
      <c r="D58" s="8">
        <f t="shared" si="1"/>
        <v>96.623770716473246</v>
      </c>
    </row>
    <row r="59" spans="2:4" ht="18" customHeight="1" x14ac:dyDescent="0.25">
      <c r="B59" s="26">
        <v>0.09</v>
      </c>
      <c r="C59" s="27">
        <f t="shared" si="0"/>
        <v>89.102353738480588</v>
      </c>
      <c r="D59" s="8">
        <f t="shared" si="1"/>
        <v>56.971104486474133</v>
      </c>
    </row>
    <row r="60" spans="2:4" ht="18" customHeight="1" x14ac:dyDescent="0.25">
      <c r="B60" s="26">
        <v>0.1</v>
      </c>
      <c r="C60" s="27">
        <f t="shared" si="0"/>
        <v>61.420295434365244</v>
      </c>
      <c r="D60" s="8">
        <f t="shared" si="1"/>
        <v>19.248561014833399</v>
      </c>
    </row>
    <row r="61" spans="2:4" ht="18" customHeight="1" x14ac:dyDescent="0.25">
      <c r="B61" s="26">
        <v>0.11</v>
      </c>
      <c r="C61" s="27">
        <f t="shared" si="0"/>
        <v>34.851164941850129</v>
      </c>
      <c r="D61" s="8">
        <f t="shared" si="1"/>
        <v>-16.657000243611606</v>
      </c>
    </row>
    <row r="62" spans="2:4" ht="18" customHeight="1" x14ac:dyDescent="0.25">
      <c r="B62" s="26">
        <v>0.12</v>
      </c>
      <c r="C62" s="27">
        <f t="shared" si="0"/>
        <v>9.3373366566012237</v>
      </c>
      <c r="D62" s="8">
        <f t="shared" si="1"/>
        <v>-50.851062568796237</v>
      </c>
    </row>
    <row r="63" spans="2:4" ht="18" customHeight="1" x14ac:dyDescent="0.25">
      <c r="B63" s="26">
        <v>0.13</v>
      </c>
      <c r="C63" s="27">
        <f t="shared" si="0"/>
        <v>-15.17524676804203</v>
      </c>
      <c r="D63" s="8">
        <f t="shared" si="1"/>
        <v>-83.432036050463239</v>
      </c>
    </row>
    <row r="64" spans="2:4" ht="18" customHeight="1" x14ac:dyDescent="0.25">
      <c r="B64" s="26">
        <v>0.14000000000000001</v>
      </c>
      <c r="C64" s="27">
        <f t="shared" si="0"/>
        <v>-38.737328719631364</v>
      </c>
      <c r="D64" s="8">
        <f t="shared" si="1"/>
        <v>-114.4917922690812</v>
      </c>
    </row>
    <row r="65" spans="2:4" ht="18" customHeight="1" x14ac:dyDescent="0.25">
      <c r="B65" s="26">
        <v>0.15</v>
      </c>
      <c r="C65" s="27">
        <f t="shared" si="0"/>
        <v>-61.396572556807087</v>
      </c>
      <c r="D65" s="8">
        <f t="shared" si="1"/>
        <v>-144.11615415772565</v>
      </c>
    </row>
    <row r="67" spans="2:4" ht="18" customHeight="1" x14ac:dyDescent="0.25">
      <c r="B67" s="4" t="s">
        <v>45</v>
      </c>
    </row>
  </sheetData>
  <mergeCells count="5">
    <mergeCell ref="D5:E5"/>
    <mergeCell ref="B5:B6"/>
    <mergeCell ref="C5:C6"/>
    <mergeCell ref="B48:B49"/>
    <mergeCell ref="C48:D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IRR</vt:lpstr>
      <vt:lpstr>IRR and XIRR</vt:lpstr>
      <vt:lpstr>IRR and MIRR</vt:lpstr>
      <vt:lpstr>Comparisson of two projects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Longin</cp:lastModifiedBy>
  <dcterms:created xsi:type="dcterms:W3CDTF">2021-11-18T20:23:35Z</dcterms:created>
  <dcterms:modified xsi:type="dcterms:W3CDTF">2021-11-19T09:11:12Z</dcterms:modified>
</cp:coreProperties>
</file>