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1. SimTrade\0.  Blog SimTrade\1. Billets en cours de redaction\0. 2025-12 Saral BINDAL VIX\2. Implied volatility\V4\"/>
    </mc:Choice>
  </mc:AlternateContent>
  <xr:revisionPtr revIDLastSave="0" documentId="13_ncr:1_{867283EF-EDE7-49C3-A88F-1C903A8256E9}" xr6:coauthVersionLast="47" xr6:coauthVersionMax="47" xr10:uidLastSave="{00000000-0000-0000-0000-000000000000}"/>
  <bookViews>
    <workbookView xWindow="-93" yWindow="-93" windowWidth="25786" windowHeight="13986" xr2:uid="{4DBEC0AA-8091-4DFD-934E-F78FFCD06C46}"/>
  </bookViews>
  <sheets>
    <sheet name="Read me" sheetId="2" r:id="rId1"/>
    <sheet name="Data" sheetId="1" r:id="rId2"/>
    <sheet name="Fig1 Payoff function" sheetId="12" r:id="rId3"/>
    <sheet name="Fig2 Call option value" sheetId="13" r:id="rId4"/>
    <sheet name="Fig3 Option value vs volatility" sheetId="10" r:id="rId5"/>
    <sheet name="Fig4 Implied volatility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F6" i="1"/>
  <c r="I105" i="1"/>
  <c r="I10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18" i="1"/>
  <c r="I19" i="1"/>
  <c r="I20" i="1"/>
  <c r="I21" i="1"/>
  <c r="I22" i="1"/>
  <c r="I23" i="1"/>
  <c r="I16" i="1"/>
  <c r="I17" i="1"/>
  <c r="I11" i="1"/>
  <c r="I12" i="1"/>
  <c r="I13" i="1"/>
  <c r="I14" i="1"/>
  <c r="I15" i="1"/>
  <c r="I8" i="1"/>
  <c r="I9" i="1"/>
  <c r="I10" i="1"/>
  <c r="I7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8" i="1"/>
  <c r="F9" i="1"/>
  <c r="F10" i="1"/>
  <c r="F11" i="1"/>
  <c r="F7" i="1"/>
  <c r="C21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6" i="1"/>
  <c r="L6" i="1"/>
  <c r="C23" i="1"/>
  <c r="L12" i="1"/>
  <c r="L108" i="1" l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107" i="1"/>
  <c r="L106" i="1"/>
  <c r="C22" i="1"/>
  <c r="C24" i="1"/>
  <c r="L7" i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</calcChain>
</file>

<file path=xl/sharedStrings.xml><?xml version="1.0" encoding="utf-8"?>
<sst xmlns="http://schemas.openxmlformats.org/spreadsheetml/2006/main" count="42" uniqueCount="41">
  <si>
    <t>Risk-free rate</t>
  </si>
  <si>
    <t>Read me</t>
  </si>
  <si>
    <t>Volatility</t>
  </si>
  <si>
    <r>
      <rPr>
        <b/>
        <sz val="11"/>
        <color theme="1"/>
        <rFont val="Calibri"/>
        <family val="2"/>
        <scheme val="minor"/>
      </rPr>
      <t>Title:</t>
    </r>
    <r>
      <rPr>
        <sz val="11"/>
        <color theme="1"/>
        <rFont val="Calibri"/>
        <family val="2"/>
        <scheme val="minor"/>
      </rPr>
      <t xml:space="preserve"> Option price and volatility comparison using the Black-Sholes-Merton model</t>
    </r>
  </si>
  <si>
    <t>Market data</t>
  </si>
  <si>
    <t>Time to expiration (in years)</t>
  </si>
  <si>
    <t>Call</t>
  </si>
  <si>
    <t>Type of option</t>
  </si>
  <si>
    <t>S&amp;P 500 index</t>
  </si>
  <si>
    <t>Option characteristics</t>
  </si>
  <si>
    <t>Underlying asset</t>
  </si>
  <si>
    <t>Data</t>
  </si>
  <si>
    <t>Call option BSM value</t>
  </si>
  <si>
    <r>
      <t>Fig. Option value vs volatility</t>
    </r>
    <r>
      <rPr>
        <sz val="11"/>
        <color theme="1"/>
        <rFont val="Calibri"/>
        <family val="2"/>
        <scheme val="minor"/>
      </rPr>
      <t>: Line chart showing the call option value given by the BSM model as a function of volatility</t>
    </r>
  </si>
  <si>
    <r>
      <rPr>
        <b/>
        <sz val="11"/>
        <color theme="1"/>
        <rFont val="Calibri"/>
        <family val="2"/>
        <scheme val="minor"/>
      </rPr>
      <t>Fig. Implied volatility:</t>
    </r>
    <r>
      <rPr>
        <sz val="11"/>
        <color theme="1"/>
        <rFont val="Calibri"/>
        <family val="2"/>
        <scheme val="minor"/>
      </rPr>
      <t xml:space="preserve"> Line chart showing the implied volatility as a function of call option market price</t>
    </r>
  </si>
  <si>
    <r>
      <t>Author:</t>
    </r>
    <r>
      <rPr>
        <sz val="11"/>
        <color theme="1"/>
        <rFont val="Calibri"/>
        <family val="2"/>
        <scheme val="minor"/>
      </rPr>
      <t xml:space="preserve"> Saral Bindal</t>
    </r>
    <r>
      <rPr>
        <b/>
        <sz val="11"/>
        <color theme="1"/>
        <rFont val="Calibri"/>
        <family val="2"/>
        <scheme val="minor"/>
      </rPr>
      <t xml:space="preserve">  </t>
    </r>
  </si>
  <si>
    <r>
      <rPr>
        <b/>
        <sz val="11"/>
        <rFont val="Calibri"/>
        <family val="2"/>
        <scheme val="minor"/>
      </rPr>
      <t>Contact</t>
    </r>
    <r>
      <rPr>
        <sz val="11"/>
        <rFont val="Calibri"/>
        <family val="2"/>
        <scheme val="minor"/>
      </rPr>
      <t>: saralbindal.24@kgpian.iitkgp.ac.in</t>
    </r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</si>
  <si>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Do not edit the raw data in the 'Data' tab as it will break the figures.</t>
    </r>
  </si>
  <si>
    <t>Inflexion point</t>
  </si>
  <si>
    <t>Maximum call price</t>
  </si>
  <si>
    <t>Minimum call price</t>
  </si>
  <si>
    <t>Call price at inflexion point</t>
  </si>
  <si>
    <t>Call option market price</t>
  </si>
  <si>
    <t>Implied volatility</t>
  </si>
  <si>
    <t>Theoretical value</t>
  </si>
  <si>
    <t>Strike price</t>
  </si>
  <si>
    <t>Current prrice of the underlying asset</t>
  </si>
  <si>
    <t>Payoff</t>
  </si>
  <si>
    <t xml:space="preserve">                                     Data for Figure 3 Option value vs volatility</t>
  </si>
  <si>
    <t xml:space="preserve">              Data for Figure 4 Implied volatility</t>
  </si>
  <si>
    <t>Data for Figure 1 Payoff of call option</t>
  </si>
  <si>
    <t>Underlying asset price</t>
  </si>
  <si>
    <t>Call option value</t>
  </si>
  <si>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>: data used for the four figures</t>
    </r>
  </si>
  <si>
    <t>Data for Figure 2 Call option value</t>
  </si>
  <si>
    <t>Fig. 3 Results</t>
  </si>
  <si>
    <t>Fig. 2 volatility data</t>
  </si>
  <si>
    <r>
      <rPr>
        <b/>
        <sz val="11"/>
        <color theme="1"/>
        <rFont val="Calibri"/>
        <family val="2"/>
        <scheme val="minor"/>
      </rPr>
      <t>Fig. Call option value</t>
    </r>
    <r>
      <rPr>
        <sz val="11"/>
        <color theme="1"/>
        <rFont val="Calibri"/>
        <family val="2"/>
        <scheme val="minor"/>
      </rPr>
      <t>: Line chart showing call option value as a function of underlying asset price</t>
    </r>
  </si>
  <si>
    <r>
      <rPr>
        <b/>
        <sz val="11"/>
        <color theme="1"/>
        <rFont val="Calibri"/>
        <family val="2"/>
        <scheme val="minor"/>
      </rPr>
      <t>Fig. Payoff function</t>
    </r>
    <r>
      <rPr>
        <sz val="11"/>
        <color theme="1"/>
        <rFont val="Calibri"/>
        <family val="2"/>
        <scheme val="minor"/>
      </rPr>
      <t>: Line chart showing payoff function of the call option</t>
    </r>
  </si>
  <si>
    <t xml:space="preserve">Underlying asset price </t>
  </si>
  <si>
    <r>
      <rPr>
        <b/>
        <sz val="11"/>
        <rFont val="Calibri"/>
        <family val="2"/>
        <scheme val="minor"/>
      </rPr>
      <t>SimTrade blog</t>
    </r>
    <r>
      <rPr>
        <sz val="11"/>
        <rFont val="Calibri"/>
        <family val="2"/>
        <scheme val="min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</si>
</sst>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yyyy/mm/d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0" fontId="3" fillId="0" borderId="0" xfId="0" applyFont="1" applyAlignment="1">
      <alignment vertical="top"/>
    </xf>
    <xf numFmtId="4" fontId="0" fillId="0" borderId="1" xfId="0" applyNumberFormat="1" applyBorder="1"/>
    <xf numFmtId="10" fontId="0" fillId="0" borderId="1" xfId="0" applyNumberFormat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/>
    <xf numFmtId="0" fontId="1" fillId="2" borderId="0" xfId="0" applyFont="1" applyFill="1"/>
    <xf numFmtId="0" fontId="0" fillId="3" borderId="1" xfId="0" applyFill="1" applyBorder="1"/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0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horizontal="center"/>
    </xf>
    <xf numFmtId="10" fontId="0" fillId="2" borderId="0" xfId="0" applyNumberFormat="1" applyFill="1"/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Payoff for a call option</a:t>
            </a:r>
          </a:p>
        </c:rich>
      </c:tx>
      <c:layout>
        <c:manualLayout>
          <c:xMode val="edge"/>
          <c:yMode val="edge"/>
          <c:x val="0.40768246367549937"/>
          <c:y val="1.2549140507390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61584418061647"/>
          <c:y val="9.3837268608753202E-2"/>
          <c:w val="0.84598797740689136"/>
          <c:h val="0.76664296822415989"/>
        </c:manualLayout>
      </c:layout>
      <c:lineChart>
        <c:grouping val="standard"/>
        <c:varyColors val="0"/>
        <c:ser>
          <c:idx val="0"/>
          <c:order val="0"/>
          <c:tx>
            <c:strRef>
              <c:f>Data!$F$5</c:f>
              <c:strCache>
                <c:ptCount val="1"/>
                <c:pt idx="0">
                  <c:v>Payoff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Data!$E$6:$E$106</c:f>
              <c:numCache>
                <c:formatCode>0</c:formatCode>
                <c:ptCount val="10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  <c:pt idx="51">
                  <c:v>5100</c:v>
                </c:pt>
                <c:pt idx="52">
                  <c:v>5200</c:v>
                </c:pt>
                <c:pt idx="53">
                  <c:v>5300</c:v>
                </c:pt>
                <c:pt idx="54">
                  <c:v>5400</c:v>
                </c:pt>
                <c:pt idx="55">
                  <c:v>5500</c:v>
                </c:pt>
                <c:pt idx="56">
                  <c:v>5600</c:v>
                </c:pt>
                <c:pt idx="57">
                  <c:v>5700</c:v>
                </c:pt>
                <c:pt idx="58">
                  <c:v>5800</c:v>
                </c:pt>
                <c:pt idx="59">
                  <c:v>5900</c:v>
                </c:pt>
                <c:pt idx="60">
                  <c:v>6000</c:v>
                </c:pt>
                <c:pt idx="61">
                  <c:v>6100</c:v>
                </c:pt>
                <c:pt idx="62">
                  <c:v>6200</c:v>
                </c:pt>
                <c:pt idx="63">
                  <c:v>6300</c:v>
                </c:pt>
                <c:pt idx="64">
                  <c:v>6400</c:v>
                </c:pt>
                <c:pt idx="65">
                  <c:v>6500</c:v>
                </c:pt>
                <c:pt idx="66">
                  <c:v>6600</c:v>
                </c:pt>
                <c:pt idx="67">
                  <c:v>6700</c:v>
                </c:pt>
                <c:pt idx="68">
                  <c:v>6800</c:v>
                </c:pt>
                <c:pt idx="69">
                  <c:v>6900</c:v>
                </c:pt>
                <c:pt idx="70">
                  <c:v>7000</c:v>
                </c:pt>
                <c:pt idx="71">
                  <c:v>7100</c:v>
                </c:pt>
                <c:pt idx="72">
                  <c:v>7200</c:v>
                </c:pt>
                <c:pt idx="73">
                  <c:v>7300</c:v>
                </c:pt>
                <c:pt idx="74">
                  <c:v>7400</c:v>
                </c:pt>
                <c:pt idx="75">
                  <c:v>7500</c:v>
                </c:pt>
                <c:pt idx="76">
                  <c:v>7600</c:v>
                </c:pt>
                <c:pt idx="77">
                  <c:v>7700</c:v>
                </c:pt>
                <c:pt idx="78">
                  <c:v>7800</c:v>
                </c:pt>
                <c:pt idx="79">
                  <c:v>7900</c:v>
                </c:pt>
                <c:pt idx="80">
                  <c:v>8000</c:v>
                </c:pt>
                <c:pt idx="81">
                  <c:v>8100</c:v>
                </c:pt>
                <c:pt idx="82">
                  <c:v>8200</c:v>
                </c:pt>
                <c:pt idx="83">
                  <c:v>8300</c:v>
                </c:pt>
                <c:pt idx="84">
                  <c:v>8400</c:v>
                </c:pt>
                <c:pt idx="85">
                  <c:v>8500</c:v>
                </c:pt>
                <c:pt idx="86">
                  <c:v>8600</c:v>
                </c:pt>
                <c:pt idx="87">
                  <c:v>8700</c:v>
                </c:pt>
                <c:pt idx="88">
                  <c:v>8800</c:v>
                </c:pt>
                <c:pt idx="89">
                  <c:v>8900</c:v>
                </c:pt>
                <c:pt idx="90">
                  <c:v>9000</c:v>
                </c:pt>
                <c:pt idx="91">
                  <c:v>9100</c:v>
                </c:pt>
                <c:pt idx="92">
                  <c:v>9200</c:v>
                </c:pt>
                <c:pt idx="93">
                  <c:v>9300</c:v>
                </c:pt>
                <c:pt idx="94">
                  <c:v>9400</c:v>
                </c:pt>
                <c:pt idx="95">
                  <c:v>9500</c:v>
                </c:pt>
                <c:pt idx="96">
                  <c:v>9600</c:v>
                </c:pt>
                <c:pt idx="97">
                  <c:v>9700</c:v>
                </c:pt>
                <c:pt idx="98">
                  <c:v>9800</c:v>
                </c:pt>
                <c:pt idx="99">
                  <c:v>9900</c:v>
                </c:pt>
                <c:pt idx="100">
                  <c:v>10000</c:v>
                </c:pt>
              </c:numCache>
            </c:numRef>
          </c:cat>
          <c:val>
            <c:numRef>
              <c:f>Data!$F$6:$F$106</c:f>
              <c:numCache>
                <c:formatCode>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100</c:v>
                </c:pt>
                <c:pt idx="52">
                  <c:v>200</c:v>
                </c:pt>
                <c:pt idx="53">
                  <c:v>300</c:v>
                </c:pt>
                <c:pt idx="54">
                  <c:v>400</c:v>
                </c:pt>
                <c:pt idx="55">
                  <c:v>500</c:v>
                </c:pt>
                <c:pt idx="56">
                  <c:v>600</c:v>
                </c:pt>
                <c:pt idx="57">
                  <c:v>700</c:v>
                </c:pt>
                <c:pt idx="58">
                  <c:v>800</c:v>
                </c:pt>
                <c:pt idx="59">
                  <c:v>900</c:v>
                </c:pt>
                <c:pt idx="60">
                  <c:v>1000</c:v>
                </c:pt>
                <c:pt idx="61">
                  <c:v>1100</c:v>
                </c:pt>
                <c:pt idx="62">
                  <c:v>1200</c:v>
                </c:pt>
                <c:pt idx="63">
                  <c:v>1300</c:v>
                </c:pt>
                <c:pt idx="64">
                  <c:v>1400</c:v>
                </c:pt>
                <c:pt idx="65">
                  <c:v>1500</c:v>
                </c:pt>
                <c:pt idx="66">
                  <c:v>1600</c:v>
                </c:pt>
                <c:pt idx="67">
                  <c:v>1700</c:v>
                </c:pt>
                <c:pt idx="68">
                  <c:v>1800</c:v>
                </c:pt>
                <c:pt idx="69">
                  <c:v>1900</c:v>
                </c:pt>
                <c:pt idx="70">
                  <c:v>2000</c:v>
                </c:pt>
                <c:pt idx="71">
                  <c:v>2100</c:v>
                </c:pt>
                <c:pt idx="72">
                  <c:v>2200</c:v>
                </c:pt>
                <c:pt idx="73">
                  <c:v>2300</c:v>
                </c:pt>
                <c:pt idx="74">
                  <c:v>2400</c:v>
                </c:pt>
                <c:pt idx="75">
                  <c:v>2500</c:v>
                </c:pt>
                <c:pt idx="76">
                  <c:v>2600</c:v>
                </c:pt>
                <c:pt idx="77">
                  <c:v>2700</c:v>
                </c:pt>
                <c:pt idx="78">
                  <c:v>2800</c:v>
                </c:pt>
                <c:pt idx="79">
                  <c:v>2900</c:v>
                </c:pt>
                <c:pt idx="80">
                  <c:v>3000</c:v>
                </c:pt>
                <c:pt idx="81">
                  <c:v>3100</c:v>
                </c:pt>
                <c:pt idx="82">
                  <c:v>3200</c:v>
                </c:pt>
                <c:pt idx="83">
                  <c:v>3300</c:v>
                </c:pt>
                <c:pt idx="84">
                  <c:v>3400</c:v>
                </c:pt>
                <c:pt idx="85">
                  <c:v>3500</c:v>
                </c:pt>
                <c:pt idx="86">
                  <c:v>3600</c:v>
                </c:pt>
                <c:pt idx="87">
                  <c:v>3700</c:v>
                </c:pt>
                <c:pt idx="88">
                  <c:v>3800</c:v>
                </c:pt>
                <c:pt idx="89">
                  <c:v>3900</c:v>
                </c:pt>
                <c:pt idx="90">
                  <c:v>4000</c:v>
                </c:pt>
                <c:pt idx="91">
                  <c:v>4100</c:v>
                </c:pt>
                <c:pt idx="92">
                  <c:v>4200</c:v>
                </c:pt>
                <c:pt idx="93">
                  <c:v>4300</c:v>
                </c:pt>
                <c:pt idx="94">
                  <c:v>4400</c:v>
                </c:pt>
                <c:pt idx="95">
                  <c:v>4500</c:v>
                </c:pt>
                <c:pt idx="96">
                  <c:v>4600</c:v>
                </c:pt>
                <c:pt idx="97">
                  <c:v>4700</c:v>
                </c:pt>
                <c:pt idx="98">
                  <c:v>4800</c:v>
                </c:pt>
                <c:pt idx="99">
                  <c:v>4900</c:v>
                </c:pt>
                <c:pt idx="100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5-4A8A-AF21-B6D5A9AB3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598095"/>
        <c:axId val="2056598575"/>
      </c:lineChart>
      <c:catAx>
        <c:axId val="20565980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Underlying asset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400" b="1">
                    <a:solidFill>
                      <a:sysClr val="windowText" lastClr="000000"/>
                    </a:solidFill>
                  </a:rPr>
                  <a:t>price ($)</a:t>
                </a:r>
              </a:p>
            </c:rich>
          </c:tx>
          <c:layout>
            <c:manualLayout>
              <c:xMode val="edge"/>
              <c:yMode val="edge"/>
              <c:x val="0.43862007288941307"/>
              <c:y val="0.93194380422418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98575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056598575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Call option value  at maturity ($)</a:t>
                </a:r>
              </a:p>
            </c:rich>
          </c:tx>
          <c:layout>
            <c:manualLayout>
              <c:xMode val="edge"/>
              <c:yMode val="edge"/>
              <c:x val="1.6330898702303403E-2"/>
              <c:y val="0.27677409356751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98095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 sz="1600" b="1">
                <a:solidFill>
                  <a:sysClr val="windowText" lastClr="000000"/>
                </a:solidFill>
              </a:rPr>
              <a:t>Call option value as function</a:t>
            </a:r>
            <a:r>
              <a:rPr lang="en-IN" sz="1600" b="1" baseline="0">
                <a:solidFill>
                  <a:sysClr val="windowText" lastClr="000000"/>
                </a:solidFill>
              </a:rPr>
              <a:t> of underlying asset price</a:t>
            </a:r>
            <a:endParaRPr lang="en-IN" sz="16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181261455490744"/>
          <c:y val="1.2134832319549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>
        <c:manualLayout>
          <c:layoutTarget val="inner"/>
          <c:xMode val="edge"/>
          <c:yMode val="edge"/>
          <c:x val="0.13185586336807303"/>
          <c:y val="9.3833304299460962E-2"/>
          <c:w val="0.84017478278005397"/>
          <c:h val="0.77264716139287504"/>
        </c:manualLayout>
      </c:layout>
      <c:lineChart>
        <c:grouping val="standard"/>
        <c:varyColors val="0"/>
        <c:ser>
          <c:idx val="0"/>
          <c:order val="0"/>
          <c:tx>
            <c:strRef>
              <c:f>Data!$I$5</c:f>
              <c:strCache>
                <c:ptCount val="1"/>
                <c:pt idx="0">
                  <c:v>Call option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Data!$H$6:$H$106</c:f>
              <c:numCache>
                <c:formatCode>General</c:formatCode>
                <c:ptCount val="10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  <c:pt idx="51">
                  <c:v>5100</c:v>
                </c:pt>
                <c:pt idx="52">
                  <c:v>5200</c:v>
                </c:pt>
                <c:pt idx="53">
                  <c:v>5300</c:v>
                </c:pt>
                <c:pt idx="54">
                  <c:v>5400</c:v>
                </c:pt>
                <c:pt idx="55">
                  <c:v>5500</c:v>
                </c:pt>
                <c:pt idx="56">
                  <c:v>5600</c:v>
                </c:pt>
                <c:pt idx="57">
                  <c:v>5700</c:v>
                </c:pt>
                <c:pt idx="58">
                  <c:v>5800</c:v>
                </c:pt>
                <c:pt idx="59">
                  <c:v>5900</c:v>
                </c:pt>
                <c:pt idx="60">
                  <c:v>6000</c:v>
                </c:pt>
                <c:pt idx="61">
                  <c:v>6100</c:v>
                </c:pt>
                <c:pt idx="62">
                  <c:v>6200</c:v>
                </c:pt>
                <c:pt idx="63">
                  <c:v>6300</c:v>
                </c:pt>
                <c:pt idx="64">
                  <c:v>6400</c:v>
                </c:pt>
                <c:pt idx="65">
                  <c:v>6500</c:v>
                </c:pt>
                <c:pt idx="66">
                  <c:v>6600</c:v>
                </c:pt>
                <c:pt idx="67">
                  <c:v>6700</c:v>
                </c:pt>
                <c:pt idx="68">
                  <c:v>6800</c:v>
                </c:pt>
                <c:pt idx="69">
                  <c:v>6900</c:v>
                </c:pt>
                <c:pt idx="70">
                  <c:v>7000</c:v>
                </c:pt>
                <c:pt idx="71">
                  <c:v>7100</c:v>
                </c:pt>
                <c:pt idx="72">
                  <c:v>7200</c:v>
                </c:pt>
                <c:pt idx="73">
                  <c:v>7300</c:v>
                </c:pt>
                <c:pt idx="74">
                  <c:v>7400</c:v>
                </c:pt>
                <c:pt idx="75">
                  <c:v>7500</c:v>
                </c:pt>
                <c:pt idx="76">
                  <c:v>7600</c:v>
                </c:pt>
                <c:pt idx="77">
                  <c:v>7700</c:v>
                </c:pt>
                <c:pt idx="78">
                  <c:v>7800</c:v>
                </c:pt>
                <c:pt idx="79">
                  <c:v>7900</c:v>
                </c:pt>
                <c:pt idx="80">
                  <c:v>8000</c:v>
                </c:pt>
                <c:pt idx="81">
                  <c:v>8100</c:v>
                </c:pt>
                <c:pt idx="82">
                  <c:v>8200</c:v>
                </c:pt>
                <c:pt idx="83">
                  <c:v>8300</c:v>
                </c:pt>
                <c:pt idx="84">
                  <c:v>8400</c:v>
                </c:pt>
                <c:pt idx="85">
                  <c:v>8500</c:v>
                </c:pt>
                <c:pt idx="86">
                  <c:v>8600</c:v>
                </c:pt>
                <c:pt idx="87">
                  <c:v>8700</c:v>
                </c:pt>
                <c:pt idx="88">
                  <c:v>8800</c:v>
                </c:pt>
                <c:pt idx="89">
                  <c:v>8900</c:v>
                </c:pt>
                <c:pt idx="90">
                  <c:v>9000</c:v>
                </c:pt>
                <c:pt idx="91">
                  <c:v>9100</c:v>
                </c:pt>
                <c:pt idx="92">
                  <c:v>9200</c:v>
                </c:pt>
                <c:pt idx="93">
                  <c:v>9300</c:v>
                </c:pt>
                <c:pt idx="94">
                  <c:v>9400</c:v>
                </c:pt>
                <c:pt idx="95">
                  <c:v>9500</c:v>
                </c:pt>
                <c:pt idx="96">
                  <c:v>9600</c:v>
                </c:pt>
                <c:pt idx="97">
                  <c:v>9700</c:v>
                </c:pt>
                <c:pt idx="98">
                  <c:v>9800</c:v>
                </c:pt>
                <c:pt idx="99">
                  <c:v>9900</c:v>
                </c:pt>
                <c:pt idx="100">
                  <c:v>10000</c:v>
                </c:pt>
              </c:numCache>
            </c:numRef>
          </c:cat>
          <c:val>
            <c:numRef>
              <c:f>Data!$I$6:$I$106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5.5985446427849154E-306</c:v>
                </c:pt>
                <c:pt idx="11">
                  <c:v>6.1765693819025088E-271</c:v>
                </c:pt>
                <c:pt idx="12">
                  <c:v>8.2807910083009787E-241</c:v>
                </c:pt>
                <c:pt idx="13">
                  <c:v>1.1524074856160816E-214</c:v>
                </c:pt>
                <c:pt idx="14">
                  <c:v>8.4126551143808026E-192</c:v>
                </c:pt>
                <c:pt idx="15">
                  <c:v>1.1241263157488941E-171</c:v>
                </c:pt>
                <c:pt idx="16">
                  <c:v>7.3383459673019482E-154</c:v>
                </c:pt>
                <c:pt idx="17">
                  <c:v>5.1223193486336277E-138</c:v>
                </c:pt>
                <c:pt idx="18">
                  <c:v>7.2043658805616826E-124</c:v>
                </c:pt>
                <c:pt idx="19">
                  <c:v>3.4298625809721998E-111</c:v>
                </c:pt>
                <c:pt idx="20">
                  <c:v>8.4907837322488726E-100</c:v>
                </c:pt>
                <c:pt idx="21">
                  <c:v>1.564521951796872E-89</c:v>
                </c:pt>
                <c:pt idx="22">
                  <c:v>2.9030747120205098E-80</c:v>
                </c:pt>
                <c:pt idx="23">
                  <c:v>7.012679015783115E-72</c:v>
                </c:pt>
                <c:pt idx="24">
                  <c:v>2.7469249752285773E-64</c:v>
                </c:pt>
                <c:pt idx="25">
                  <c:v>2.1080404847775406E-57</c:v>
                </c:pt>
                <c:pt idx="26">
                  <c:v>3.7335633037064916E-51</c:v>
                </c:pt>
                <c:pt idx="27">
                  <c:v>1.7601366925812441E-45</c:v>
                </c:pt>
                <c:pt idx="28">
                  <c:v>2.5026360195272316E-40</c:v>
                </c:pt>
                <c:pt idx="29">
                  <c:v>1.1978444370144963E-35</c:v>
                </c:pt>
                <c:pt idx="30">
                  <c:v>2.1267914307157349E-31</c:v>
                </c:pt>
                <c:pt idx="31">
                  <c:v>1.5268396360694192E-27</c:v>
                </c:pt>
                <c:pt idx="32">
                  <c:v>4.7857444862638807E-24</c:v>
                </c:pt>
                <c:pt idx="33">
                  <c:v>7.014850084485725E-21</c:v>
                </c:pt>
                <c:pt idx="34">
                  <c:v>5.1142242498333402E-18</c:v>
                </c:pt>
                <c:pt idx="35">
                  <c:v>1.9605110584557935E-15</c:v>
                </c:pt>
                <c:pt idx="36">
                  <c:v>4.1554916100857973E-13</c:v>
                </c:pt>
                <c:pt idx="37">
                  <c:v>5.0976639024271075E-11</c:v>
                </c:pt>
                <c:pt idx="38">
                  <c:v>3.7731451301548312E-9</c:v>
                </c:pt>
                <c:pt idx="39">
                  <c:v>1.7506201923550544E-7</c:v>
                </c:pt>
                <c:pt idx="40">
                  <c:v>5.2735052611699003E-6</c:v>
                </c:pt>
                <c:pt idx="41">
                  <c:v>1.0655340880404152E-4</c:v>
                </c:pt>
                <c:pt idx="42">
                  <c:v>1.488649245400181E-3</c:v>
                </c:pt>
                <c:pt idx="43">
                  <c:v>1.4797762845253581E-2</c:v>
                </c:pt>
                <c:pt idx="44">
                  <c:v>0.10754569605095199</c:v>
                </c:pt>
                <c:pt idx="45">
                  <c:v>0.58662487036122712</c:v>
                </c:pt>
                <c:pt idx="46">
                  <c:v>2.4638225707047354</c:v>
                </c:pt>
                <c:pt idx="47">
                  <c:v>8.1724576381246266</c:v>
                </c:pt>
                <c:pt idx="48">
                  <c:v>21.961049778648885</c:v>
                </c:pt>
                <c:pt idx="49">
                  <c:v>49.059259365908247</c:v>
                </c:pt>
                <c:pt idx="50">
                  <c:v>93.521460969562213</c:v>
                </c:pt>
                <c:pt idx="51">
                  <c:v>156.15827569918656</c:v>
                </c:pt>
                <c:pt idx="52">
                  <c:v>234.24203593826405</c:v>
                </c:pt>
                <c:pt idx="53">
                  <c:v>323.10713860828037</c:v>
                </c:pt>
                <c:pt idx="54">
                  <c:v>418.21731018304399</c:v>
                </c:pt>
                <c:pt idx="55">
                  <c:v>516.35951104894775</c:v>
                </c:pt>
                <c:pt idx="56">
                  <c:v>615.7470797177757</c:v>
                </c:pt>
                <c:pt idx="57">
                  <c:v>715.57118918807828</c:v>
                </c:pt>
                <c:pt idx="58">
                  <c:v>815.52696843729427</c:v>
                </c:pt>
                <c:pt idx="59">
                  <c:v>915.51718621178316</c:v>
                </c:pt>
                <c:pt idx="60">
                  <c:v>1015.5152720814649</c:v>
                </c:pt>
                <c:pt idx="61">
                  <c:v>1115.5149390174138</c:v>
                </c:pt>
                <c:pt idx="62">
                  <c:v>1215.5148872120753</c:v>
                </c:pt>
                <c:pt idx="63">
                  <c:v>1315.5148799723192</c:v>
                </c:pt>
                <c:pt idx="64">
                  <c:v>1415.5148790588009</c:v>
                </c:pt>
                <c:pt idx="65">
                  <c:v>1515.5148789542282</c:v>
                </c:pt>
                <c:pt idx="66">
                  <c:v>1615.5148789433179</c:v>
                </c:pt>
                <c:pt idx="67">
                  <c:v>1715.5148789422774</c:v>
                </c:pt>
                <c:pt idx="68">
                  <c:v>1815.5148789421846</c:v>
                </c:pt>
                <c:pt idx="69">
                  <c:v>1915.5148789421773</c:v>
                </c:pt>
                <c:pt idx="70">
                  <c:v>2015.5148789421773</c:v>
                </c:pt>
                <c:pt idx="71">
                  <c:v>2115.5148789421773</c:v>
                </c:pt>
                <c:pt idx="72">
                  <c:v>2215.5148789421773</c:v>
                </c:pt>
                <c:pt idx="73">
                  <c:v>2315.5148789421773</c:v>
                </c:pt>
                <c:pt idx="74">
                  <c:v>2415.5148789421773</c:v>
                </c:pt>
                <c:pt idx="75">
                  <c:v>2515.5148789421773</c:v>
                </c:pt>
                <c:pt idx="76">
                  <c:v>2615.5148789421773</c:v>
                </c:pt>
                <c:pt idx="77">
                  <c:v>2715.5148789421773</c:v>
                </c:pt>
                <c:pt idx="78">
                  <c:v>2815.5148789421773</c:v>
                </c:pt>
                <c:pt idx="79">
                  <c:v>2915.5148789421773</c:v>
                </c:pt>
                <c:pt idx="80">
                  <c:v>3015.5148789421773</c:v>
                </c:pt>
                <c:pt idx="81">
                  <c:v>3115.5148789421773</c:v>
                </c:pt>
                <c:pt idx="82">
                  <c:v>3215.5148789421773</c:v>
                </c:pt>
                <c:pt idx="83">
                  <c:v>3315.5148789421773</c:v>
                </c:pt>
                <c:pt idx="84">
                  <c:v>3415.5148789421773</c:v>
                </c:pt>
                <c:pt idx="85">
                  <c:v>3515.5148789421773</c:v>
                </c:pt>
                <c:pt idx="86">
                  <c:v>3615.5148789421773</c:v>
                </c:pt>
                <c:pt idx="87">
                  <c:v>3715.5148789421773</c:v>
                </c:pt>
                <c:pt idx="88">
                  <c:v>3815.5148789421773</c:v>
                </c:pt>
                <c:pt idx="89">
                  <c:v>3915.5148789421773</c:v>
                </c:pt>
                <c:pt idx="90">
                  <c:v>4015.5148789421773</c:v>
                </c:pt>
                <c:pt idx="91">
                  <c:v>4115.5148789421773</c:v>
                </c:pt>
                <c:pt idx="92">
                  <c:v>4215.5148789421773</c:v>
                </c:pt>
                <c:pt idx="93">
                  <c:v>4315.5148789421773</c:v>
                </c:pt>
                <c:pt idx="94">
                  <c:v>4415.5148789421773</c:v>
                </c:pt>
                <c:pt idx="95">
                  <c:v>4515.5148789421773</c:v>
                </c:pt>
                <c:pt idx="96">
                  <c:v>4615.5148789421773</c:v>
                </c:pt>
                <c:pt idx="97">
                  <c:v>4715.5148789421773</c:v>
                </c:pt>
                <c:pt idx="98">
                  <c:v>4815.5148789421773</c:v>
                </c:pt>
                <c:pt idx="99">
                  <c:v>4915.5148789421773</c:v>
                </c:pt>
                <c:pt idx="100">
                  <c:v>5015.5148789421773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2-4876-A49A-36B4EFF19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5301983"/>
        <c:axId val="1925307263"/>
      </c:lineChart>
      <c:catAx>
        <c:axId val="1925301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Underlying asset price ($)</a:t>
                </a:r>
              </a:p>
            </c:rich>
          </c:tx>
          <c:layout>
            <c:manualLayout>
              <c:xMode val="edge"/>
              <c:yMode val="edge"/>
              <c:x val="0.42465707713492701"/>
              <c:y val="0.93194381540786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307263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925307263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Call option value at issuance ($)</a:t>
                </a:r>
              </a:p>
            </c:rich>
          </c:tx>
          <c:layout>
            <c:manualLayout>
              <c:xMode val="edge"/>
              <c:yMode val="edge"/>
              <c:x val="2.7861464574883983E-2"/>
              <c:y val="0.283488595944983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301983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600" b="1" i="0" u="none" strike="noStrike" kern="1200" spc="0" baseline="0">
                <a:solidFill>
                  <a:sysClr val="windowText" lastClr="000000"/>
                </a:solidFill>
              </a:rPr>
              <a:t>Call option BSM value as a function of volatility</a:t>
            </a:r>
            <a:endParaRPr lang="en-US" sz="1600" b="1" i="0" u="none" strike="noStrike" kern="1200" spc="0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2054765182871353"/>
          <c:y val="2.0895522879199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31228939631477"/>
          <c:y val="0.10635673067003715"/>
          <c:w val="0.84807732045992157"/>
          <c:h val="0.75555002363497514"/>
        </c:manualLayout>
      </c:layout>
      <c:lineChart>
        <c:grouping val="standard"/>
        <c:varyColors val="0"/>
        <c:ser>
          <c:idx val="0"/>
          <c:order val="0"/>
          <c:tx>
            <c:strRef>
              <c:f>Data!$L$5</c:f>
              <c:strCache>
                <c:ptCount val="1"/>
                <c:pt idx="0">
                  <c:v>Call option BSM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Data!$K$6:$K$2006</c:f>
              <c:numCache>
                <c:formatCode>0.00%</c:formatCode>
                <c:ptCount val="2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6.1800000000000104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6.2600000000000096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6.3400000000000096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6.3900000000000103</c:v>
                </c:pt>
                <c:pt idx="640">
                  <c:v>6.4</c:v>
                </c:pt>
                <c:pt idx="641">
                  <c:v>6.41</c:v>
                </c:pt>
                <c:pt idx="642">
                  <c:v>6.4200000000000097</c:v>
                </c:pt>
                <c:pt idx="643">
                  <c:v>6.4300000000000104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6.4700000000000104</c:v>
                </c:pt>
                <c:pt idx="648">
                  <c:v>6.48</c:v>
                </c:pt>
                <c:pt idx="649">
                  <c:v>6.49</c:v>
                </c:pt>
                <c:pt idx="650">
                  <c:v>6.5000000000000098</c:v>
                </c:pt>
                <c:pt idx="651">
                  <c:v>6.5100000000000096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6.5500000000000096</c:v>
                </c:pt>
                <c:pt idx="656">
                  <c:v>6.56</c:v>
                </c:pt>
                <c:pt idx="657">
                  <c:v>6.57</c:v>
                </c:pt>
                <c:pt idx="658">
                  <c:v>6.5800000000000098</c:v>
                </c:pt>
                <c:pt idx="659">
                  <c:v>6.5900000000000096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6.6300000000000097</c:v>
                </c:pt>
                <c:pt idx="664">
                  <c:v>6.6400000000000103</c:v>
                </c:pt>
                <c:pt idx="665">
                  <c:v>6.65</c:v>
                </c:pt>
                <c:pt idx="666">
                  <c:v>6.6600000000000099</c:v>
                </c:pt>
                <c:pt idx="667">
                  <c:v>6.6700000000000097</c:v>
                </c:pt>
                <c:pt idx="668">
                  <c:v>6.6800000000000104</c:v>
                </c:pt>
                <c:pt idx="669">
                  <c:v>6.69</c:v>
                </c:pt>
                <c:pt idx="670">
                  <c:v>6.7</c:v>
                </c:pt>
                <c:pt idx="671">
                  <c:v>6.7100000000000097</c:v>
                </c:pt>
                <c:pt idx="672">
                  <c:v>6.7200000000000104</c:v>
                </c:pt>
                <c:pt idx="673">
                  <c:v>6.73</c:v>
                </c:pt>
                <c:pt idx="674">
                  <c:v>6.74000000000001</c:v>
                </c:pt>
                <c:pt idx="675">
                  <c:v>6.7500000000000098</c:v>
                </c:pt>
                <c:pt idx="676">
                  <c:v>6.7600000000000096</c:v>
                </c:pt>
                <c:pt idx="677">
                  <c:v>6.77</c:v>
                </c:pt>
                <c:pt idx="678">
                  <c:v>6.78</c:v>
                </c:pt>
                <c:pt idx="679">
                  <c:v>6.7900000000000098</c:v>
                </c:pt>
                <c:pt idx="680">
                  <c:v>6.8000000000000096</c:v>
                </c:pt>
                <c:pt idx="681">
                  <c:v>6.81</c:v>
                </c:pt>
                <c:pt idx="682">
                  <c:v>6.8200000000000101</c:v>
                </c:pt>
                <c:pt idx="683">
                  <c:v>6.8300000000000098</c:v>
                </c:pt>
                <c:pt idx="684">
                  <c:v>6.8400000000000096</c:v>
                </c:pt>
                <c:pt idx="685">
                  <c:v>6.85</c:v>
                </c:pt>
                <c:pt idx="686">
                  <c:v>6.86</c:v>
                </c:pt>
                <c:pt idx="687">
                  <c:v>6.8700000000000099</c:v>
                </c:pt>
                <c:pt idx="688">
                  <c:v>6.8800000000000097</c:v>
                </c:pt>
                <c:pt idx="689">
                  <c:v>6.8900000000000103</c:v>
                </c:pt>
                <c:pt idx="690">
                  <c:v>6.9000000000000101</c:v>
                </c:pt>
                <c:pt idx="691">
                  <c:v>6.9100000000000099</c:v>
                </c:pt>
                <c:pt idx="692">
                  <c:v>6.9200000000000097</c:v>
                </c:pt>
                <c:pt idx="693">
                  <c:v>6.9300000000000104</c:v>
                </c:pt>
                <c:pt idx="694">
                  <c:v>6.94</c:v>
                </c:pt>
                <c:pt idx="695">
                  <c:v>6.9500000000000099</c:v>
                </c:pt>
                <c:pt idx="696">
                  <c:v>6.9600000000000097</c:v>
                </c:pt>
                <c:pt idx="697">
                  <c:v>6.9700000000000104</c:v>
                </c:pt>
                <c:pt idx="698">
                  <c:v>6.9800000000000102</c:v>
                </c:pt>
                <c:pt idx="699">
                  <c:v>6.99000000000001</c:v>
                </c:pt>
                <c:pt idx="700">
                  <c:v>7.0000000000000098</c:v>
                </c:pt>
                <c:pt idx="701">
                  <c:v>7.0100000000000096</c:v>
                </c:pt>
                <c:pt idx="702">
                  <c:v>7.02</c:v>
                </c:pt>
                <c:pt idx="703">
                  <c:v>7.03000000000001</c:v>
                </c:pt>
                <c:pt idx="704">
                  <c:v>7.0400000000000098</c:v>
                </c:pt>
                <c:pt idx="705">
                  <c:v>7.0500000000000096</c:v>
                </c:pt>
                <c:pt idx="706">
                  <c:v>7.0600000000000103</c:v>
                </c:pt>
                <c:pt idx="707">
                  <c:v>7.0700000000000101</c:v>
                </c:pt>
                <c:pt idx="708">
                  <c:v>7.0800000000000098</c:v>
                </c:pt>
                <c:pt idx="709">
                  <c:v>7.0900000000000096</c:v>
                </c:pt>
                <c:pt idx="710">
                  <c:v>7.1</c:v>
                </c:pt>
                <c:pt idx="711">
                  <c:v>7.1100000000000101</c:v>
                </c:pt>
                <c:pt idx="712">
                  <c:v>7.1200000000000099</c:v>
                </c:pt>
                <c:pt idx="713">
                  <c:v>7.1300000000000097</c:v>
                </c:pt>
                <c:pt idx="714">
                  <c:v>7.1400000000000103</c:v>
                </c:pt>
                <c:pt idx="715">
                  <c:v>7.1500000000000101</c:v>
                </c:pt>
                <c:pt idx="716">
                  <c:v>7.1600000000000099</c:v>
                </c:pt>
                <c:pt idx="717">
                  <c:v>7.1700000000000097</c:v>
                </c:pt>
                <c:pt idx="718">
                  <c:v>7.1800000000000104</c:v>
                </c:pt>
                <c:pt idx="719">
                  <c:v>7.1900000000000102</c:v>
                </c:pt>
                <c:pt idx="720">
                  <c:v>7.2000000000000099</c:v>
                </c:pt>
                <c:pt idx="721">
                  <c:v>7.2100000000000097</c:v>
                </c:pt>
                <c:pt idx="722">
                  <c:v>7.2200000000000104</c:v>
                </c:pt>
                <c:pt idx="723">
                  <c:v>7.2300000000000102</c:v>
                </c:pt>
                <c:pt idx="724">
                  <c:v>7.24000000000001</c:v>
                </c:pt>
                <c:pt idx="725">
                  <c:v>7.2500000000000098</c:v>
                </c:pt>
                <c:pt idx="726">
                  <c:v>7.2600000000000096</c:v>
                </c:pt>
                <c:pt idx="727">
                  <c:v>7.2700000000000102</c:v>
                </c:pt>
                <c:pt idx="728">
                  <c:v>7.28000000000001</c:v>
                </c:pt>
                <c:pt idx="729">
                  <c:v>7.2900000000000098</c:v>
                </c:pt>
                <c:pt idx="730">
                  <c:v>7.3000000000000096</c:v>
                </c:pt>
                <c:pt idx="731">
                  <c:v>7.3100000000000103</c:v>
                </c:pt>
                <c:pt idx="732">
                  <c:v>7.3200000000000101</c:v>
                </c:pt>
                <c:pt idx="733">
                  <c:v>7.3300000000000098</c:v>
                </c:pt>
                <c:pt idx="734">
                  <c:v>7.3400000000000096</c:v>
                </c:pt>
                <c:pt idx="735">
                  <c:v>7.3500000000000103</c:v>
                </c:pt>
                <c:pt idx="736">
                  <c:v>7.3600000000000101</c:v>
                </c:pt>
                <c:pt idx="737">
                  <c:v>7.3700000000000099</c:v>
                </c:pt>
                <c:pt idx="738">
                  <c:v>7.3800000000000097</c:v>
                </c:pt>
                <c:pt idx="739">
                  <c:v>7.3900000000000103</c:v>
                </c:pt>
                <c:pt idx="740">
                  <c:v>7.4000000000000101</c:v>
                </c:pt>
                <c:pt idx="741">
                  <c:v>7.4100000000000099</c:v>
                </c:pt>
                <c:pt idx="742">
                  <c:v>7.4200000000000097</c:v>
                </c:pt>
                <c:pt idx="743">
                  <c:v>7.4300000000000104</c:v>
                </c:pt>
                <c:pt idx="744">
                  <c:v>7.4400000000000102</c:v>
                </c:pt>
                <c:pt idx="745">
                  <c:v>7.4500000000000099</c:v>
                </c:pt>
                <c:pt idx="746">
                  <c:v>7.4600000000000097</c:v>
                </c:pt>
                <c:pt idx="747">
                  <c:v>7.4700000000000104</c:v>
                </c:pt>
                <c:pt idx="748">
                  <c:v>7.4800000000000102</c:v>
                </c:pt>
                <c:pt idx="749">
                  <c:v>7.49000000000001</c:v>
                </c:pt>
                <c:pt idx="750">
                  <c:v>7.5000000000000098</c:v>
                </c:pt>
                <c:pt idx="751">
                  <c:v>7.5100000000000096</c:v>
                </c:pt>
                <c:pt idx="752">
                  <c:v>7.5200000000000102</c:v>
                </c:pt>
                <c:pt idx="753">
                  <c:v>7.53000000000001</c:v>
                </c:pt>
                <c:pt idx="754">
                  <c:v>7.5400000000000098</c:v>
                </c:pt>
                <c:pt idx="755">
                  <c:v>7.5500000000000096</c:v>
                </c:pt>
                <c:pt idx="756">
                  <c:v>7.5600000000000103</c:v>
                </c:pt>
                <c:pt idx="757">
                  <c:v>7.5700000000000101</c:v>
                </c:pt>
                <c:pt idx="758">
                  <c:v>7.5800000000000098</c:v>
                </c:pt>
                <c:pt idx="759">
                  <c:v>7.5900000000000096</c:v>
                </c:pt>
                <c:pt idx="760">
                  <c:v>7.6000000000000103</c:v>
                </c:pt>
                <c:pt idx="761">
                  <c:v>7.6100000000000101</c:v>
                </c:pt>
                <c:pt idx="762">
                  <c:v>7.6200000000000099</c:v>
                </c:pt>
                <c:pt idx="763">
                  <c:v>7.6300000000000097</c:v>
                </c:pt>
                <c:pt idx="764">
                  <c:v>7.6400000000000103</c:v>
                </c:pt>
                <c:pt idx="765">
                  <c:v>7.6500000000000101</c:v>
                </c:pt>
                <c:pt idx="766">
                  <c:v>7.6600000000000099</c:v>
                </c:pt>
                <c:pt idx="767">
                  <c:v>7.6700000000000097</c:v>
                </c:pt>
                <c:pt idx="768">
                  <c:v>7.6800000000000104</c:v>
                </c:pt>
                <c:pt idx="769">
                  <c:v>7.6900000000000102</c:v>
                </c:pt>
                <c:pt idx="770">
                  <c:v>7.7000000000000099</c:v>
                </c:pt>
                <c:pt idx="771">
                  <c:v>7.7100000000000097</c:v>
                </c:pt>
                <c:pt idx="772">
                  <c:v>7.7200000000000104</c:v>
                </c:pt>
                <c:pt idx="773">
                  <c:v>7.7300000000000102</c:v>
                </c:pt>
                <c:pt idx="774">
                  <c:v>7.74000000000001</c:v>
                </c:pt>
                <c:pt idx="775">
                  <c:v>7.7500000000000098</c:v>
                </c:pt>
                <c:pt idx="776">
                  <c:v>7.7600000000000096</c:v>
                </c:pt>
                <c:pt idx="777">
                  <c:v>7.7700000000000102</c:v>
                </c:pt>
                <c:pt idx="778">
                  <c:v>7.78000000000001</c:v>
                </c:pt>
                <c:pt idx="779">
                  <c:v>7.7900000000000098</c:v>
                </c:pt>
                <c:pt idx="780">
                  <c:v>7.8000000000000096</c:v>
                </c:pt>
                <c:pt idx="781">
                  <c:v>7.8100000000000103</c:v>
                </c:pt>
                <c:pt idx="782">
                  <c:v>7.8200000000000101</c:v>
                </c:pt>
                <c:pt idx="783">
                  <c:v>7.8300000000000098</c:v>
                </c:pt>
                <c:pt idx="784">
                  <c:v>7.8400000000000096</c:v>
                </c:pt>
                <c:pt idx="785">
                  <c:v>7.8500000000000103</c:v>
                </c:pt>
                <c:pt idx="786">
                  <c:v>7.8600000000000101</c:v>
                </c:pt>
                <c:pt idx="787">
                  <c:v>7.8700000000000099</c:v>
                </c:pt>
                <c:pt idx="788">
                  <c:v>7.8800000000000097</c:v>
                </c:pt>
                <c:pt idx="789">
                  <c:v>7.8900000000000103</c:v>
                </c:pt>
                <c:pt idx="790">
                  <c:v>7.9000000000000101</c:v>
                </c:pt>
                <c:pt idx="791">
                  <c:v>7.9100000000000099</c:v>
                </c:pt>
                <c:pt idx="792">
                  <c:v>7.9200000000000097</c:v>
                </c:pt>
                <c:pt idx="793">
                  <c:v>7.9300000000000104</c:v>
                </c:pt>
                <c:pt idx="794">
                  <c:v>7.9400000000000102</c:v>
                </c:pt>
                <c:pt idx="795">
                  <c:v>7.9500000000000099</c:v>
                </c:pt>
                <c:pt idx="796">
                  <c:v>7.9600000000000097</c:v>
                </c:pt>
                <c:pt idx="797">
                  <c:v>7.9700000000000104</c:v>
                </c:pt>
                <c:pt idx="798">
                  <c:v>7.9800000000000102</c:v>
                </c:pt>
                <c:pt idx="799">
                  <c:v>7.99000000000001</c:v>
                </c:pt>
                <c:pt idx="800">
                  <c:v>8.0000000000000107</c:v>
                </c:pt>
                <c:pt idx="801">
                  <c:v>8.0100000000000104</c:v>
                </c:pt>
                <c:pt idx="802">
                  <c:v>8.0200000000000102</c:v>
                </c:pt>
                <c:pt idx="803">
                  <c:v>8.03000000000001</c:v>
                </c:pt>
                <c:pt idx="804">
                  <c:v>8.0400000000000098</c:v>
                </c:pt>
                <c:pt idx="805">
                  <c:v>8.0500000000000096</c:v>
                </c:pt>
                <c:pt idx="806">
                  <c:v>8.0600000000000094</c:v>
                </c:pt>
                <c:pt idx="807">
                  <c:v>8.0700000000000092</c:v>
                </c:pt>
                <c:pt idx="808">
                  <c:v>8.0800000000000107</c:v>
                </c:pt>
                <c:pt idx="809">
                  <c:v>8.0900000000000105</c:v>
                </c:pt>
                <c:pt idx="810">
                  <c:v>8.1000000000000103</c:v>
                </c:pt>
                <c:pt idx="811">
                  <c:v>8.1100000000000101</c:v>
                </c:pt>
                <c:pt idx="812">
                  <c:v>8.1200000000000099</c:v>
                </c:pt>
                <c:pt idx="813">
                  <c:v>8.1300000000000097</c:v>
                </c:pt>
                <c:pt idx="814">
                  <c:v>8.1400000000000095</c:v>
                </c:pt>
                <c:pt idx="815">
                  <c:v>8.1500000000000092</c:v>
                </c:pt>
                <c:pt idx="816">
                  <c:v>8.1600000000000108</c:v>
                </c:pt>
                <c:pt idx="817">
                  <c:v>8.1700000000000106</c:v>
                </c:pt>
                <c:pt idx="818">
                  <c:v>8.1800000000000104</c:v>
                </c:pt>
                <c:pt idx="819">
                  <c:v>8.1900000000000102</c:v>
                </c:pt>
                <c:pt idx="820">
                  <c:v>8.2000000000000099</c:v>
                </c:pt>
                <c:pt idx="821">
                  <c:v>8.2100000000000097</c:v>
                </c:pt>
                <c:pt idx="822">
                  <c:v>8.2200000000000095</c:v>
                </c:pt>
                <c:pt idx="823">
                  <c:v>8.2300000000000093</c:v>
                </c:pt>
                <c:pt idx="824">
                  <c:v>8.2400000000000109</c:v>
                </c:pt>
                <c:pt idx="825">
                  <c:v>8.2500000000000107</c:v>
                </c:pt>
                <c:pt idx="826">
                  <c:v>8.2600000000000104</c:v>
                </c:pt>
                <c:pt idx="827">
                  <c:v>8.2700000000000102</c:v>
                </c:pt>
                <c:pt idx="828">
                  <c:v>8.28000000000001</c:v>
                </c:pt>
                <c:pt idx="829">
                  <c:v>8.2900000000000098</c:v>
                </c:pt>
                <c:pt idx="830">
                  <c:v>8.3000000000000096</c:v>
                </c:pt>
                <c:pt idx="831">
                  <c:v>8.3100000000000094</c:v>
                </c:pt>
                <c:pt idx="832">
                  <c:v>8.3200000000000092</c:v>
                </c:pt>
                <c:pt idx="833">
                  <c:v>8.3300000000000107</c:v>
                </c:pt>
                <c:pt idx="834">
                  <c:v>8.3400000000000105</c:v>
                </c:pt>
                <c:pt idx="835">
                  <c:v>8.3500000000000103</c:v>
                </c:pt>
                <c:pt idx="836">
                  <c:v>8.3600000000000101</c:v>
                </c:pt>
                <c:pt idx="837">
                  <c:v>8.3700000000000099</c:v>
                </c:pt>
                <c:pt idx="838">
                  <c:v>8.3800000000000097</c:v>
                </c:pt>
                <c:pt idx="839">
                  <c:v>8.3900000000000095</c:v>
                </c:pt>
                <c:pt idx="840">
                  <c:v>8.4000000000000092</c:v>
                </c:pt>
                <c:pt idx="841">
                  <c:v>8.4100000000000108</c:v>
                </c:pt>
                <c:pt idx="842">
                  <c:v>8.4200000000000106</c:v>
                </c:pt>
                <c:pt idx="843">
                  <c:v>8.4300000000000104</c:v>
                </c:pt>
                <c:pt idx="844">
                  <c:v>8.4400000000000102</c:v>
                </c:pt>
                <c:pt idx="845">
                  <c:v>8.4500000000000099</c:v>
                </c:pt>
                <c:pt idx="846">
                  <c:v>8.4600000000000097</c:v>
                </c:pt>
                <c:pt idx="847">
                  <c:v>8.4700000000000095</c:v>
                </c:pt>
                <c:pt idx="848">
                  <c:v>8.4800000000000093</c:v>
                </c:pt>
                <c:pt idx="849">
                  <c:v>8.4900000000000109</c:v>
                </c:pt>
                <c:pt idx="850">
                  <c:v>8.5000000000000107</c:v>
                </c:pt>
                <c:pt idx="851">
                  <c:v>8.5100000000000104</c:v>
                </c:pt>
                <c:pt idx="852">
                  <c:v>8.5200000000000102</c:v>
                </c:pt>
                <c:pt idx="853">
                  <c:v>8.53000000000001</c:v>
                </c:pt>
                <c:pt idx="854">
                  <c:v>8.5400000000000098</c:v>
                </c:pt>
                <c:pt idx="855">
                  <c:v>8.5500000000000096</c:v>
                </c:pt>
                <c:pt idx="856">
                  <c:v>8.5600000000000094</c:v>
                </c:pt>
                <c:pt idx="857">
                  <c:v>8.5700000000000092</c:v>
                </c:pt>
                <c:pt idx="858">
                  <c:v>8.5800000000000107</c:v>
                </c:pt>
                <c:pt idx="859">
                  <c:v>8.5900000000000105</c:v>
                </c:pt>
                <c:pt idx="860">
                  <c:v>8.6000000000000103</c:v>
                </c:pt>
                <c:pt idx="861">
                  <c:v>8.6100000000000101</c:v>
                </c:pt>
                <c:pt idx="862">
                  <c:v>8.6200000000000099</c:v>
                </c:pt>
                <c:pt idx="863">
                  <c:v>8.6300000000000097</c:v>
                </c:pt>
                <c:pt idx="864">
                  <c:v>8.6400000000000095</c:v>
                </c:pt>
                <c:pt idx="865">
                  <c:v>8.6500000000000092</c:v>
                </c:pt>
                <c:pt idx="866">
                  <c:v>8.6600000000000108</c:v>
                </c:pt>
                <c:pt idx="867">
                  <c:v>8.6700000000000106</c:v>
                </c:pt>
                <c:pt idx="868">
                  <c:v>8.6800000000000104</c:v>
                </c:pt>
                <c:pt idx="869">
                  <c:v>8.6900000000000102</c:v>
                </c:pt>
                <c:pt idx="870">
                  <c:v>8.7000000000000099</c:v>
                </c:pt>
                <c:pt idx="871">
                  <c:v>8.7100000000000097</c:v>
                </c:pt>
                <c:pt idx="872">
                  <c:v>8.7200000000000095</c:v>
                </c:pt>
                <c:pt idx="873">
                  <c:v>8.7300000000000093</c:v>
                </c:pt>
                <c:pt idx="874">
                  <c:v>8.7400000000000109</c:v>
                </c:pt>
                <c:pt idx="875">
                  <c:v>8.7500000000000107</c:v>
                </c:pt>
                <c:pt idx="876">
                  <c:v>8.7600000000000104</c:v>
                </c:pt>
                <c:pt idx="877">
                  <c:v>8.7700000000000102</c:v>
                </c:pt>
                <c:pt idx="878">
                  <c:v>8.78000000000001</c:v>
                </c:pt>
                <c:pt idx="879">
                  <c:v>8.7900000000000098</c:v>
                </c:pt>
                <c:pt idx="880">
                  <c:v>8.8000000000000096</c:v>
                </c:pt>
                <c:pt idx="881">
                  <c:v>8.8100000000000094</c:v>
                </c:pt>
                <c:pt idx="882">
                  <c:v>8.8200000000000092</c:v>
                </c:pt>
                <c:pt idx="883">
                  <c:v>8.8300000000000107</c:v>
                </c:pt>
                <c:pt idx="884">
                  <c:v>8.8400000000000105</c:v>
                </c:pt>
                <c:pt idx="885">
                  <c:v>8.8500000000000103</c:v>
                </c:pt>
                <c:pt idx="886">
                  <c:v>8.8600000000000101</c:v>
                </c:pt>
                <c:pt idx="887">
                  <c:v>8.8700000000000099</c:v>
                </c:pt>
                <c:pt idx="888">
                  <c:v>8.8800000000000097</c:v>
                </c:pt>
                <c:pt idx="889">
                  <c:v>8.8900000000000095</c:v>
                </c:pt>
                <c:pt idx="890">
                  <c:v>8.9000000000000092</c:v>
                </c:pt>
                <c:pt idx="891">
                  <c:v>8.9100000000000108</c:v>
                </c:pt>
                <c:pt idx="892">
                  <c:v>8.9200000000000106</c:v>
                </c:pt>
                <c:pt idx="893">
                  <c:v>8.9300000000000104</c:v>
                </c:pt>
                <c:pt idx="894">
                  <c:v>8.9400000000000102</c:v>
                </c:pt>
                <c:pt idx="895">
                  <c:v>8.9500000000000099</c:v>
                </c:pt>
                <c:pt idx="896">
                  <c:v>8.9600000000000097</c:v>
                </c:pt>
                <c:pt idx="897">
                  <c:v>8.9700000000000095</c:v>
                </c:pt>
                <c:pt idx="898">
                  <c:v>8.9800000000000093</c:v>
                </c:pt>
                <c:pt idx="899">
                  <c:v>8.9900000000000109</c:v>
                </c:pt>
                <c:pt idx="900">
                  <c:v>9.0000000000000107</c:v>
                </c:pt>
                <c:pt idx="901">
                  <c:v>9.0100000000000104</c:v>
                </c:pt>
                <c:pt idx="902">
                  <c:v>9.0200000000000102</c:v>
                </c:pt>
                <c:pt idx="903">
                  <c:v>9.03000000000001</c:v>
                </c:pt>
                <c:pt idx="904">
                  <c:v>9.0400000000000098</c:v>
                </c:pt>
                <c:pt idx="905">
                  <c:v>9.0500000000000096</c:v>
                </c:pt>
                <c:pt idx="906">
                  <c:v>9.0600000000000094</c:v>
                </c:pt>
                <c:pt idx="907">
                  <c:v>9.0700000000000092</c:v>
                </c:pt>
                <c:pt idx="908">
                  <c:v>9.0800000000000107</c:v>
                </c:pt>
                <c:pt idx="909">
                  <c:v>9.0900000000000105</c:v>
                </c:pt>
                <c:pt idx="910">
                  <c:v>9.1000000000000103</c:v>
                </c:pt>
                <c:pt idx="911">
                  <c:v>9.1100000000000101</c:v>
                </c:pt>
                <c:pt idx="912">
                  <c:v>9.1200000000000099</c:v>
                </c:pt>
                <c:pt idx="913">
                  <c:v>9.1300000000000097</c:v>
                </c:pt>
                <c:pt idx="914">
                  <c:v>9.1400000000000095</c:v>
                </c:pt>
                <c:pt idx="915">
                  <c:v>9.1500000000000092</c:v>
                </c:pt>
                <c:pt idx="916">
                  <c:v>9.1600000000000108</c:v>
                </c:pt>
                <c:pt idx="917">
                  <c:v>9.1700000000000106</c:v>
                </c:pt>
                <c:pt idx="918">
                  <c:v>9.1800000000000104</c:v>
                </c:pt>
                <c:pt idx="919">
                  <c:v>9.1900000000000102</c:v>
                </c:pt>
                <c:pt idx="920">
                  <c:v>9.2000000000000099</c:v>
                </c:pt>
                <c:pt idx="921">
                  <c:v>9.2100000000000097</c:v>
                </c:pt>
                <c:pt idx="922">
                  <c:v>9.2200000000000095</c:v>
                </c:pt>
                <c:pt idx="923">
                  <c:v>9.2300000000000093</c:v>
                </c:pt>
                <c:pt idx="924">
                  <c:v>9.2400000000000109</c:v>
                </c:pt>
                <c:pt idx="925">
                  <c:v>9.2500000000000107</c:v>
                </c:pt>
                <c:pt idx="926">
                  <c:v>9.2600000000000104</c:v>
                </c:pt>
                <c:pt idx="927">
                  <c:v>9.2700000000000102</c:v>
                </c:pt>
                <c:pt idx="928">
                  <c:v>9.28000000000001</c:v>
                </c:pt>
                <c:pt idx="929">
                  <c:v>9.2900000000000098</c:v>
                </c:pt>
                <c:pt idx="930">
                  <c:v>9.3000000000000096</c:v>
                </c:pt>
                <c:pt idx="931">
                  <c:v>9.3100000000000094</c:v>
                </c:pt>
                <c:pt idx="932">
                  <c:v>9.3200000000000092</c:v>
                </c:pt>
                <c:pt idx="933">
                  <c:v>9.3300000000000107</c:v>
                </c:pt>
                <c:pt idx="934">
                  <c:v>9.3400000000000105</c:v>
                </c:pt>
                <c:pt idx="935">
                  <c:v>9.3500000000000103</c:v>
                </c:pt>
                <c:pt idx="936">
                  <c:v>9.3600000000000101</c:v>
                </c:pt>
                <c:pt idx="937">
                  <c:v>9.3700000000000099</c:v>
                </c:pt>
                <c:pt idx="938">
                  <c:v>9.3800000000000097</c:v>
                </c:pt>
                <c:pt idx="939">
                  <c:v>9.3900000000000095</c:v>
                </c:pt>
                <c:pt idx="940">
                  <c:v>9.4000000000000092</c:v>
                </c:pt>
                <c:pt idx="941">
                  <c:v>9.4100000000000108</c:v>
                </c:pt>
                <c:pt idx="942">
                  <c:v>9.4200000000000106</c:v>
                </c:pt>
                <c:pt idx="943">
                  <c:v>9.4300000000000104</c:v>
                </c:pt>
                <c:pt idx="944">
                  <c:v>9.4400000000000102</c:v>
                </c:pt>
                <c:pt idx="945">
                  <c:v>9.4500000000000099</c:v>
                </c:pt>
                <c:pt idx="946">
                  <c:v>9.4600000000000097</c:v>
                </c:pt>
                <c:pt idx="947">
                  <c:v>9.4700000000000095</c:v>
                </c:pt>
                <c:pt idx="948">
                  <c:v>9.4800000000000093</c:v>
                </c:pt>
                <c:pt idx="949">
                  <c:v>9.4900000000000109</c:v>
                </c:pt>
                <c:pt idx="950">
                  <c:v>9.5000000000000107</c:v>
                </c:pt>
                <c:pt idx="951">
                  <c:v>9.5100000000000104</c:v>
                </c:pt>
                <c:pt idx="952">
                  <c:v>9.5200000000000102</c:v>
                </c:pt>
                <c:pt idx="953">
                  <c:v>9.53000000000001</c:v>
                </c:pt>
                <c:pt idx="954">
                  <c:v>9.5400000000000098</c:v>
                </c:pt>
                <c:pt idx="955">
                  <c:v>9.5500000000000096</c:v>
                </c:pt>
                <c:pt idx="956">
                  <c:v>9.5600000000000094</c:v>
                </c:pt>
                <c:pt idx="957">
                  <c:v>9.5700000000000092</c:v>
                </c:pt>
                <c:pt idx="958">
                  <c:v>9.5800000000000107</c:v>
                </c:pt>
                <c:pt idx="959">
                  <c:v>9.5900000000000105</c:v>
                </c:pt>
                <c:pt idx="960">
                  <c:v>9.6000000000000103</c:v>
                </c:pt>
                <c:pt idx="961">
                  <c:v>9.6100000000000101</c:v>
                </c:pt>
                <c:pt idx="962">
                  <c:v>9.6200000000000099</c:v>
                </c:pt>
                <c:pt idx="963">
                  <c:v>9.6300000000000097</c:v>
                </c:pt>
                <c:pt idx="964">
                  <c:v>9.6400000000000095</c:v>
                </c:pt>
                <c:pt idx="965">
                  <c:v>9.6500000000000092</c:v>
                </c:pt>
                <c:pt idx="966">
                  <c:v>9.6600000000000108</c:v>
                </c:pt>
                <c:pt idx="967">
                  <c:v>9.6700000000000106</c:v>
                </c:pt>
                <c:pt idx="968">
                  <c:v>9.6800000000000104</c:v>
                </c:pt>
                <c:pt idx="969">
                  <c:v>9.6900000000000102</c:v>
                </c:pt>
                <c:pt idx="970">
                  <c:v>9.7000000000000099</c:v>
                </c:pt>
                <c:pt idx="971">
                  <c:v>9.7100000000000097</c:v>
                </c:pt>
                <c:pt idx="972">
                  <c:v>9.7200000000000095</c:v>
                </c:pt>
                <c:pt idx="973">
                  <c:v>9.7300000000000093</c:v>
                </c:pt>
                <c:pt idx="974">
                  <c:v>9.7400000000000109</c:v>
                </c:pt>
                <c:pt idx="975">
                  <c:v>9.7500000000000107</c:v>
                </c:pt>
                <c:pt idx="976">
                  <c:v>9.7600000000000104</c:v>
                </c:pt>
                <c:pt idx="977">
                  <c:v>9.7700000000000102</c:v>
                </c:pt>
                <c:pt idx="978">
                  <c:v>9.78000000000001</c:v>
                </c:pt>
                <c:pt idx="979">
                  <c:v>9.7900000000000098</c:v>
                </c:pt>
                <c:pt idx="980">
                  <c:v>9.8000000000000096</c:v>
                </c:pt>
                <c:pt idx="981">
                  <c:v>9.8100000000000094</c:v>
                </c:pt>
                <c:pt idx="982">
                  <c:v>9.8200000000000092</c:v>
                </c:pt>
                <c:pt idx="983">
                  <c:v>9.8300000000000107</c:v>
                </c:pt>
                <c:pt idx="984">
                  <c:v>9.8400000000000105</c:v>
                </c:pt>
                <c:pt idx="985">
                  <c:v>9.8500000000000103</c:v>
                </c:pt>
                <c:pt idx="986">
                  <c:v>9.8600000000000101</c:v>
                </c:pt>
                <c:pt idx="987">
                  <c:v>9.8700000000000099</c:v>
                </c:pt>
                <c:pt idx="988">
                  <c:v>9.8800000000000097</c:v>
                </c:pt>
                <c:pt idx="989">
                  <c:v>9.8900000000000095</c:v>
                </c:pt>
                <c:pt idx="990">
                  <c:v>9.9000000000000092</c:v>
                </c:pt>
                <c:pt idx="991">
                  <c:v>9.9100000000000108</c:v>
                </c:pt>
                <c:pt idx="992">
                  <c:v>9.9200000000000106</c:v>
                </c:pt>
                <c:pt idx="993">
                  <c:v>9.9300000000000104</c:v>
                </c:pt>
                <c:pt idx="994">
                  <c:v>9.9400000000000102</c:v>
                </c:pt>
                <c:pt idx="995">
                  <c:v>9.9500000000000099</c:v>
                </c:pt>
                <c:pt idx="996">
                  <c:v>9.9600000000000097</c:v>
                </c:pt>
                <c:pt idx="997">
                  <c:v>9.9700000000000095</c:v>
                </c:pt>
                <c:pt idx="998">
                  <c:v>9.9800000000000093</c:v>
                </c:pt>
                <c:pt idx="999">
                  <c:v>9.9900000000000109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</c:numCache>
            </c:numRef>
          </c:cat>
          <c:val>
            <c:numRef>
              <c:f>Data!$L$6:$L$2006</c:f>
              <c:numCache>
                <c:formatCode>0.00</c:formatCode>
                <c:ptCount val="2001"/>
                <c:pt idx="0">
                  <c:v>1015.5148789421773</c:v>
                </c:pt>
                <c:pt idx="1">
                  <c:v>1015.5148789421773</c:v>
                </c:pt>
                <c:pt idx="2">
                  <c:v>1015.5148789421773</c:v>
                </c:pt>
                <c:pt idx="3">
                  <c:v>1015.5148789421773</c:v>
                </c:pt>
                <c:pt idx="4">
                  <c:v>1015.5148789421773</c:v>
                </c:pt>
                <c:pt idx="5">
                  <c:v>1015.5148789421773</c:v>
                </c:pt>
                <c:pt idx="6">
                  <c:v>1015.5148789421773</c:v>
                </c:pt>
                <c:pt idx="7">
                  <c:v>1015.5148789421773</c:v>
                </c:pt>
                <c:pt idx="8">
                  <c:v>1015.5148789421783</c:v>
                </c:pt>
                <c:pt idx="9">
                  <c:v>1015.5148789421828</c:v>
                </c:pt>
                <c:pt idx="10">
                  <c:v>1015.5148789432706</c:v>
                </c:pt>
                <c:pt idx="11">
                  <c:v>1015.5148789968553</c:v>
                </c:pt>
                <c:pt idx="12">
                  <c:v>1015.5148800569095</c:v>
                </c:pt>
                <c:pt idx="13">
                  <c:v>1015.5148909805348</c:v>
                </c:pt>
                <c:pt idx="14">
                  <c:v>1015.5149607400645</c:v>
                </c:pt>
                <c:pt idx="15">
                  <c:v>1015.5152720814649</c:v>
                </c:pt>
                <c:pt idx="16">
                  <c:v>1015.5163296455767</c:v>
                </c:pt>
                <c:pt idx="17">
                  <c:v>1015.5192378768297</c:v>
                </c:pt>
                <c:pt idx="18">
                  <c:v>1015.5260135846156</c:v>
                </c:pt>
                <c:pt idx="19">
                  <c:v>1015.5398511080548</c:v>
                </c:pt>
                <c:pt idx="20">
                  <c:v>1015.5652696021643</c:v>
                </c:pt>
                <c:pt idx="21">
                  <c:v>1015.6081092937202</c:v>
                </c:pt>
                <c:pt idx="22">
                  <c:v>1015.6753841999016</c:v>
                </c:pt>
                <c:pt idx="23">
                  <c:v>1015.7750270771621</c:v>
                </c:pt>
                <c:pt idx="24">
                  <c:v>1015.9155738168984</c:v>
                </c:pt>
                <c:pt idx="25">
                  <c:v>1016.1058323637026</c:v>
                </c:pt>
                <c:pt idx="26">
                  <c:v>1016.354571387611</c:v>
                </c:pt>
                <c:pt idx="27">
                  <c:v>1016.6702516387968</c:v>
                </c:pt>
                <c:pt idx="28">
                  <c:v>1017.0608115386976</c:v>
                </c:pt>
                <c:pt idx="29">
                  <c:v>1017.5335097079442</c:v>
                </c:pt>
                <c:pt idx="30">
                  <c:v>1018.0948211433233</c:v>
                </c:pt>
                <c:pt idx="31">
                  <c:v>1018.75038030015</c:v>
                </c:pt>
                <c:pt idx="32">
                  <c:v>1019.5049628165898</c:v>
                </c:pt>
                <c:pt idx="33">
                  <c:v>1020.3624974187633</c:v>
                </c:pt>
                <c:pt idx="34">
                  <c:v>1021.3261001512637</c:v>
                </c:pt>
                <c:pt idx="35">
                  <c:v>1022.3981240995763</c:v>
                </c:pt>
                <c:pt idx="36">
                  <c:v>1023.5802189439464</c:v>
                </c:pt>
                <c:pt idx="37">
                  <c:v>1024.8733958438961</c:v>
                </c:pt>
                <c:pt idx="38">
                  <c:v>1026.2780942071331</c:v>
                </c:pt>
                <c:pt idx="39">
                  <c:v>1027.7942478039031</c:v>
                </c:pt>
                <c:pt idx="40">
                  <c:v>1029.4213484373104</c:v>
                </c:pt>
                <c:pt idx="41">
                  <c:v>1031.1585059789086</c:v>
                </c:pt>
                <c:pt idx="42">
                  <c:v>1033.0045040437208</c:v>
                </c:pt>
                <c:pt idx="43">
                  <c:v>1034.9578509297617</c:v>
                </c:pt>
                <c:pt idx="44">
                  <c:v>1037.0168257045798</c:v>
                </c:pt>
                <c:pt idx="45">
                  <c:v>1039.1795195041041</c:v>
                </c:pt>
                <c:pt idx="46">
                  <c:v>1041.4438722334407</c:v>
                </c:pt>
                <c:pt idx="47">
                  <c:v>1043.8077049392259</c:v>
                </c:pt>
                <c:pt idx="48">
                  <c:v>1046.268748169633</c:v>
                </c:pt>
                <c:pt idx="49">
                  <c:v>1048.8246666603618</c:v>
                </c:pt>
                <c:pt idx="50">
                  <c:v>1051.4730806897032</c:v>
                </c:pt>
                <c:pt idx="51">
                  <c:v>1054.2115844385944</c:v>
                </c:pt>
                <c:pt idx="52">
                  <c:v>1057.0377616764144</c:v>
                </c:pt>
                <c:pt idx="53">
                  <c:v>1059.9491990732531</c:v>
                </c:pt>
                <c:pt idx="54">
                  <c:v>1062.9434974165624</c:v>
                </c:pt>
                <c:pt idx="55">
                  <c:v>1066.018280986259</c:v>
                </c:pt>
                <c:pt idx="56">
                  <c:v>1069.1712053184419</c:v>
                </c:pt>
                <c:pt idx="57">
                  <c:v>1072.3999635646496</c:v>
                </c:pt>
                <c:pt idx="58">
                  <c:v>1075.70229163164</c:v>
                </c:pt>
                <c:pt idx="59">
                  <c:v>1079.0759722661642</c:v>
                </c:pt>
                <c:pt idx="60">
                  <c:v>1082.5188382302822</c:v>
                </c:pt>
                <c:pt idx="61">
                  <c:v>1086.0287746956301</c:v>
                </c:pt>
                <c:pt idx="62">
                  <c:v>1089.6037209694287</c:v>
                </c:pt>
                <c:pt idx="63">
                  <c:v>1093.2416716510788</c:v>
                </c:pt>
                <c:pt idx="64">
                  <c:v>1096.9406773057353</c:v>
                </c:pt>
                <c:pt idx="65">
                  <c:v>1100.6988447300951</c:v>
                </c:pt>
                <c:pt idx="66">
                  <c:v>1104.5143368758731</c:v>
                </c:pt>
                <c:pt idx="67">
                  <c:v>1108.3853724877326</c:v>
                </c:pt>
                <c:pt idx="68">
                  <c:v>1112.3102255048034</c:v>
                </c:pt>
                <c:pt idx="69">
                  <c:v>1116.2872242682347</c:v>
                </c:pt>
                <c:pt idx="70">
                  <c:v>1120.3147505713509</c:v>
                </c:pt>
                <c:pt idx="71">
                  <c:v>1124.3912385838348</c:v>
                </c:pt>
                <c:pt idx="72">
                  <c:v>1128.5151736769085</c:v>
                </c:pt>
                <c:pt idx="73">
                  <c:v>1132.6850911725473</c:v>
                </c:pt>
                <c:pt idx="74">
                  <c:v>1136.8995750363956</c:v>
                </c:pt>
                <c:pt idx="75">
                  <c:v>1141.157256531088</c:v>
                </c:pt>
                <c:pt idx="76">
                  <c:v>1145.4568128441165</c:v>
                </c:pt>
                <c:pt idx="77">
                  <c:v>1149.7969657021895</c:v>
                </c:pt>
                <c:pt idx="78">
                  <c:v>1154.1764799820821</c:v>
                </c:pt>
                <c:pt idx="79">
                  <c:v>1158.5941623263398</c:v>
                </c:pt>
                <c:pt idx="80">
                  <c:v>1163.0488597707786</c:v>
                </c:pt>
                <c:pt idx="81">
                  <c:v>1167.5394583894549</c:v>
                </c:pt>
                <c:pt idx="82">
                  <c:v>1172.0648819617772</c:v>
                </c:pt>
                <c:pt idx="83">
                  <c:v>1176.6240906654702</c:v>
                </c:pt>
                <c:pt idx="84">
                  <c:v>1181.2160797983565</c:v>
                </c:pt>
                <c:pt idx="85">
                  <c:v>1185.8398785312634</c:v>
                </c:pt>
                <c:pt idx="86">
                  <c:v>1190.4945486937595</c:v>
                </c:pt>
                <c:pt idx="87">
                  <c:v>1195.1791835939844</c:v>
                </c:pt>
                <c:pt idx="88">
                  <c:v>1199.8929068734055</c:v>
                </c:pt>
                <c:pt idx="89">
                  <c:v>1204.6348713970119</c:v>
                </c:pt>
                <c:pt idx="90">
                  <c:v>1209.4042581791168</c:v>
                </c:pt>
                <c:pt idx="91">
                  <c:v>1214.2002753447805</c:v>
                </c:pt>
                <c:pt idx="92">
                  <c:v>1219.0221571265902</c:v>
                </c:pt>
                <c:pt idx="93">
                  <c:v>1223.8691628964066</c:v>
                </c:pt>
                <c:pt idx="94">
                  <c:v>1228.7405762315339</c:v>
                </c:pt>
                <c:pt idx="95">
                  <c:v>1233.6357040146922</c:v>
                </c:pt>
                <c:pt idx="96">
                  <c:v>1238.5538755670309</c:v>
                </c:pt>
                <c:pt idx="97">
                  <c:v>1243.49444181341</c:v>
                </c:pt>
                <c:pt idx="98">
                  <c:v>1248.4567744790829</c:v>
                </c:pt>
                <c:pt idx="99">
                  <c:v>1253.4402653169086</c:v>
                </c:pt>
                <c:pt idx="100">
                  <c:v>1258.444325364153</c:v>
                </c:pt>
                <c:pt idx="101">
                  <c:v>1263.4683842279796</c:v>
                </c:pt>
                <c:pt idx="102">
                  <c:v>1268.5118893986692</c:v>
                </c:pt>
                <c:pt idx="103">
                  <c:v>1273.5743055896314</c:v>
                </c:pt>
                <c:pt idx="104">
                  <c:v>1278.6551141032755</c:v>
                </c:pt>
                <c:pt idx="105">
                  <c:v>1283.7538122218257</c:v>
                </c:pt>
                <c:pt idx="106">
                  <c:v>1288.8699126221359</c:v>
                </c:pt>
                <c:pt idx="107">
                  <c:v>1294.0029428136481</c:v>
                </c:pt>
                <c:pt idx="108">
                  <c:v>1299.1524445985801</c:v>
                </c:pt>
                <c:pt idx="109">
                  <c:v>1304.3179735535123</c:v>
                </c:pt>
                <c:pt idx="110">
                  <c:v>1309.4990985315244</c:v>
                </c:pt>
                <c:pt idx="111">
                  <c:v>1314.6954011840817</c:v>
                </c:pt>
                <c:pt idx="112">
                  <c:v>1319.9064755018726</c:v>
                </c:pt>
                <c:pt idx="113">
                  <c:v>1325.1319273738532</c:v>
                </c:pt>
                <c:pt idx="114">
                  <c:v>1330.3713741637462</c:v>
                </c:pt>
                <c:pt idx="115">
                  <c:v>1335.624444303297</c:v>
                </c:pt>
                <c:pt idx="116">
                  <c:v>1340.8907769015946</c:v>
                </c:pt>
                <c:pt idx="117">
                  <c:v>1346.1700213698032</c:v>
                </c:pt>
                <c:pt idx="118">
                  <c:v>1351.4618370606563</c:v>
                </c:pt>
                <c:pt idx="119">
                  <c:v>1356.7658929221279</c:v>
                </c:pt>
                <c:pt idx="120">
                  <c:v>1362.0818671646612</c:v>
                </c:pt>
                <c:pt idx="121">
                  <c:v>1367.4094469414167</c:v>
                </c:pt>
                <c:pt idx="122">
                  <c:v>1372.7483280409865</c:v>
                </c:pt>
                <c:pt idx="123">
                  <c:v>1378.0982145920639</c:v>
                </c:pt>
                <c:pt idx="124">
                  <c:v>1383.4588187795484</c:v>
                </c:pt>
                <c:pt idx="125">
                  <c:v>1388.8298605716445</c:v>
                </c:pt>
                <c:pt idx="126">
                  <c:v>1394.2110674574596</c:v>
                </c:pt>
                <c:pt idx="127">
                  <c:v>1399.6021741946938</c:v>
                </c:pt>
                <c:pt idx="128">
                  <c:v>1405.0029225669755</c:v>
                </c:pt>
                <c:pt idx="129">
                  <c:v>1410.4130611504661</c:v>
                </c:pt>
                <c:pt idx="130">
                  <c:v>1415.8323450893204</c:v>
                </c:pt>
                <c:pt idx="131">
                  <c:v>1421.2605358796654</c:v>
                </c:pt>
                <c:pt idx="132">
                  <c:v>1426.6974011617226</c:v>
                </c:pt>
                <c:pt idx="133">
                  <c:v>1432.1427145197376</c:v>
                </c:pt>
                <c:pt idx="134">
                  <c:v>1437.5962552894202</c:v>
                </c:pt>
                <c:pt idx="135">
                  <c:v>1443.0578083725395</c:v>
                </c:pt>
                <c:pt idx="136">
                  <c:v>1448.5271640584306</c:v>
                </c:pt>
                <c:pt idx="137">
                  <c:v>1454.0041178520855</c:v>
                </c:pt>
                <c:pt idx="138">
                  <c:v>1459.488470308595</c:v>
                </c:pt>
                <c:pt idx="139">
                  <c:v>1464.9800268736553</c:v>
                </c:pt>
                <c:pt idx="140">
                  <c:v>1470.4785977299034</c:v>
                </c:pt>
                <c:pt idx="141">
                  <c:v>1475.9839976488511</c:v>
                </c:pt>
                <c:pt idx="142">
                  <c:v>1481.4960458481746</c:v>
                </c:pt>
                <c:pt idx="143">
                  <c:v>1487.0145658541628</c:v>
                </c:pt>
                <c:pt idx="144">
                  <c:v>1492.539385369103</c:v>
                </c:pt>
                <c:pt idx="145">
                  <c:v>1498.070336143408</c:v>
                </c:pt>
                <c:pt idx="146">
                  <c:v>1503.6072538523003</c:v>
                </c:pt>
                <c:pt idx="147">
                  <c:v>1509.1499779768728</c:v>
                </c:pt>
                <c:pt idx="148">
                  <c:v>1514.698351689342</c:v>
                </c:pt>
                <c:pt idx="149">
                  <c:v>1520.2522217423348</c:v>
                </c:pt>
                <c:pt idx="150">
                  <c:v>1525.8114383620641</c:v>
                </c:pt>
                <c:pt idx="151">
                  <c:v>1531.3758551451992</c:v>
                </c:pt>
                <c:pt idx="152">
                  <c:v>1536.945328959343</c:v>
                </c:pt>
                <c:pt idx="153">
                  <c:v>1542.5197198469232</c:v>
                </c:pt>
                <c:pt idx="154">
                  <c:v>1548.0988909324019</c:v>
                </c:pt>
                <c:pt idx="155">
                  <c:v>1553.6827083326507</c:v>
                </c:pt>
                <c:pt idx="156">
                  <c:v>1559.2710410703894</c:v>
                </c:pt>
                <c:pt idx="157">
                  <c:v>1564.8637609905522</c:v>
                </c:pt>
                <c:pt idx="158">
                  <c:v>1570.4607426794796</c:v>
                </c:pt>
                <c:pt idx="159">
                  <c:v>1576.0618633868335</c:v>
                </c:pt>
                <c:pt idx="160">
                  <c:v>1581.667002950117</c:v>
                </c:pt>
                <c:pt idx="161">
                  <c:v>1587.2760437217121</c:v>
                </c:pt>
                <c:pt idx="162">
                  <c:v>1592.8888704983369</c:v>
                </c:pt>
                <c:pt idx="163">
                  <c:v>1598.5053704528345</c:v>
                </c:pt>
                <c:pt idx="164">
                  <c:v>1604.1254330681959</c:v>
                </c:pt>
                <c:pt idx="165">
                  <c:v>1609.7489500737543</c:v>
                </c:pt>
                <c:pt idx="166">
                  <c:v>1615.3758153834428</c:v>
                </c:pt>
                <c:pt idx="167">
                  <c:v>1621.0059250360682</c:v>
                </c:pt>
                <c:pt idx="168">
                  <c:v>1626.6391771375011</c:v>
                </c:pt>
                <c:pt idx="169">
                  <c:v>1632.2754718047354</c:v>
                </c:pt>
                <c:pt idx="170">
                  <c:v>1637.9147111117245</c:v>
                </c:pt>
                <c:pt idx="171">
                  <c:v>1643.5567990369532</c:v>
                </c:pt>
                <c:pt idx="172">
                  <c:v>1649.2016414126688</c:v>
                </c:pt>
                <c:pt idx="173">
                  <c:v>1654.849145875713</c:v>
                </c:pt>
                <c:pt idx="174">
                  <c:v>1660.4992218198995</c:v>
                </c:pt>
                <c:pt idx="175">
                  <c:v>1666.1517803498864</c:v>
                </c:pt>
                <c:pt idx="176">
                  <c:v>1671.8067342364757</c:v>
                </c:pt>
                <c:pt idx="177">
                  <c:v>1677.4639978733076</c:v>
                </c:pt>
                <c:pt idx="178">
                  <c:v>1683.12348723489</c:v>
                </c:pt>
                <c:pt idx="179">
                  <c:v>1688.7851198359176</c:v>
                </c:pt>
                <c:pt idx="180">
                  <c:v>1694.4488146918293</c:v>
                </c:pt>
                <c:pt idx="181">
                  <c:v>1700.1144922805815</c:v>
                </c:pt>
                <c:pt idx="182">
                  <c:v>1705.7820745055706</c:v>
                </c:pt>
                <c:pt idx="183">
                  <c:v>1711.451484659674</c:v>
                </c:pt>
                <c:pt idx="184">
                  <c:v>1717.1226473903803</c:v>
                </c:pt>
                <c:pt idx="185">
                  <c:v>1722.7954886659572</c:v>
                </c:pt>
                <c:pt idx="186">
                  <c:v>1728.4699357426339</c:v>
                </c:pt>
                <c:pt idx="187">
                  <c:v>1734.1459171327469</c:v>
                </c:pt>
                <c:pt idx="188">
                  <c:v>1739.8233625738435</c:v>
                </c:pt>
                <c:pt idx="189">
                  <c:v>1745.5022029986767</c:v>
                </c:pt>
                <c:pt idx="190">
                  <c:v>1751.1823705060933</c:v>
                </c:pt>
                <c:pt idx="191">
                  <c:v>1756.8637983327635</c:v>
                </c:pt>
                <c:pt idx="192">
                  <c:v>1762.546420825734</c:v>
                </c:pt>
                <c:pt idx="193">
                  <c:v>1768.2301734157763</c:v>
                </c:pt>
                <c:pt idx="194">
                  <c:v>1773.9149925915031</c:v>
                </c:pt>
                <c:pt idx="195">
                  <c:v>1779.6008158742211</c:v>
                </c:pt>
                <c:pt idx="196">
                  <c:v>1785.2875817935101</c:v>
                </c:pt>
                <c:pt idx="197">
                  <c:v>1790.9752298634953</c:v>
                </c:pt>
                <c:pt idx="198">
                  <c:v>1796.6637005597813</c:v>
                </c:pt>
                <c:pt idx="199">
                  <c:v>1802.3529352970536</c:v>
                </c:pt>
                <c:pt idx="200">
                  <c:v>1808.0428764072976</c:v>
                </c:pt>
                <c:pt idx="201">
                  <c:v>1813.7334671186268</c:v>
                </c:pt>
                <c:pt idx="202">
                  <c:v>1819.4246515347054</c:v>
                </c:pt>
                <c:pt idx="203">
                  <c:v>1825.1163746147431</c:v>
                </c:pt>
                <c:pt idx="204">
                  <c:v>1830.8085821540353</c:v>
                </c:pt>
                <c:pt idx="205">
                  <c:v>1836.5012207650429</c:v>
                </c:pt>
                <c:pt idx="206">
                  <c:v>1842.1942378589929</c:v>
                </c:pt>
                <c:pt idx="207">
                  <c:v>1847.8875816279769</c:v>
                </c:pt>
                <c:pt idx="208">
                  <c:v>1853.5812010275363</c:v>
                </c:pt>
                <c:pt idx="209">
                  <c:v>1859.2750457597253</c:v>
                </c:pt>
                <c:pt idx="210">
                  <c:v>1864.9690662566181</c:v>
                </c:pt>
                <c:pt idx="211">
                  <c:v>1870.6632136642725</c:v>
                </c:pt>
                <c:pt idx="212">
                  <c:v>1876.357439827113</c:v>
                </c:pt>
                <c:pt idx="213">
                  <c:v>1882.0516972727341</c:v>
                </c:pt>
                <c:pt idx="214">
                  <c:v>1887.7459391971074</c:v>
                </c:pt>
                <c:pt idx="215">
                  <c:v>1893.4401194501711</c:v>
                </c:pt>
                <c:pt idx="216">
                  <c:v>1899.1341925218162</c:v>
                </c:pt>
                <c:pt idx="217">
                  <c:v>1904.8281135282186</c:v>
                </c:pt>
                <c:pt idx="218">
                  <c:v>1910.521838198546</c:v>
                </c:pt>
                <c:pt idx="219">
                  <c:v>1916.2153228620009</c:v>
                </c:pt>
                <c:pt idx="220">
                  <c:v>1921.9085244352032</c:v>
                </c:pt>
                <c:pt idx="221">
                  <c:v>1927.6014004098952</c:v>
                </c:pt>
                <c:pt idx="222">
                  <c:v>1933.2939088409644</c:v>
                </c:pt>
                <c:pt idx="223">
                  <c:v>1938.9860083347776</c:v>
                </c:pt>
                <c:pt idx="224">
                  <c:v>1944.6776580378028</c:v>
                </c:pt>
                <c:pt idx="225">
                  <c:v>1950.3688176255273</c:v>
                </c:pt>
                <c:pt idx="226">
                  <c:v>1956.0594472916582</c:v>
                </c:pt>
                <c:pt idx="227">
                  <c:v>1961.7495077375875</c:v>
                </c:pt>
                <c:pt idx="228">
                  <c:v>1967.4389601621274</c:v>
                </c:pt>
                <c:pt idx="229">
                  <c:v>1973.1277662515054</c:v>
                </c:pt>
                <c:pt idx="230">
                  <c:v>1978.8158881695954</c:v>
                </c:pt>
                <c:pt idx="231">
                  <c:v>1984.5032885484115</c:v>
                </c:pt>
                <c:pt idx="232">
                  <c:v>1990.1899304788217</c:v>
                </c:pt>
                <c:pt idx="233">
                  <c:v>1995.875777501491</c:v>
                </c:pt>
                <c:pt idx="234">
                  <c:v>2001.5607935980643</c:v>
                </c:pt>
                <c:pt idx="235">
                  <c:v>2007.2449431825348</c:v>
                </c:pt>
                <c:pt idx="236">
                  <c:v>2012.928191092858</c:v>
                </c:pt>
                <c:pt idx="237">
                  <c:v>2018.6105025827346</c:v>
                </c:pt>
                <c:pt idx="238">
                  <c:v>2024.291843313626</c:v>
                </c:pt>
                <c:pt idx="239">
                  <c:v>2029.9721793469321</c:v>
                </c:pt>
                <c:pt idx="240">
                  <c:v>2035.6514771363795</c:v>
                </c:pt>
                <c:pt idx="241">
                  <c:v>2041.3297035205792</c:v>
                </c:pt>
                <c:pt idx="242">
                  <c:v>2047.0068257157686</c:v>
                </c:pt>
                <c:pt idx="243">
                  <c:v>2052.6828113087186</c:v>
                </c:pt>
                <c:pt idx="244">
                  <c:v>2058.3576282498225</c:v>
                </c:pt>
                <c:pt idx="245">
                  <c:v>2064.0312448463269</c:v>
                </c:pt>
                <c:pt idx="246">
                  <c:v>2069.7036297557456</c:v>
                </c:pt>
                <c:pt idx="247">
                  <c:v>2075.3747519794097</c:v>
                </c:pt>
                <c:pt idx="248">
                  <c:v>2081.0445808561758</c:v>
                </c:pt>
                <c:pt idx="249">
                  <c:v>2086.7130860562811</c:v>
                </c:pt>
                <c:pt idx="250">
                  <c:v>2092.3802375753385</c:v>
                </c:pt>
                <c:pt idx="251">
                  <c:v>2098.0460057284722</c:v>
                </c:pt>
                <c:pt idx="252">
                  <c:v>2103.7103611445878</c:v>
                </c:pt>
                <c:pt idx="253">
                  <c:v>2109.3732747607733</c:v>
                </c:pt>
                <c:pt idx="254">
                  <c:v>2115.0347178168295</c:v>
                </c:pt>
                <c:pt idx="255">
                  <c:v>2120.6946618499242</c:v>
                </c:pt>
                <c:pt idx="256">
                  <c:v>2126.3530786893671</c:v>
                </c:pt>
                <c:pt idx="257">
                  <c:v>2132.0099404515067</c:v>
                </c:pt>
                <c:pt idx="258">
                  <c:v>2137.6652195347347</c:v>
                </c:pt>
                <c:pt idx="259">
                  <c:v>2143.3188886146127</c:v>
                </c:pt>
                <c:pt idx="260">
                  <c:v>2148.9709206390999</c:v>
                </c:pt>
                <c:pt idx="261">
                  <c:v>2154.6212888238906</c:v>
                </c:pt>
                <c:pt idx="262">
                  <c:v>2160.2699666478575</c:v>
                </c:pt>
                <c:pt idx="263">
                  <c:v>2165.9169278485897</c:v>
                </c:pt>
                <c:pt idx="264">
                  <c:v>2171.5621464180399</c:v>
                </c:pt>
                <c:pt idx="265">
                  <c:v>2177.2055965982563</c:v>
                </c:pt>
                <c:pt idx="266">
                  <c:v>2182.8472528772154</c:v>
                </c:pt>
                <c:pt idx="267">
                  <c:v>2188.4870899847429</c:v>
                </c:pt>
                <c:pt idx="268">
                  <c:v>2194.125082888524</c:v>
                </c:pt>
                <c:pt idx="269">
                  <c:v>2199.7612067902037</c:v>
                </c:pt>
                <c:pt idx="270">
                  <c:v>2205.3954371215682</c:v>
                </c:pt>
                <c:pt idx="271">
                  <c:v>2211.0277495408081</c:v>
                </c:pt>
                <c:pt idx="272">
                  <c:v>2216.6581199288639</c:v>
                </c:pt>
                <c:pt idx="273">
                  <c:v>2222.2865243858537</c:v>
                </c:pt>
                <c:pt idx="274">
                  <c:v>2227.9129392275663</c:v>
                </c:pt>
                <c:pt idx="275">
                  <c:v>2233.5373409820468</c:v>
                </c:pt>
                <c:pt idx="276">
                  <c:v>2239.1597063862314</c:v>
                </c:pt>
                <c:pt idx="277">
                  <c:v>2244.7800123826778</c:v>
                </c:pt>
                <c:pt idx="278">
                  <c:v>2250.3982361163485</c:v>
                </c:pt>
                <c:pt idx="279">
                  <c:v>2256.0143549314644</c:v>
                </c:pt>
                <c:pt idx="280">
                  <c:v>2261.6283463684322</c:v>
                </c:pt>
                <c:pt idx="281">
                  <c:v>2267.2401881608289</c:v>
                </c:pt>
                <c:pt idx="282">
                  <c:v>2272.8498582324492</c:v>
                </c:pt>
                <c:pt idx="283">
                  <c:v>2278.4573346944194</c:v>
                </c:pt>
                <c:pt idx="284">
                  <c:v>2284.0625958423643</c:v>
                </c:pt>
                <c:pt idx="285">
                  <c:v>2289.6656201536416</c:v>
                </c:pt>
                <c:pt idx="286">
                  <c:v>2295.2663862846252</c:v>
                </c:pt>
                <c:pt idx="287">
                  <c:v>2300.8648730680452</c:v>
                </c:pt>
                <c:pt idx="288">
                  <c:v>2306.4610595103914</c:v>
                </c:pt>
                <c:pt idx="289">
                  <c:v>2312.0549247893546</c:v>
                </c:pt>
                <c:pt idx="290">
                  <c:v>2317.6464482513375</c:v>
                </c:pt>
                <c:pt idx="291">
                  <c:v>2323.2356094089987</c:v>
                </c:pt>
                <c:pt idx="292">
                  <c:v>2328.8223879388588</c:v>
                </c:pt>
                <c:pt idx="293">
                  <c:v>2334.406763678955</c:v>
                </c:pt>
                <c:pt idx="294">
                  <c:v>2339.9887166265307</c:v>
                </c:pt>
                <c:pt idx="295">
                  <c:v>2345.5682269357862</c:v>
                </c:pt>
                <c:pt idx="296">
                  <c:v>2351.1452749156656</c:v>
                </c:pt>
                <c:pt idx="297">
                  <c:v>2356.7198410276874</c:v>
                </c:pt>
                <c:pt idx="298">
                  <c:v>2362.2919058838261</c:v>
                </c:pt>
                <c:pt idx="299">
                  <c:v>2367.861450244427</c:v>
                </c:pt>
                <c:pt idx="300">
                  <c:v>2373.4284550161697</c:v>
                </c:pt>
                <c:pt idx="301">
                  <c:v>2378.9929012500611</c:v>
                </c:pt>
                <c:pt idx="302">
                  <c:v>2384.5547701394826</c:v>
                </c:pt>
                <c:pt idx="303">
                  <c:v>2390.1140430182645</c:v>
                </c:pt>
                <c:pt idx="304">
                  <c:v>2395.6707013587984</c:v>
                </c:pt>
                <c:pt idx="305">
                  <c:v>2401.2247267701969</c:v>
                </c:pt>
                <c:pt idx="306">
                  <c:v>2406.7761009964738</c:v>
                </c:pt>
                <c:pt idx="307">
                  <c:v>2412.3248059147691</c:v>
                </c:pt>
                <c:pt idx="308">
                  <c:v>2417.8708235336094</c:v>
                </c:pt>
                <c:pt idx="309">
                  <c:v>2423.4141359912005</c:v>
                </c:pt>
                <c:pt idx="310">
                  <c:v>2428.9547255537427</c:v>
                </c:pt>
                <c:pt idx="311">
                  <c:v>2434.492574613796</c:v>
                </c:pt>
                <c:pt idx="312">
                  <c:v>2440.0276656886645</c:v>
                </c:pt>
                <c:pt idx="313">
                  <c:v>2445.5599814188099</c:v>
                </c:pt>
                <c:pt idx="314">
                  <c:v>2451.089504566311</c:v>
                </c:pt>
                <c:pt idx="315">
                  <c:v>2456.6162180133288</c:v>
                </c:pt>
                <c:pt idx="316">
                  <c:v>2462.1401047606214</c:v>
                </c:pt>
                <c:pt idx="317">
                  <c:v>2467.6611479260764</c:v>
                </c:pt>
                <c:pt idx="318">
                  <c:v>2473.1793307432717</c:v>
                </c:pt>
                <c:pt idx="319">
                  <c:v>2478.694636560067</c:v>
                </c:pt>
                <c:pt idx="320">
                  <c:v>2484.2070488372156</c:v>
                </c:pt>
                <c:pt idx="321">
                  <c:v>2489.7165511470139</c:v>
                </c:pt>
                <c:pt idx="322">
                  <c:v>2495.223127171957</c:v>
                </c:pt>
                <c:pt idx="323">
                  <c:v>2500.7267607034405</c:v>
                </c:pt>
                <c:pt idx="324">
                  <c:v>2506.2274356404669</c:v>
                </c:pt>
                <c:pt idx="325">
                  <c:v>2511.7251359883944</c:v>
                </c:pt>
                <c:pt idx="326">
                  <c:v>2517.2198458576877</c:v>
                </c:pt>
                <c:pt idx="327">
                  <c:v>2522.7115494627187</c:v>
                </c:pt>
                <c:pt idx="328">
                  <c:v>2528.2002311205579</c:v>
                </c:pt>
                <c:pt idx="329">
                  <c:v>2533.6858752498156</c:v>
                </c:pt>
                <c:pt idx="330">
                  <c:v>2539.168466369485</c:v>
                </c:pt>
                <c:pt idx="331">
                  <c:v>2544.6479890978198</c:v>
                </c:pt>
                <c:pt idx="332">
                  <c:v>2550.1244281512181</c:v>
                </c:pt>
                <c:pt idx="333">
                  <c:v>2555.597768343142</c:v>
                </c:pt>
                <c:pt idx="334">
                  <c:v>2561.0679945830475</c:v>
                </c:pt>
                <c:pt idx="335">
                  <c:v>2566.5350918753311</c:v>
                </c:pt>
                <c:pt idx="336">
                  <c:v>2571.9990453183018</c:v>
                </c:pt>
                <c:pt idx="337">
                  <c:v>2577.4598401031726</c:v>
                </c:pt>
                <c:pt idx="338">
                  <c:v>2582.9174615130582</c:v>
                </c:pt>
                <c:pt idx="339">
                  <c:v>2588.3718949220101</c:v>
                </c:pt>
                <c:pt idx="340">
                  <c:v>2593.8231257940415</c:v>
                </c:pt>
                <c:pt idx="341">
                  <c:v>2599.2711396822056</c:v>
                </c:pt>
                <c:pt idx="342">
                  <c:v>2604.7159222276505</c:v>
                </c:pt>
                <c:pt idx="343">
                  <c:v>2610.157459158725</c:v>
                </c:pt>
                <c:pt idx="344">
                  <c:v>2615.5957362900745</c:v>
                </c:pt>
                <c:pt idx="345">
                  <c:v>2621.0307395217733</c:v>
                </c:pt>
                <c:pt idx="346">
                  <c:v>2626.4624548384536</c:v>
                </c:pt>
                <c:pt idx="347">
                  <c:v>2631.8908683084628</c:v>
                </c:pt>
                <c:pt idx="348">
                  <c:v>2637.3159660830297</c:v>
                </c:pt>
                <c:pt idx="349">
                  <c:v>2642.7377343954495</c:v>
                </c:pt>
                <c:pt idx="350">
                  <c:v>2648.1561595602748</c:v>
                </c:pt>
                <c:pt idx="351">
                  <c:v>2653.5712279725303</c:v>
                </c:pt>
                <c:pt idx="352">
                  <c:v>2658.9829261069335</c:v>
                </c:pt>
                <c:pt idx="353">
                  <c:v>2664.3912405171341</c:v>
                </c:pt>
                <c:pt idx="354">
                  <c:v>2669.7961578349577</c:v>
                </c:pt>
                <c:pt idx="355">
                  <c:v>2675.1976647696774</c:v>
                </c:pt>
                <c:pt idx="356">
                  <c:v>2680.5957481072851</c:v>
                </c:pt>
                <c:pt idx="357">
                  <c:v>2685.990394709776</c:v>
                </c:pt>
                <c:pt idx="358">
                  <c:v>2691.3815915144542</c:v>
                </c:pt>
                <c:pt idx="359">
                  <c:v>2696.7693255332383</c:v>
                </c:pt>
                <c:pt idx="360">
                  <c:v>2702.1535838519903</c:v>
                </c:pt>
                <c:pt idx="361">
                  <c:v>2707.534353629846</c:v>
                </c:pt>
                <c:pt idx="362">
                  <c:v>2712.9116220985629</c:v>
                </c:pt>
                <c:pt idx="363">
                  <c:v>2718.2853765618738</c:v>
                </c:pt>
                <c:pt idx="364">
                  <c:v>2723.6556043948599</c:v>
                </c:pt>
                <c:pt idx="365">
                  <c:v>2729.0222930433229</c:v>
                </c:pt>
                <c:pt idx="366">
                  <c:v>2734.3854300231769</c:v>
                </c:pt>
                <c:pt idx="367">
                  <c:v>2739.7450029198444</c:v>
                </c:pt>
                <c:pt idx="368">
                  <c:v>2745.1009993876664</c:v>
                </c:pt>
                <c:pt idx="369">
                  <c:v>2750.4534071493199</c:v>
                </c:pt>
                <c:pt idx="370">
                  <c:v>2755.8022139952454</c:v>
                </c:pt>
                <c:pt idx="371">
                  <c:v>2761.1474077830862</c:v>
                </c:pt>
                <c:pt idx="372">
                  <c:v>2766.4889764371287</c:v>
                </c:pt>
                <c:pt idx="373">
                  <c:v>2771.8269079477636</c:v>
                </c:pt>
                <c:pt idx="374">
                  <c:v>2777.1611903709481</c:v>
                </c:pt>
                <c:pt idx="375">
                  <c:v>2782.4918118276792</c:v>
                </c:pt>
                <c:pt idx="376">
                  <c:v>2787.8187605034746</c:v>
                </c:pt>
                <c:pt idx="377">
                  <c:v>2793.1420246478615</c:v>
                </c:pt>
                <c:pt idx="378">
                  <c:v>2798.4615925738781</c:v>
                </c:pt>
                <c:pt idx="379">
                  <c:v>2803.7774526575731</c:v>
                </c:pt>
                <c:pt idx="380">
                  <c:v>2809.0895933375286</c:v>
                </c:pt>
                <c:pt idx="381">
                  <c:v>2814.3980031143751</c:v>
                </c:pt>
                <c:pt idx="382">
                  <c:v>2819.7026705503222</c:v>
                </c:pt>
                <c:pt idx="383">
                  <c:v>2825.0035842686993</c:v>
                </c:pt>
                <c:pt idx="384">
                  <c:v>2830.3007329534921</c:v>
                </c:pt>
                <c:pt idx="385">
                  <c:v>2835.5941053489059</c:v>
                </c:pt>
                <c:pt idx="386">
                  <c:v>2840.8836902589101</c:v>
                </c:pt>
                <c:pt idx="387">
                  <c:v>2846.1694765468155</c:v>
                </c:pt>
                <c:pt idx="388">
                  <c:v>2851.4514531348418</c:v>
                </c:pt>
                <c:pt idx="389">
                  <c:v>2856.7296090036953</c:v>
                </c:pt>
                <c:pt idx="390">
                  <c:v>2862.0039331921544</c:v>
                </c:pt>
                <c:pt idx="391">
                  <c:v>2867.2744147966696</c:v>
                </c:pt>
                <c:pt idx="392">
                  <c:v>2872.54104297095</c:v>
                </c:pt>
                <c:pt idx="393">
                  <c:v>2877.8038069255763</c:v>
                </c:pt>
                <c:pt idx="394">
                  <c:v>2883.0626959276078</c:v>
                </c:pt>
                <c:pt idx="395">
                  <c:v>2888.3176993002057</c:v>
                </c:pt>
                <c:pt idx="396">
                  <c:v>2893.5688064222441</c:v>
                </c:pt>
                <c:pt idx="397">
                  <c:v>2898.8160067279468</c:v>
                </c:pt>
                <c:pt idx="398">
                  <c:v>2904.0592897065217</c:v>
                </c:pt>
                <c:pt idx="399">
                  <c:v>2909.298644901799</c:v>
                </c:pt>
                <c:pt idx="400">
                  <c:v>2914.5340619118733</c:v>
                </c:pt>
                <c:pt idx="401">
                  <c:v>2919.7655303887618</c:v>
                </c:pt>
                <c:pt idx="402">
                  <c:v>2924.9930400380499</c:v>
                </c:pt>
                <c:pt idx="403">
                  <c:v>2930.2165806185649</c:v>
                </c:pt>
                <c:pt idx="404">
                  <c:v>2935.4361419420293</c:v>
                </c:pt>
                <c:pt idx="405">
                  <c:v>2940.6517138727413</c:v>
                </c:pt>
                <c:pt idx="406">
                  <c:v>2945.8632863272469</c:v>
                </c:pt>
                <c:pt idx="407">
                  <c:v>2951.0708492740259</c:v>
                </c:pt>
                <c:pt idx="408">
                  <c:v>2956.2743927331694</c:v>
                </c:pt>
                <c:pt idx="409">
                  <c:v>2961.4739067760761</c:v>
                </c:pt>
                <c:pt idx="410">
                  <c:v>2966.6693815251474</c:v>
                </c:pt>
                <c:pt idx="411">
                  <c:v>2971.8608071534859</c:v>
                </c:pt>
                <c:pt idx="412">
                  <c:v>2977.0481738845983</c:v>
                </c:pt>
                <c:pt idx="413">
                  <c:v>2982.2314719921042</c:v>
                </c:pt>
                <c:pt idx="414">
                  <c:v>2987.4106917994504</c:v>
                </c:pt>
                <c:pt idx="415">
                  <c:v>2992.5858236796294</c:v>
                </c:pt>
                <c:pt idx="416">
                  <c:v>2997.75685805489</c:v>
                </c:pt>
                <c:pt idx="417">
                  <c:v>3002.9237853964814</c:v>
                </c:pt>
                <c:pt idx="418">
                  <c:v>3008.0865962243593</c:v>
                </c:pt>
                <c:pt idx="419">
                  <c:v>3013.2452811069406</c:v>
                </c:pt>
                <c:pt idx="420">
                  <c:v>3018.3998306608232</c:v>
                </c:pt>
                <c:pt idx="421">
                  <c:v>3023.5502355505364</c:v>
                </c:pt>
                <c:pt idx="422">
                  <c:v>3028.696486488283</c:v>
                </c:pt>
                <c:pt idx="423">
                  <c:v>3033.8385742336859</c:v>
                </c:pt>
                <c:pt idx="424">
                  <c:v>3038.97648959354</c:v>
                </c:pt>
                <c:pt idx="425">
                  <c:v>3044.1102234215673</c:v>
                </c:pt>
                <c:pt idx="426">
                  <c:v>3049.2397666181791</c:v>
                </c:pt>
                <c:pt idx="427">
                  <c:v>3054.3651101302303</c:v>
                </c:pt>
                <c:pt idx="428">
                  <c:v>3059.4862449507937</c:v>
                </c:pt>
                <c:pt idx="429">
                  <c:v>3064.6031621189213</c:v>
                </c:pt>
                <c:pt idx="430">
                  <c:v>3069.7158527194201</c:v>
                </c:pt>
                <c:pt idx="431">
                  <c:v>3074.8243078826254</c:v>
                </c:pt>
                <c:pt idx="432">
                  <c:v>3079.9285187841811</c:v>
                </c:pt>
                <c:pt idx="433">
                  <c:v>3085.0284766448176</c:v>
                </c:pt>
                <c:pt idx="434">
                  <c:v>3090.1241727301399</c:v>
                </c:pt>
                <c:pt idx="435">
                  <c:v>3095.2155983504108</c:v>
                </c:pt>
                <c:pt idx="436">
                  <c:v>3100.302744860347</c:v>
                </c:pt>
                <c:pt idx="437">
                  <c:v>3105.3856036589041</c:v>
                </c:pt>
                <c:pt idx="438">
                  <c:v>3110.4641661890792</c:v>
                </c:pt>
                <c:pt idx="439">
                  <c:v>3115.5384239377058</c:v>
                </c:pt>
                <c:pt idx="440">
                  <c:v>3120.6083684352598</c:v>
                </c:pt>
                <c:pt idx="441">
                  <c:v>3125.673991255655</c:v>
                </c:pt>
                <c:pt idx="442">
                  <c:v>3130.7352840160574</c:v>
                </c:pt>
                <c:pt idx="443">
                  <c:v>3135.7922383766945</c:v>
                </c:pt>
                <c:pt idx="444">
                  <c:v>3140.8448460406607</c:v>
                </c:pt>
                <c:pt idx="445">
                  <c:v>3145.8930987537392</c:v>
                </c:pt>
                <c:pt idx="446">
                  <c:v>3150.9369883042114</c:v>
                </c:pt>
                <c:pt idx="447">
                  <c:v>3155.9765065226834</c:v>
                </c:pt>
                <c:pt idx="448">
                  <c:v>3161.0116452819029</c:v>
                </c:pt>
                <c:pt idx="449">
                  <c:v>3166.042396496583</c:v>
                </c:pt>
                <c:pt idx="450">
                  <c:v>3171.068752123233</c:v>
                </c:pt>
                <c:pt idx="451">
                  <c:v>3176.0907041599812</c:v>
                </c:pt>
                <c:pt idx="452">
                  <c:v>3181.1082446464097</c:v>
                </c:pt>
                <c:pt idx="453">
                  <c:v>3186.1213656633845</c:v>
                </c:pt>
                <c:pt idx="454">
                  <c:v>3191.1300593328933</c:v>
                </c:pt>
                <c:pt idx="455">
                  <c:v>3196.1343178178804</c:v>
                </c:pt>
                <c:pt idx="456">
                  <c:v>3201.1341333220862</c:v>
                </c:pt>
                <c:pt idx="457">
                  <c:v>3206.1294980898938</c:v>
                </c:pt>
                <c:pt idx="458">
                  <c:v>3211.1204044061601</c:v>
                </c:pt>
                <c:pt idx="459">
                  <c:v>3216.1068445960759</c:v>
                </c:pt>
                <c:pt idx="460">
                  <c:v>3221.0888110250016</c:v>
                </c:pt>
                <c:pt idx="461">
                  <c:v>3226.066296098325</c:v>
                </c:pt>
                <c:pt idx="462">
                  <c:v>3231.0392922613037</c:v>
                </c:pt>
                <c:pt idx="463">
                  <c:v>3236.0077919989253</c:v>
                </c:pt>
                <c:pt idx="464">
                  <c:v>3240.9717878357596</c:v>
                </c:pt>
                <c:pt idx="465">
                  <c:v>3245.9312723358121</c:v>
                </c:pt>
                <c:pt idx="466">
                  <c:v>3250.8862381023891</c:v>
                </c:pt>
                <c:pt idx="467">
                  <c:v>3255.836677777952</c:v>
                </c:pt>
                <c:pt idx="468">
                  <c:v>3260.7825840439805</c:v>
                </c:pt>
                <c:pt idx="469">
                  <c:v>3265.7239496208349</c:v>
                </c:pt>
                <c:pt idx="470">
                  <c:v>3270.6607672676259</c:v>
                </c:pt>
                <c:pt idx="471">
                  <c:v>3275.5930297820742</c:v>
                </c:pt>
                <c:pt idx="472">
                  <c:v>3280.5207300003876</c:v>
                </c:pt>
                <c:pt idx="473">
                  <c:v>3285.4438607971197</c:v>
                </c:pt>
                <c:pt idx="474">
                  <c:v>3290.3624150850483</c:v>
                </c:pt>
                <c:pt idx="475">
                  <c:v>3295.2763858150529</c:v>
                </c:pt>
                <c:pt idx="476">
                  <c:v>3300.1857659759771</c:v>
                </c:pt>
                <c:pt idx="477">
                  <c:v>3305.0905485945132</c:v>
                </c:pt>
                <c:pt idx="478">
                  <c:v>3309.9907267350791</c:v>
                </c:pt>
                <c:pt idx="479">
                  <c:v>3314.8862934996887</c:v>
                </c:pt>
                <c:pt idx="480">
                  <c:v>3319.7772420278457</c:v>
                </c:pt>
                <c:pt idx="481">
                  <c:v>3324.6635654964102</c:v>
                </c:pt>
                <c:pt idx="482">
                  <c:v>3329.5452571194974</c:v>
                </c:pt>
                <c:pt idx="483">
                  <c:v>3334.4223101483462</c:v>
                </c:pt>
                <c:pt idx="484">
                  <c:v>3339.2947178712138</c:v>
                </c:pt>
                <c:pt idx="485">
                  <c:v>3344.1624736132617</c:v>
                </c:pt>
                <c:pt idx="486">
                  <c:v>3349.0255707364408</c:v>
                </c:pt>
                <c:pt idx="487">
                  <c:v>3353.8840026393818</c:v>
                </c:pt>
                <c:pt idx="488">
                  <c:v>3358.7377627572873</c:v>
                </c:pt>
                <c:pt idx="489">
                  <c:v>3363.5868445618216</c:v>
                </c:pt>
                <c:pt idx="490">
                  <c:v>3368.4312415610048</c:v>
                </c:pt>
                <c:pt idx="491">
                  <c:v>3373.2709472991046</c:v>
                </c:pt>
                <c:pt idx="492">
                  <c:v>3378.1059553565328</c:v>
                </c:pt>
                <c:pt idx="493">
                  <c:v>3382.9362593497431</c:v>
                </c:pt>
                <c:pt idx="494">
                  <c:v>3387.7618529311276</c:v>
                </c:pt>
                <c:pt idx="495">
                  <c:v>3392.58272978891</c:v>
                </c:pt>
                <c:pt idx="496">
                  <c:v>3397.3988836470571</c:v>
                </c:pt>
                <c:pt idx="497">
                  <c:v>3402.2103082651665</c:v>
                </c:pt>
                <c:pt idx="498">
                  <c:v>3407.0169974383762</c:v>
                </c:pt>
                <c:pt idx="499">
                  <c:v>3411.8189449972624</c:v>
                </c:pt>
                <c:pt idx="500">
                  <c:v>3416.6161448077482</c:v>
                </c:pt>
                <c:pt idx="501">
                  <c:v>3421.408590771005</c:v>
                </c:pt>
                <c:pt idx="502">
                  <c:v>3426.1962768233561</c:v>
                </c:pt>
                <c:pt idx="503">
                  <c:v>3430.9791969361904</c:v>
                </c:pt>
                <c:pt idx="504">
                  <c:v>3435.757345115861</c:v>
                </c:pt>
                <c:pt idx="505">
                  <c:v>3440.5307154035982</c:v>
                </c:pt>
                <c:pt idx="506">
                  <c:v>3445.2993018754196</c:v>
                </c:pt>
                <c:pt idx="507">
                  <c:v>3450.0630986420406</c:v>
                </c:pt>
                <c:pt idx="508">
                  <c:v>3454.8220998487786</c:v>
                </c:pt>
                <c:pt idx="509">
                  <c:v>3459.5762996754743</c:v>
                </c:pt>
                <c:pt idx="510">
                  <c:v>3464.3256923364006</c:v>
                </c:pt>
                <c:pt idx="511">
                  <c:v>3469.0702720801737</c:v>
                </c:pt>
                <c:pt idx="512">
                  <c:v>3473.8100331896685</c:v>
                </c:pt>
                <c:pt idx="513">
                  <c:v>3478.5449699819387</c:v>
                </c:pt>
                <c:pt idx="514">
                  <c:v>3483.2750768081264</c:v>
                </c:pt>
                <c:pt idx="515">
                  <c:v>3488.0003480533833</c:v>
                </c:pt>
                <c:pt idx="516">
                  <c:v>3492.720778136782</c:v>
                </c:pt>
                <c:pt idx="517">
                  <c:v>3497.4363615112447</c:v>
                </c:pt>
                <c:pt idx="518">
                  <c:v>3502.1470926634529</c:v>
                </c:pt>
                <c:pt idx="519">
                  <c:v>3506.8529661137709</c:v>
                </c:pt>
                <c:pt idx="520">
                  <c:v>3511.553976416164</c:v>
                </c:pt>
                <c:pt idx="521">
                  <c:v>3516.2501181581242</c:v>
                </c:pt>
                <c:pt idx="522">
                  <c:v>3520.9413859605884</c:v>
                </c:pt>
                <c:pt idx="523">
                  <c:v>3525.6277744778613</c:v>
                </c:pt>
                <c:pt idx="524">
                  <c:v>3530.3092783975403</c:v>
                </c:pt>
                <c:pt idx="525">
                  <c:v>3534.9858924404371</c:v>
                </c:pt>
                <c:pt idx="526">
                  <c:v>3539.6576113605015</c:v>
                </c:pt>
                <c:pt idx="527">
                  <c:v>3544.3244299447551</c:v>
                </c:pt>
                <c:pt idx="528">
                  <c:v>3548.9863430132</c:v>
                </c:pt>
                <c:pt idx="529">
                  <c:v>3553.6433454187622</c:v>
                </c:pt>
                <c:pt idx="530">
                  <c:v>3558.2954320472131</c:v>
                </c:pt>
                <c:pt idx="531">
                  <c:v>3562.9425978170902</c:v>
                </c:pt>
                <c:pt idx="532">
                  <c:v>3567.5848376796343</c:v>
                </c:pt>
                <c:pt idx="533">
                  <c:v>3572.2221466187139</c:v>
                </c:pt>
                <c:pt idx="534">
                  <c:v>3576.8545196507553</c:v>
                </c:pt>
                <c:pt idx="535">
                  <c:v>3581.4819518246723</c:v>
                </c:pt>
                <c:pt idx="536">
                  <c:v>3586.104438221796</c:v>
                </c:pt>
                <c:pt idx="537">
                  <c:v>3590.7219739558077</c:v>
                </c:pt>
                <c:pt idx="538">
                  <c:v>3595.3345541726649</c:v>
                </c:pt>
                <c:pt idx="539">
                  <c:v>3599.9421740505459</c:v>
                </c:pt>
                <c:pt idx="540">
                  <c:v>3604.5448287997647</c:v>
                </c:pt>
                <c:pt idx="541">
                  <c:v>3609.1425136627149</c:v>
                </c:pt>
                <c:pt idx="542">
                  <c:v>3613.7352239138063</c:v>
                </c:pt>
                <c:pt idx="543">
                  <c:v>3618.3229548593849</c:v>
                </c:pt>
                <c:pt idx="544">
                  <c:v>3622.9057018376834</c:v>
                </c:pt>
                <c:pt idx="545">
                  <c:v>3627.4834602187461</c:v>
                </c:pt>
                <c:pt idx="546">
                  <c:v>3632.0562254043653</c:v>
                </c:pt>
                <c:pt idx="547">
                  <c:v>3636.6239928280183</c:v>
                </c:pt>
                <c:pt idx="548">
                  <c:v>3641.1867579548079</c:v>
                </c:pt>
                <c:pt idx="549">
                  <c:v>3645.7445162813883</c:v>
                </c:pt>
                <c:pt idx="550">
                  <c:v>3650.297263335915</c:v>
                </c:pt>
                <c:pt idx="551">
                  <c:v>3654.8449946779692</c:v>
                </c:pt>
                <c:pt idx="552">
                  <c:v>3659.3877058985072</c:v>
                </c:pt>
                <c:pt idx="553">
                  <c:v>3663.9253926197944</c:v>
                </c:pt>
                <c:pt idx="554">
                  <c:v>3668.4580504953392</c:v>
                </c:pt>
                <c:pt idx="555">
                  <c:v>3672.9856752098376</c:v>
                </c:pt>
                <c:pt idx="556">
                  <c:v>3677.5082624791139</c:v>
                </c:pt>
                <c:pt idx="557">
                  <c:v>3682.0258080500535</c:v>
                </c:pt>
                <c:pt idx="558">
                  <c:v>3686.5383077005513</c:v>
                </c:pt>
                <c:pt idx="559">
                  <c:v>3691.0457572394444</c:v>
                </c:pt>
                <c:pt idx="560">
                  <c:v>3695.5481525064606</c:v>
                </c:pt>
                <c:pt idx="561">
                  <c:v>3700.0454893721521</c:v>
                </c:pt>
                <c:pt idx="562">
                  <c:v>3704.5377637378424</c:v>
                </c:pt>
                <c:pt idx="563">
                  <c:v>3709.0249715355676</c:v>
                </c:pt>
                <c:pt idx="564">
                  <c:v>3713.5071087280148</c:v>
                </c:pt>
                <c:pt idx="565">
                  <c:v>3717.9841713084716</c:v>
                </c:pt>
                <c:pt idx="566">
                  <c:v>3722.4561553007588</c:v>
                </c:pt>
                <c:pt idx="567">
                  <c:v>3726.923056759184</c:v>
                </c:pt>
                <c:pt idx="568">
                  <c:v>3731.3848717684791</c:v>
                </c:pt>
                <c:pt idx="569">
                  <c:v>3735.8415964437468</c:v>
                </c:pt>
                <c:pt idx="570">
                  <c:v>3740.2932269304001</c:v>
                </c:pt>
                <c:pt idx="571">
                  <c:v>3744.7397594041126</c:v>
                </c:pt>
                <c:pt idx="572">
                  <c:v>3749.1811900707589</c:v>
                </c:pt>
                <c:pt idx="573">
                  <c:v>3753.6175151663633</c:v>
                </c:pt>
                <c:pt idx="574">
                  <c:v>3758.0487309570376</c:v>
                </c:pt>
                <c:pt idx="575">
                  <c:v>3762.4748337389392</c:v>
                </c:pt>
                <c:pt idx="576">
                  <c:v>3766.8958198381997</c:v>
                </c:pt>
                <c:pt idx="577">
                  <c:v>3771.3116856108873</c:v>
                </c:pt>
                <c:pt idx="578">
                  <c:v>3775.7224274429454</c:v>
                </c:pt>
                <c:pt idx="579">
                  <c:v>3780.1280417501357</c:v>
                </c:pt>
                <c:pt idx="580">
                  <c:v>3784.5285249779899</c:v>
                </c:pt>
                <c:pt idx="581">
                  <c:v>3788.9238736017605</c:v>
                </c:pt>
                <c:pt idx="582">
                  <c:v>3793.3140841263566</c:v>
                </c:pt>
                <c:pt idx="583">
                  <c:v>3797.6991530862992</c:v>
                </c:pt>
                <c:pt idx="584">
                  <c:v>3802.0790770456674</c:v>
                </c:pt>
                <c:pt idx="585">
                  <c:v>3806.453852598047</c:v>
                </c:pt>
                <c:pt idx="586">
                  <c:v>3810.8234763664791</c:v>
                </c:pt>
                <c:pt idx="587">
                  <c:v>3815.1879450034003</c:v>
                </c:pt>
                <c:pt idx="588">
                  <c:v>3819.5472551906032</c:v>
                </c:pt>
                <c:pt idx="589">
                  <c:v>3823.9014036391764</c:v>
                </c:pt>
                <c:pt idx="590">
                  <c:v>3828.2503870894598</c:v>
                </c:pt>
                <c:pt idx="591">
                  <c:v>3832.5942023109851</c:v>
                </c:pt>
                <c:pt idx="592">
                  <c:v>3836.9328461024315</c:v>
                </c:pt>
                <c:pt idx="593">
                  <c:v>3841.2663152915775</c:v>
                </c:pt>
                <c:pt idx="594">
                  <c:v>3845.5946067352415</c:v>
                </c:pt>
                <c:pt idx="595">
                  <c:v>3849.9177173192365</c:v>
                </c:pt>
                <c:pt idx="596">
                  <c:v>3854.2356439583241</c:v>
                </c:pt>
                <c:pt idx="597">
                  <c:v>3858.5483835961559</c:v>
                </c:pt>
                <c:pt idx="598">
                  <c:v>3862.8559332052328</c:v>
                </c:pt>
                <c:pt idx="599">
                  <c:v>3867.1582897868457</c:v>
                </c:pt>
                <c:pt idx="600">
                  <c:v>3871.4554503710347</c:v>
                </c:pt>
                <c:pt idx="601">
                  <c:v>3875.7474120165352</c:v>
                </c:pt>
                <c:pt idx="602">
                  <c:v>3880.0341718107316</c:v>
                </c:pt>
                <c:pt idx="603">
                  <c:v>3884.3157268696041</c:v>
                </c:pt>
                <c:pt idx="604">
                  <c:v>3888.5920743376801</c:v>
                </c:pt>
                <c:pt idx="605">
                  <c:v>3892.8632113879949</c:v>
                </c:pt>
                <c:pt idx="606">
                  <c:v>3897.1291352220301</c:v>
                </c:pt>
                <c:pt idx="607">
                  <c:v>3901.3898430696709</c:v>
                </c:pt>
                <c:pt idx="608">
                  <c:v>3905.6453321891622</c:v>
                </c:pt>
                <c:pt idx="609">
                  <c:v>3909.8955998670517</c:v>
                </c:pt>
                <c:pt idx="610">
                  <c:v>3914.1406434181472</c:v>
                </c:pt>
                <c:pt idx="611">
                  <c:v>3918.3804601854667</c:v>
                </c:pt>
                <c:pt idx="612">
                  <c:v>3922.6150475401946</c:v>
                </c:pt>
                <c:pt idx="613">
                  <c:v>3926.8444028816284</c:v>
                </c:pt>
                <c:pt idx="614">
                  <c:v>3931.0685236371314</c:v>
                </c:pt>
                <c:pt idx="615">
                  <c:v>3935.2874072620925</c:v>
                </c:pt>
                <c:pt idx="616">
                  <c:v>3939.5010512398685</c:v>
                </c:pt>
                <c:pt idx="617">
                  <c:v>3943.7094530817458</c:v>
                </c:pt>
                <c:pt idx="618">
                  <c:v>3947.9126103268891</c:v>
                </c:pt>
                <c:pt idx="619">
                  <c:v>3952.1105205422809</c:v>
                </c:pt>
                <c:pt idx="620">
                  <c:v>3956.3031813227149</c:v>
                </c:pt>
                <c:pt idx="621">
                  <c:v>3960.4905902906985</c:v>
                </c:pt>
                <c:pt idx="622">
                  <c:v>3964.6727450964436</c:v>
                </c:pt>
                <c:pt idx="623">
                  <c:v>3968.8496434177969</c:v>
                </c:pt>
                <c:pt idx="624">
                  <c:v>3973.0212829602074</c:v>
                </c:pt>
                <c:pt idx="625">
                  <c:v>3977.1876614566727</c:v>
                </c:pt>
                <c:pt idx="626">
                  <c:v>3981.3487766676999</c:v>
                </c:pt>
                <c:pt idx="627">
                  <c:v>3985.5046263812383</c:v>
                </c:pt>
                <c:pt idx="628">
                  <c:v>3989.6552084126711</c:v>
                </c:pt>
                <c:pt idx="629">
                  <c:v>3993.8005206047283</c:v>
                </c:pt>
                <c:pt idx="630">
                  <c:v>3997.9405608274701</c:v>
                </c:pt>
                <c:pt idx="631">
                  <c:v>4002.0753269782217</c:v>
                </c:pt>
                <c:pt idx="632">
                  <c:v>4006.2048169815398</c:v>
                </c:pt>
                <c:pt idx="633">
                  <c:v>4010.3290287891596</c:v>
                </c:pt>
                <c:pt idx="634">
                  <c:v>4014.4479603799564</c:v>
                </c:pt>
                <c:pt idx="635">
                  <c:v>4018.5616097598777</c:v>
                </c:pt>
                <c:pt idx="636">
                  <c:v>4022.6699749619388</c:v>
                </c:pt>
                <c:pt idx="637">
                  <c:v>4026.7730540461343</c:v>
                </c:pt>
                <c:pt idx="638">
                  <c:v>4030.8708450994181</c:v>
                </c:pt>
                <c:pt idx="639">
                  <c:v>4034.963346235651</c:v>
                </c:pt>
                <c:pt idx="640">
                  <c:v>4039.0505555955383</c:v>
                </c:pt>
                <c:pt idx="641">
                  <c:v>4043.1324713466279</c:v>
                </c:pt>
                <c:pt idx="642">
                  <c:v>4047.2090916832176</c:v>
                </c:pt>
                <c:pt idx="643">
                  <c:v>4051.2804148263285</c:v>
                </c:pt>
                <c:pt idx="644">
                  <c:v>4055.3464390236641</c:v>
                </c:pt>
                <c:pt idx="645">
                  <c:v>4059.4071625495694</c:v>
                </c:pt>
                <c:pt idx="646">
                  <c:v>4063.4625837049675</c:v>
                </c:pt>
                <c:pt idx="647">
                  <c:v>4067.5127008173281</c:v>
                </c:pt>
                <c:pt idx="648">
                  <c:v>4071.5575122406026</c:v>
                </c:pt>
                <c:pt idx="649">
                  <c:v>4075.597016355222</c:v>
                </c:pt>
                <c:pt idx="650">
                  <c:v>4079.6312115680066</c:v>
                </c:pt>
                <c:pt idx="651">
                  <c:v>4083.6600963121341</c:v>
                </c:pt>
                <c:pt idx="652">
                  <c:v>4087.6836690471059</c:v>
                </c:pt>
                <c:pt idx="653">
                  <c:v>4091.7019282587012</c:v>
                </c:pt>
                <c:pt idx="654">
                  <c:v>4095.7148724589124</c:v>
                </c:pt>
                <c:pt idx="655">
                  <c:v>4099.7225001859224</c:v>
                </c:pt>
                <c:pt idx="656">
                  <c:v>4103.724810004036</c:v>
                </c:pt>
                <c:pt idx="657">
                  <c:v>4107.7218005036684</c:v>
                </c:pt>
                <c:pt idx="658">
                  <c:v>4111.7134703012725</c:v>
                </c:pt>
                <c:pt idx="659">
                  <c:v>4115.6998180392911</c:v>
                </c:pt>
                <c:pt idx="660">
                  <c:v>4119.6808423861339</c:v>
                </c:pt>
                <c:pt idx="661">
                  <c:v>4123.6565420361276</c:v>
                </c:pt>
                <c:pt idx="662">
                  <c:v>4127.6269157094521</c:v>
                </c:pt>
                <c:pt idx="663">
                  <c:v>4131.591962152118</c:v>
                </c:pt>
                <c:pt idx="664">
                  <c:v>4135.5516801359008</c:v>
                </c:pt>
                <c:pt idx="665">
                  <c:v>4139.5060684583113</c:v>
                </c:pt>
                <c:pt idx="666">
                  <c:v>4143.4551259425643</c:v>
                </c:pt>
                <c:pt idx="667">
                  <c:v>4147.3988514374869</c:v>
                </c:pt>
                <c:pt idx="668">
                  <c:v>4151.3372438175229</c:v>
                </c:pt>
                <c:pt idx="669">
                  <c:v>4155.2703019826567</c:v>
                </c:pt>
                <c:pt idx="670">
                  <c:v>4159.1980248583905</c:v>
                </c:pt>
                <c:pt idx="671">
                  <c:v>4163.1204113956846</c:v>
                </c:pt>
                <c:pt idx="672">
                  <c:v>4167.0374605709067</c:v>
                </c:pt>
                <c:pt idx="673">
                  <c:v>4170.9491713858033</c:v>
                </c:pt>
                <c:pt idx="674">
                  <c:v>4174.8555428674581</c:v>
                </c:pt>
                <c:pt idx="675">
                  <c:v>4178.7565740682203</c:v>
                </c:pt>
                <c:pt idx="676">
                  <c:v>4182.6522640656867</c:v>
                </c:pt>
                <c:pt idx="677">
                  <c:v>4186.54261196264</c:v>
                </c:pt>
                <c:pt idx="678">
                  <c:v>4190.4276168870238</c:v>
                </c:pt>
                <c:pt idx="679">
                  <c:v>4194.3072779918748</c:v>
                </c:pt>
                <c:pt idx="680">
                  <c:v>4198.1815944552827</c:v>
                </c:pt>
                <c:pt idx="681">
                  <c:v>4202.0505654803537</c:v>
                </c:pt>
                <c:pt idx="682">
                  <c:v>4205.9141902951806</c:v>
                </c:pt>
                <c:pt idx="683">
                  <c:v>4209.7724681527488</c:v>
                </c:pt>
                <c:pt idx="684">
                  <c:v>4213.6253983309407</c:v>
                </c:pt>
                <c:pt idx="685">
                  <c:v>4217.4729801324665</c:v>
                </c:pt>
                <c:pt idx="686">
                  <c:v>4221.3152128848333</c:v>
                </c:pt>
                <c:pt idx="687">
                  <c:v>4225.152095940286</c:v>
                </c:pt>
                <c:pt idx="688">
                  <c:v>4228.9836286757582</c:v>
                </c:pt>
                <c:pt idx="689">
                  <c:v>4232.8098104928522</c:v>
                </c:pt>
                <c:pt idx="690">
                  <c:v>4236.6306408177716</c:v>
                </c:pt>
                <c:pt idx="691">
                  <c:v>4240.4461191012824</c:v>
                </c:pt>
                <c:pt idx="692">
                  <c:v>4244.2562448186727</c:v>
                </c:pt>
                <c:pt idx="693">
                  <c:v>4248.061017469704</c:v>
                </c:pt>
                <c:pt idx="694">
                  <c:v>4251.8604365785577</c:v>
                </c:pt>
                <c:pt idx="695">
                  <c:v>4255.6545016938217</c:v>
                </c:pt>
                <c:pt idx="696">
                  <c:v>4259.4432123883889</c:v>
                </c:pt>
                <c:pt idx="697">
                  <c:v>4263.2265682594707</c:v>
                </c:pt>
                <c:pt idx="698">
                  <c:v>4267.0045689285143</c:v>
                </c:pt>
                <c:pt idx="699">
                  <c:v>4270.7772140411753</c:v>
                </c:pt>
                <c:pt idx="700">
                  <c:v>4274.5445032672633</c:v>
                </c:pt>
                <c:pt idx="701">
                  <c:v>4278.3064363007034</c:v>
                </c:pt>
                <c:pt idx="702">
                  <c:v>4282.0630128594803</c:v>
                </c:pt>
                <c:pt idx="703">
                  <c:v>4285.8142326856187</c:v>
                </c:pt>
                <c:pt idx="704">
                  <c:v>4289.5600955450955</c:v>
                </c:pt>
                <c:pt idx="705">
                  <c:v>4293.3006012278329</c:v>
                </c:pt>
                <c:pt idx="706">
                  <c:v>4297.0357495476383</c:v>
                </c:pt>
                <c:pt idx="707">
                  <c:v>4300.7655403421577</c:v>
                </c:pt>
                <c:pt idx="708">
                  <c:v>4304.4899734728324</c:v>
                </c:pt>
                <c:pt idx="709">
                  <c:v>4308.2090488248541</c:v>
                </c:pt>
                <c:pt idx="710">
                  <c:v>4311.9227663071124</c:v>
                </c:pt>
                <c:pt idx="711">
                  <c:v>4315.6311258521764</c:v>
                </c:pt>
                <c:pt idx="712">
                  <c:v>4319.3341274161985</c:v>
                </c:pt>
                <c:pt idx="713">
                  <c:v>4323.0317709789197</c:v>
                </c:pt>
                <c:pt idx="714">
                  <c:v>4326.7240565435977</c:v>
                </c:pt>
                <c:pt idx="715">
                  <c:v>4330.4109841369655</c:v>
                </c:pt>
                <c:pt idx="716">
                  <c:v>4334.0925538091878</c:v>
                </c:pt>
                <c:pt idx="717">
                  <c:v>4337.7687656338148</c:v>
                </c:pt>
                <c:pt idx="718">
                  <c:v>4341.4396197077394</c:v>
                </c:pt>
                <c:pt idx="719">
                  <c:v>4345.1051161511441</c:v>
                </c:pt>
                <c:pt idx="720">
                  <c:v>4348.7652551074589</c:v>
                </c:pt>
                <c:pt idx="721">
                  <c:v>4352.4200367433223</c:v>
                </c:pt>
                <c:pt idx="722">
                  <c:v>4356.0694612485231</c:v>
                </c:pt>
                <c:pt idx="723">
                  <c:v>4359.7135288359659</c:v>
                </c:pt>
                <c:pt idx="724">
                  <c:v>4363.3522397416145</c:v>
                </c:pt>
                <c:pt idx="725">
                  <c:v>4366.9855942244585</c:v>
                </c:pt>
                <c:pt idx="726">
                  <c:v>4370.6135925664539</c:v>
                </c:pt>
                <c:pt idx="727">
                  <c:v>4374.2362350724898</c:v>
                </c:pt>
                <c:pt idx="728">
                  <c:v>4377.8535220703325</c:v>
                </c:pt>
                <c:pt idx="729">
                  <c:v>4381.4654539105832</c:v>
                </c:pt>
                <c:pt idx="730">
                  <c:v>4385.072030966634</c:v>
                </c:pt>
                <c:pt idx="731">
                  <c:v>4388.6732536346208</c:v>
                </c:pt>
                <c:pt idx="732">
                  <c:v>4392.2691223333732</c:v>
                </c:pt>
                <c:pt idx="733">
                  <c:v>4395.8596375043726</c:v>
                </c:pt>
                <c:pt idx="734">
                  <c:v>4399.4447996117033</c:v>
                </c:pt>
                <c:pt idx="735">
                  <c:v>4403.0246091420122</c:v>
                </c:pt>
                <c:pt idx="736">
                  <c:v>4406.5990666044509</c:v>
                </c:pt>
                <c:pt idx="737">
                  <c:v>4410.1681725306435</c:v>
                </c:pt>
                <c:pt idx="738">
                  <c:v>4413.7319274746269</c:v>
                </c:pt>
                <c:pt idx="739">
                  <c:v>4417.2903320128153</c:v>
                </c:pt>
                <c:pt idx="740">
                  <c:v>4420.8433867439471</c:v>
                </c:pt>
                <c:pt idx="741">
                  <c:v>4424.3910922890391</c:v>
                </c:pt>
                <c:pt idx="742">
                  <c:v>4427.9334492913431</c:v>
                </c:pt>
                <c:pt idx="743">
                  <c:v>4431.4704584162973</c:v>
                </c:pt>
                <c:pt idx="744">
                  <c:v>4435.0021203514798</c:v>
                </c:pt>
                <c:pt idx="745">
                  <c:v>4438.5284358065619</c:v>
                </c:pt>
                <c:pt idx="746">
                  <c:v>4442.0494055132594</c:v>
                </c:pt>
                <c:pt idx="747">
                  <c:v>4445.5650302252916</c:v>
                </c:pt>
                <c:pt idx="748">
                  <c:v>4449.0753107183291</c:v>
                </c:pt>
                <c:pt idx="749">
                  <c:v>4452.580247789947</c:v>
                </c:pt>
                <c:pt idx="750">
                  <c:v>4456.0798422595853</c:v>
                </c:pt>
                <c:pt idx="751">
                  <c:v>4459.5740949684923</c:v>
                </c:pt>
                <c:pt idx="752">
                  <c:v>4463.0630067796828</c:v>
                </c:pt>
                <c:pt idx="753">
                  <c:v>4466.5465785778897</c:v>
                </c:pt>
                <c:pt idx="754">
                  <c:v>4470.0248112695217</c:v>
                </c:pt>
                <c:pt idx="755">
                  <c:v>4473.4977057826054</c:v>
                </c:pt>
                <c:pt idx="756">
                  <c:v>4476.9652630667524</c:v>
                </c:pt>
                <c:pt idx="757">
                  <c:v>4480.4274840930993</c:v>
                </c:pt>
                <c:pt idx="758">
                  <c:v>4483.8843698542696</c:v>
                </c:pt>
                <c:pt idx="759">
                  <c:v>4487.3359213643243</c:v>
                </c:pt>
                <c:pt idx="760">
                  <c:v>4490.782139658706</c:v>
                </c:pt>
                <c:pt idx="761">
                  <c:v>4494.2230257942074</c:v>
                </c:pt>
                <c:pt idx="762">
                  <c:v>4497.6585808489117</c:v>
                </c:pt>
                <c:pt idx="763">
                  <c:v>4501.0888059221488</c:v>
                </c:pt>
                <c:pt idx="764">
                  <c:v>4504.5137021344508</c:v>
                </c:pt>
                <c:pt idx="765">
                  <c:v>4507.9332706275009</c:v>
                </c:pt>
                <c:pt idx="766">
                  <c:v>4511.3475125640844</c:v>
                </c:pt>
                <c:pt idx="767">
                  <c:v>4514.7564291280496</c:v>
                </c:pt>
                <c:pt idx="768">
                  <c:v>4518.1600215242479</c:v>
                </c:pt>
                <c:pt idx="769">
                  <c:v>4521.5582909784998</c:v>
                </c:pt>
                <c:pt idx="770">
                  <c:v>4524.9512387375344</c:v>
                </c:pt>
                <c:pt idx="771">
                  <c:v>4528.3388660689507</c:v>
                </c:pt>
                <c:pt idx="772">
                  <c:v>4531.7211742611671</c:v>
                </c:pt>
                <c:pt idx="773">
                  <c:v>4535.0981646233722</c:v>
                </c:pt>
                <c:pt idx="774">
                  <c:v>4538.4698384854764</c:v>
                </c:pt>
                <c:pt idx="775">
                  <c:v>4541.8361971980712</c:v>
                </c:pt>
                <c:pt idx="776">
                  <c:v>4545.1972421323726</c:v>
                </c:pt>
                <c:pt idx="777">
                  <c:v>4548.5529746801758</c:v>
                </c:pt>
                <c:pt idx="778">
                  <c:v>4551.9033962538097</c:v>
                </c:pt>
                <c:pt idx="779">
                  <c:v>4555.2485082860867</c:v>
                </c:pt>
                <c:pt idx="780">
                  <c:v>4558.5883122302548</c:v>
                </c:pt>
                <c:pt idx="781">
                  <c:v>4561.922809559951</c:v>
                </c:pt>
                <c:pt idx="782">
                  <c:v>4565.2520017691531</c:v>
                </c:pt>
                <c:pt idx="783">
                  <c:v>4568.5758903721271</c:v>
                </c:pt>
                <c:pt idx="784">
                  <c:v>4571.8944769033869</c:v>
                </c:pt>
                <c:pt idx="785">
                  <c:v>4575.2077629176383</c:v>
                </c:pt>
                <c:pt idx="786">
                  <c:v>4578.5157499897359</c:v>
                </c:pt>
                <c:pt idx="787">
                  <c:v>4581.8184397146333</c:v>
                </c:pt>
                <c:pt idx="788">
                  <c:v>4585.1158337073339</c:v>
                </c:pt>
                <c:pt idx="789">
                  <c:v>4588.4079336028435</c:v>
                </c:pt>
                <c:pt idx="790">
                  <c:v>4591.6947410561206</c:v>
                </c:pt>
                <c:pt idx="791">
                  <c:v>4594.9762577420297</c:v>
                </c:pt>
                <c:pt idx="792">
                  <c:v>4598.2524853552923</c:v>
                </c:pt>
                <c:pt idx="793">
                  <c:v>4601.5234256104395</c:v>
                </c:pt>
                <c:pt idx="794">
                  <c:v>4604.7890802417569</c:v>
                </c:pt>
                <c:pt idx="795">
                  <c:v>4608.0494510032477</c:v>
                </c:pt>
                <c:pt idx="796">
                  <c:v>4611.304539668572</c:v>
                </c:pt>
                <c:pt idx="797">
                  <c:v>4614.5543480310098</c:v>
                </c:pt>
                <c:pt idx="798">
                  <c:v>4617.7988779033985</c:v>
                </c:pt>
                <c:pt idx="799">
                  <c:v>4621.0381311180963</c:v>
                </c:pt>
                <c:pt idx="800">
                  <c:v>4624.2721095269289</c:v>
                </c:pt>
                <c:pt idx="801">
                  <c:v>4627.5008150011399</c:v>
                </c:pt>
                <c:pt idx="802">
                  <c:v>4630.7242494313414</c:v>
                </c:pt>
                <c:pt idx="803">
                  <c:v>4633.9424147274694</c:v>
                </c:pt>
                <c:pt idx="804">
                  <c:v>4637.1553128187306</c:v>
                </c:pt>
                <c:pt idx="805">
                  <c:v>4640.3629456535518</c:v>
                </c:pt>
                <c:pt idx="806">
                  <c:v>4643.5653151995366</c:v>
                </c:pt>
                <c:pt idx="807">
                  <c:v>4646.7624234434134</c:v>
                </c:pt>
                <c:pt idx="808">
                  <c:v>4649.954272390989</c:v>
                </c:pt>
                <c:pt idx="809">
                  <c:v>4653.1408640670888</c:v>
                </c:pt>
                <c:pt idx="810">
                  <c:v>4656.3222005155239</c:v>
                </c:pt>
                <c:pt idx="811">
                  <c:v>4659.4982837990328</c:v>
                </c:pt>
                <c:pt idx="812">
                  <c:v>4662.6691159992279</c:v>
                </c:pt>
                <c:pt idx="813">
                  <c:v>4665.8346992165561</c:v>
                </c:pt>
                <c:pt idx="814">
                  <c:v>4668.9950355702449</c:v>
                </c:pt>
                <c:pt idx="815">
                  <c:v>4672.1501271982515</c:v>
                </c:pt>
                <c:pt idx="816">
                  <c:v>4675.2999762572172</c:v>
                </c:pt>
                <c:pt idx="817">
                  <c:v>4678.4445849224121</c:v>
                </c:pt>
                <c:pt idx="818">
                  <c:v>4681.5839553876931</c:v>
                </c:pt>
                <c:pt idx="819">
                  <c:v>4684.7180898654497</c:v>
                </c:pt>
                <c:pt idx="820">
                  <c:v>4687.8469905865559</c:v>
                </c:pt>
                <c:pt idx="821">
                  <c:v>4690.9706598003195</c:v>
                </c:pt>
                <c:pt idx="822">
                  <c:v>4694.0890997744355</c:v>
                </c:pt>
                <c:pt idx="823">
                  <c:v>4697.2023127949305</c:v>
                </c:pt>
                <c:pt idx="824">
                  <c:v>4700.3103011661251</c:v>
                </c:pt>
                <c:pt idx="825">
                  <c:v>4703.4130672105657</c:v>
                </c:pt>
                <c:pt idx="826">
                  <c:v>4706.5106132689943</c:v>
                </c:pt>
                <c:pt idx="827">
                  <c:v>4709.6029417002846</c:v>
                </c:pt>
                <c:pt idx="828">
                  <c:v>4712.6900548814019</c:v>
                </c:pt>
                <c:pt idx="829">
                  <c:v>4715.7719552073431</c:v>
                </c:pt>
                <c:pt idx="830">
                  <c:v>4718.8486450910987</c:v>
                </c:pt>
                <c:pt idx="831">
                  <c:v>4721.9201269635951</c:v>
                </c:pt>
                <c:pt idx="832">
                  <c:v>4724.986403273645</c:v>
                </c:pt>
                <c:pt idx="833">
                  <c:v>4728.0474764879018</c:v>
                </c:pt>
                <c:pt idx="834">
                  <c:v>4731.1033490908048</c:v>
                </c:pt>
                <c:pt idx="835">
                  <c:v>4734.1540235845341</c:v>
                </c:pt>
                <c:pt idx="836">
                  <c:v>4737.1995024889566</c:v>
                </c:pt>
                <c:pt idx="837">
                  <c:v>4740.2397883415779</c:v>
                </c:pt>
                <c:pt idx="838">
                  <c:v>4743.2748836974915</c:v>
                </c:pt>
                <c:pt idx="839">
                  <c:v>4746.3047911293315</c:v>
                </c:pt>
                <c:pt idx="840">
                  <c:v>4749.329513227216</c:v>
                </c:pt>
                <c:pt idx="841">
                  <c:v>4752.3490525987054</c:v>
                </c:pt>
                <c:pt idx="842">
                  <c:v>4755.363411868746</c:v>
                </c:pt>
                <c:pt idx="843">
                  <c:v>4758.3725936796209</c:v>
                </c:pt>
                <c:pt idx="844">
                  <c:v>4761.3766006909036</c:v>
                </c:pt>
                <c:pt idx="845">
                  <c:v>4764.3754355794044</c:v>
                </c:pt>
                <c:pt idx="846">
                  <c:v>4767.3691010391194</c:v>
                </c:pt>
                <c:pt idx="847">
                  <c:v>4770.3575997811813</c:v>
                </c:pt>
                <c:pt idx="848">
                  <c:v>4773.3409345338114</c:v>
                </c:pt>
                <c:pt idx="849">
                  <c:v>4776.3191080422675</c:v>
                </c:pt>
                <c:pt idx="850">
                  <c:v>4779.2921230687916</c:v>
                </c:pt>
                <c:pt idx="851">
                  <c:v>4782.2599823925621</c:v>
                </c:pt>
                <c:pt idx="852">
                  <c:v>4785.222688809642</c:v>
                </c:pt>
                <c:pt idx="853">
                  <c:v>4788.1802451329313</c:v>
                </c:pt>
                <c:pt idx="854">
                  <c:v>4791.1326541921144</c:v>
                </c:pt>
                <c:pt idx="855">
                  <c:v>4794.0799188336059</c:v>
                </c:pt>
                <c:pt idx="856">
                  <c:v>4797.0220419205079</c:v>
                </c:pt>
                <c:pt idx="857">
                  <c:v>4799.9590263325572</c:v>
                </c:pt>
                <c:pt idx="858">
                  <c:v>4802.8908749660659</c:v>
                </c:pt>
                <c:pt idx="859">
                  <c:v>4805.8175907338855</c:v>
                </c:pt>
                <c:pt idx="860">
                  <c:v>4808.7391765653456</c:v>
                </c:pt>
                <c:pt idx="861">
                  <c:v>4811.655635406205</c:v>
                </c:pt>
                <c:pt idx="862">
                  <c:v>4814.5669702186087</c:v>
                </c:pt>
                <c:pt idx="863">
                  <c:v>4817.4731839810256</c:v>
                </c:pt>
                <c:pt idx="864">
                  <c:v>4820.3742796882061</c:v>
                </c:pt>
                <c:pt idx="865">
                  <c:v>4823.2702603511307</c:v>
                </c:pt>
                <c:pt idx="866">
                  <c:v>4826.1611289969542</c:v>
                </c:pt>
                <c:pt idx="867">
                  <c:v>4829.0468886689587</c:v>
                </c:pt>
                <c:pt idx="868">
                  <c:v>4831.927542426507</c:v>
                </c:pt>
                <c:pt idx="869">
                  <c:v>4834.8030933449836</c:v>
                </c:pt>
                <c:pt idx="870">
                  <c:v>4837.6735445157483</c:v>
                </c:pt>
                <c:pt idx="871">
                  <c:v>4840.538899046087</c:v>
                </c:pt>
                <c:pt idx="872">
                  <c:v>4843.3991600591571</c:v>
                </c:pt>
                <c:pt idx="873">
                  <c:v>4846.2543306939378</c:v>
                </c:pt>
                <c:pt idx="874">
                  <c:v>4849.1044141051852</c:v>
                </c:pt>
                <c:pt idx="875">
                  <c:v>4851.9494134633696</c:v>
                </c:pt>
                <c:pt idx="876">
                  <c:v>4854.7893319546374</c:v>
                </c:pt>
                <c:pt idx="877">
                  <c:v>4857.6241727807474</c:v>
                </c:pt>
                <c:pt idx="878">
                  <c:v>4860.4539391590342</c:v>
                </c:pt>
                <c:pt idx="879">
                  <c:v>4863.2786343223461</c:v>
                </c:pt>
                <c:pt idx="880">
                  <c:v>4866.0982615189987</c:v>
                </c:pt>
                <c:pt idx="881">
                  <c:v>4868.9128240127229</c:v>
                </c:pt>
                <c:pt idx="882">
                  <c:v>4871.7223250826137</c:v>
                </c:pt>
                <c:pt idx="883">
                  <c:v>4874.5267680230845</c:v>
                </c:pt>
                <c:pt idx="884">
                  <c:v>4877.3261561438048</c:v>
                </c:pt>
                <c:pt idx="885">
                  <c:v>4880.1204927696635</c:v>
                </c:pt>
                <c:pt idx="886">
                  <c:v>4882.9097812407026</c:v>
                </c:pt>
                <c:pt idx="887">
                  <c:v>4885.6940249120817</c:v>
                </c:pt>
                <c:pt idx="888">
                  <c:v>4888.4732271540142</c:v>
                </c:pt>
                <c:pt idx="889">
                  <c:v>4891.2473913517233</c:v>
                </c:pt>
                <c:pt idx="890">
                  <c:v>4894.0165209053912</c:v>
                </c:pt>
                <c:pt idx="891">
                  <c:v>4896.7806192301032</c:v>
                </c:pt>
                <c:pt idx="892">
                  <c:v>4899.5396897558021</c:v>
                </c:pt>
                <c:pt idx="893">
                  <c:v>4902.293735927231</c:v>
                </c:pt>
                <c:pt idx="894">
                  <c:v>4905.042761203892</c:v>
                </c:pt>
                <c:pt idx="895">
                  <c:v>4907.7867690599833</c:v>
                </c:pt>
                <c:pt idx="896">
                  <c:v>4910.5257629843554</c:v>
                </c:pt>
                <c:pt idx="897">
                  <c:v>4913.2597464804621</c:v>
                </c:pt>
                <c:pt idx="898">
                  <c:v>4915.9887230663016</c:v>
                </c:pt>
                <c:pt idx="899">
                  <c:v>4918.7126962743741</c:v>
                </c:pt>
                <c:pt idx="900">
                  <c:v>4921.4316696516198</c:v>
                </c:pt>
                <c:pt idx="901">
                  <c:v>4924.1456467593807</c:v>
                </c:pt>
                <c:pt idx="902">
                  <c:v>4926.8546311733398</c:v>
                </c:pt>
                <c:pt idx="903">
                  <c:v>4929.5586264834737</c:v>
                </c:pt>
                <c:pt idx="904">
                  <c:v>4932.2576362940044</c:v>
                </c:pt>
                <c:pt idx="905">
                  <c:v>4934.9516642233411</c:v>
                </c:pt>
                <c:pt idx="906">
                  <c:v>4937.640713904033</c:v>
                </c:pt>
                <c:pt idx="907">
                  <c:v>4940.3247889827217</c:v>
                </c:pt>
                <c:pt idx="908">
                  <c:v>4943.0038931200816</c:v>
                </c:pt>
                <c:pt idx="909">
                  <c:v>4945.6780299907787</c:v>
                </c:pt>
                <c:pt idx="910">
                  <c:v>4948.3472032834106</c:v>
                </c:pt>
                <c:pt idx="911">
                  <c:v>4951.0114167004613</c:v>
                </c:pt>
                <c:pt idx="912">
                  <c:v>4953.6706739582469</c:v>
                </c:pt>
                <c:pt idx="913">
                  <c:v>4956.3249787868672</c:v>
                </c:pt>
                <c:pt idx="914">
                  <c:v>4958.9743349301498</c:v>
                </c:pt>
                <c:pt idx="915">
                  <c:v>4961.6187461456066</c:v>
                </c:pt>
                <c:pt idx="916">
                  <c:v>4964.2582162043745</c:v>
                </c:pt>
                <c:pt idx="917">
                  <c:v>4966.8927488911704</c:v>
                </c:pt>
                <c:pt idx="918">
                  <c:v>4969.522348004235</c:v>
                </c:pt>
                <c:pt idx="919">
                  <c:v>4972.1470173552871</c:v>
                </c:pt>
                <c:pt idx="920">
                  <c:v>4974.7667607694684</c:v>
                </c:pt>
                <c:pt idx="921">
                  <c:v>4977.3815820852933</c:v>
                </c:pt>
                <c:pt idx="922">
                  <c:v>4979.9914851545991</c:v>
                </c:pt>
                <c:pt idx="923">
                  <c:v>4982.5964738424937</c:v>
                </c:pt>
                <c:pt idx="924">
                  <c:v>4985.1965520273043</c:v>
                </c:pt>
                <c:pt idx="925">
                  <c:v>4987.7917236005269</c:v>
                </c:pt>
                <c:pt idx="926">
                  <c:v>4990.3819924667741</c:v>
                </c:pt>
                <c:pt idx="927">
                  <c:v>4992.967362543729</c:v>
                </c:pt>
                <c:pt idx="928">
                  <c:v>4995.547837762083</c:v>
                </c:pt>
                <c:pt idx="929">
                  <c:v>4998.1234220654987</c:v>
                </c:pt>
                <c:pt idx="930">
                  <c:v>5000.6941194105475</c:v>
                </c:pt>
                <c:pt idx="931">
                  <c:v>5003.2599337666652</c:v>
                </c:pt>
                <c:pt idx="932">
                  <c:v>5005.8208691160962</c:v>
                </c:pt>
                <c:pt idx="933">
                  <c:v>5008.3769294538488</c:v>
                </c:pt>
                <c:pt idx="934">
                  <c:v>5010.928118787635</c:v>
                </c:pt>
                <c:pt idx="935">
                  <c:v>5013.4744411378279</c:v>
                </c:pt>
                <c:pt idx="936">
                  <c:v>5016.015900537408</c:v>
                </c:pt>
                <c:pt idx="937">
                  <c:v>5018.5525010319097</c:v>
                </c:pt>
                <c:pt idx="938">
                  <c:v>5021.0842466793729</c:v>
                </c:pt>
                <c:pt idx="939">
                  <c:v>5023.611141550291</c:v>
                </c:pt>
                <c:pt idx="940">
                  <c:v>5026.1331897275613</c:v>
                </c:pt>
                <c:pt idx="941">
                  <c:v>5028.6503953064293</c:v>
                </c:pt>
                <c:pt idx="942">
                  <c:v>5031.1627623944469</c:v>
                </c:pt>
                <c:pt idx="943">
                  <c:v>5033.6702951114112</c:v>
                </c:pt>
                <c:pt idx="944">
                  <c:v>5036.1729975893186</c:v>
                </c:pt>
                <c:pt idx="945">
                  <c:v>5038.6708739723153</c:v>
                </c:pt>
                <c:pt idx="946">
                  <c:v>5041.163928416644</c:v>
                </c:pt>
                <c:pt idx="947">
                  <c:v>5043.6521650905925</c:v>
                </c:pt>
                <c:pt idx="948">
                  <c:v>5046.1355881744421</c:v>
                </c:pt>
                <c:pt idx="949">
                  <c:v>5048.6142018604251</c:v>
                </c:pt>
                <c:pt idx="950">
                  <c:v>5051.0880103526561</c:v>
                </c:pt>
                <c:pt idx="951">
                  <c:v>5053.5570178671032</c:v>
                </c:pt>
                <c:pt idx="952">
                  <c:v>5056.0212286315173</c:v>
                </c:pt>
                <c:pt idx="953">
                  <c:v>5058.4806468853967</c:v>
                </c:pt>
                <c:pt idx="954">
                  <c:v>5060.9352768799254</c:v>
                </c:pt>
                <c:pt idx="955">
                  <c:v>5063.3851228779295</c:v>
                </c:pt>
                <c:pt idx="956">
                  <c:v>5065.8301891538194</c:v>
                </c:pt>
                <c:pt idx="957">
                  <c:v>5068.2704799935464</c:v>
                </c:pt>
                <c:pt idx="958">
                  <c:v>5070.7059996945491</c:v>
                </c:pt>
                <c:pt idx="959">
                  <c:v>5073.1367525656988</c:v>
                </c:pt>
                <c:pt idx="960">
                  <c:v>5075.5627429272536</c:v>
                </c:pt>
                <c:pt idx="961">
                  <c:v>5077.9839751108075</c:v>
                </c:pt>
                <c:pt idx="962">
                  <c:v>5080.4004534592377</c:v>
                </c:pt>
                <c:pt idx="963">
                  <c:v>5082.8121823266538</c:v>
                </c:pt>
                <c:pt idx="964">
                  <c:v>5085.2191660783474</c:v>
                </c:pt>
                <c:pt idx="965">
                  <c:v>5087.6214090907461</c:v>
                </c:pt>
                <c:pt idx="966">
                  <c:v>5090.0189157513532</c:v>
                </c:pt>
                <c:pt idx="967">
                  <c:v>5092.4116904587063</c:v>
                </c:pt>
                <c:pt idx="968">
                  <c:v>5094.799737622322</c:v>
                </c:pt>
                <c:pt idx="969">
                  <c:v>5097.1830616626467</c:v>
                </c:pt>
                <c:pt idx="970">
                  <c:v>5099.5616670110076</c:v>
                </c:pt>
                <c:pt idx="971">
                  <c:v>5101.935558109557</c:v>
                </c:pt>
                <c:pt idx="972">
                  <c:v>5104.3047394112282</c:v>
                </c:pt>
                <c:pt idx="973">
                  <c:v>5106.6692153796803</c:v>
                </c:pt>
                <c:pt idx="974">
                  <c:v>5109.0289904892525</c:v>
                </c:pt>
                <c:pt idx="975">
                  <c:v>5111.3840692249059</c:v>
                </c:pt>
                <c:pt idx="976">
                  <c:v>5113.7344560821839</c:v>
                </c:pt>
                <c:pt idx="977">
                  <c:v>5116.0801555671515</c:v>
                </c:pt>
                <c:pt idx="978">
                  <c:v>5118.4211721963502</c:v>
                </c:pt>
                <c:pt idx="979">
                  <c:v>5120.7575104967491</c:v>
                </c:pt>
                <c:pt idx="980">
                  <c:v>5123.0891750056908</c:v>
                </c:pt>
                <c:pt idx="981">
                  <c:v>5125.4161702708416</c:v>
                </c:pt>
                <c:pt idx="982">
                  <c:v>5127.7385008501442</c:v>
                </c:pt>
                <c:pt idx="983">
                  <c:v>5130.056171311765</c:v>
                </c:pt>
                <c:pt idx="984">
                  <c:v>5132.3691862340447</c:v>
                </c:pt>
                <c:pt idx="985">
                  <c:v>5134.6775502054497</c:v>
                </c:pt>
                <c:pt idx="986">
                  <c:v>5136.9812678245162</c:v>
                </c:pt>
                <c:pt idx="987">
                  <c:v>5139.2803436998074</c:v>
                </c:pt>
                <c:pt idx="988">
                  <c:v>5141.5747824498631</c:v>
                </c:pt>
                <c:pt idx="989">
                  <c:v>5143.864588703138</c:v>
                </c:pt>
                <c:pt idx="990">
                  <c:v>5146.1497670979688</c:v>
                </c:pt>
                <c:pt idx="991">
                  <c:v>5148.4303222825138</c:v>
                </c:pt>
                <c:pt idx="992">
                  <c:v>5150.7062589147017</c:v>
                </c:pt>
                <c:pt idx="993">
                  <c:v>5152.9775816621905</c:v>
                </c:pt>
                <c:pt idx="994">
                  <c:v>5155.2442952023057</c:v>
                </c:pt>
                <c:pt idx="995">
                  <c:v>5157.5064042220047</c:v>
                </c:pt>
                <c:pt idx="996">
                  <c:v>5159.7639134178125</c:v>
                </c:pt>
                <c:pt idx="997">
                  <c:v>5162.0168274957814</c:v>
                </c:pt>
                <c:pt idx="998">
                  <c:v>5164.2651511714375</c:v>
                </c:pt>
                <c:pt idx="999">
                  <c:v>5166.5088891697342</c:v>
                </c:pt>
                <c:pt idx="1000">
                  <c:v>5168.7480462249951</c:v>
                </c:pt>
                <c:pt idx="1001">
                  <c:v>5170.9826270808771</c:v>
                </c:pt>
                <c:pt idx="1002">
                  <c:v>5173.2126364903061</c:v>
                </c:pt>
                <c:pt idx="1003">
                  <c:v>5175.4380792154388</c:v>
                </c:pt>
                <c:pt idx="1004">
                  <c:v>5177.6589600276056</c:v>
                </c:pt>
                <c:pt idx="1005">
                  <c:v>5179.875283707267</c:v>
                </c:pt>
                <c:pt idx="1006">
                  <c:v>5182.0870550439586</c:v>
                </c:pt>
                <c:pt idx="1007">
                  <c:v>5184.2942788362479</c:v>
                </c:pt>
                <c:pt idx="1008">
                  <c:v>5186.4969598916769</c:v>
                </c:pt>
                <c:pt idx="1009">
                  <c:v>5188.6951030267201</c:v>
                </c:pt>
                <c:pt idx="1010">
                  <c:v>5190.8887130667335</c:v>
                </c:pt>
                <c:pt idx="1011">
                  <c:v>5193.0777948458999</c:v>
                </c:pt>
                <c:pt idx="1012">
                  <c:v>5195.2623532071875</c:v>
                </c:pt>
                <c:pt idx="1013">
                  <c:v>5197.442393002294</c:v>
                </c:pt>
                <c:pt idx="1014">
                  <c:v>5199.6179190916055</c:v>
                </c:pt>
                <c:pt idx="1015">
                  <c:v>5201.7889363441354</c:v>
                </c:pt>
                <c:pt idx="1016">
                  <c:v>5203.9554496374849</c:v>
                </c:pt>
                <c:pt idx="1017">
                  <c:v>5206.1174638577941</c:v>
                </c:pt>
                <c:pt idx="1018">
                  <c:v>5208.2749838996842</c:v>
                </c:pt>
                <c:pt idx="1019">
                  <c:v>5210.4280146662213</c:v>
                </c:pt>
                <c:pt idx="1020">
                  <c:v>5212.5765610688532</c:v>
                </c:pt>
                <c:pt idx="1021">
                  <c:v>5214.7206280273731</c:v>
                </c:pt>
                <c:pt idx="1022">
                  <c:v>5216.86022046986</c:v>
                </c:pt>
                <c:pt idx="1023">
                  <c:v>5218.9953433326436</c:v>
                </c:pt>
                <c:pt idx="1024">
                  <c:v>5221.1260015602393</c:v>
                </c:pt>
                <c:pt idx="1025">
                  <c:v>5223.2522001053094</c:v>
                </c:pt>
                <c:pt idx="1026">
                  <c:v>5225.3739439286146</c:v>
                </c:pt>
                <c:pt idx="1027">
                  <c:v>5227.4912379989591</c:v>
                </c:pt>
                <c:pt idx="1028">
                  <c:v>5229.6040872931508</c:v>
                </c:pt>
                <c:pt idx="1029">
                  <c:v>5231.7124967959435</c:v>
                </c:pt>
                <c:pt idx="1030">
                  <c:v>5233.8164714999948</c:v>
                </c:pt>
                <c:pt idx="1031">
                  <c:v>5235.9160164058148</c:v>
                </c:pt>
                <c:pt idx="1032">
                  <c:v>5238.011136521719</c:v>
                </c:pt>
                <c:pt idx="1033">
                  <c:v>5240.1018368637797</c:v>
                </c:pt>
                <c:pt idx="1034">
                  <c:v>5242.1881224557756</c:v>
                </c:pt>
                <c:pt idx="1035">
                  <c:v>5244.2699983291459</c:v>
                </c:pt>
                <c:pt idx="1036">
                  <c:v>5246.3474695229424</c:v>
                </c:pt>
                <c:pt idx="1037">
                  <c:v>5248.4205410837803</c:v>
                </c:pt>
                <c:pt idx="1038">
                  <c:v>5250.4892180657862</c:v>
                </c:pt>
                <c:pt idx="1039">
                  <c:v>5252.5535055305591</c:v>
                </c:pt>
                <c:pt idx="1040">
                  <c:v>5254.6134085471122</c:v>
                </c:pt>
                <c:pt idx="1041">
                  <c:v>5256.668932191832</c:v>
                </c:pt>
                <c:pt idx="1042">
                  <c:v>5258.7200815484312</c:v>
                </c:pt>
                <c:pt idx="1043">
                  <c:v>5260.766861707888</c:v>
                </c:pt>
                <c:pt idx="1044">
                  <c:v>5262.8092777684187</c:v>
                </c:pt>
                <c:pt idx="1045">
                  <c:v>5264.8473348354128</c:v>
                </c:pt>
                <c:pt idx="1046">
                  <c:v>5266.8810380213927</c:v>
                </c:pt>
                <c:pt idx="1047">
                  <c:v>5268.9103924459632</c:v>
                </c:pt>
                <c:pt idx="1048">
                  <c:v>5270.9354032357705</c:v>
                </c:pt>
                <c:pt idx="1049">
                  <c:v>5272.956075524442</c:v>
                </c:pt>
                <c:pt idx="1050">
                  <c:v>5274.9724144525499</c:v>
                </c:pt>
                <c:pt idx="1051">
                  <c:v>5276.9844251675622</c:v>
                </c:pt>
                <c:pt idx="1052">
                  <c:v>5278.9921128237884</c:v>
                </c:pt>
                <c:pt idx="1053">
                  <c:v>5280.9954825823388</c:v>
                </c:pt>
                <c:pt idx="1054">
                  <c:v>5282.9945396110779</c:v>
                </c:pt>
                <c:pt idx="1055">
                  <c:v>5284.9892890845676</c:v>
                </c:pt>
                <c:pt idx="1056">
                  <c:v>5286.979736184031</c:v>
                </c:pt>
                <c:pt idx="1057">
                  <c:v>5288.9658860972995</c:v>
                </c:pt>
                <c:pt idx="1058">
                  <c:v>5290.9477440187675</c:v>
                </c:pt>
                <c:pt idx="1059">
                  <c:v>5292.925315149344</c:v>
                </c:pt>
                <c:pt idx="1060">
                  <c:v>5294.8986046964055</c:v>
                </c:pt>
                <c:pt idx="1061">
                  <c:v>5296.8676178737514</c:v>
                </c:pt>
                <c:pt idx="1062">
                  <c:v>5298.8323599015557</c:v>
                </c:pt>
                <c:pt idx="1063">
                  <c:v>5300.792836006317</c:v>
                </c:pt>
                <c:pt idx="1064">
                  <c:v>5302.7490514208166</c:v>
                </c:pt>
                <c:pt idx="1065">
                  <c:v>5304.7010113840697</c:v>
                </c:pt>
                <c:pt idx="1066">
                  <c:v>5306.6487211412787</c:v>
                </c:pt>
                <c:pt idx="1067">
                  <c:v>5308.5921859437849</c:v>
                </c:pt>
                <c:pt idx="1068">
                  <c:v>5310.5314110490244</c:v>
                </c:pt>
                <c:pt idx="1069">
                  <c:v>5312.4664017204823</c:v>
                </c:pt>
                <c:pt idx="1070">
                  <c:v>5314.3971632276425</c:v>
                </c:pt>
                <c:pt idx="1071">
                  <c:v>5316.3237008459428</c:v>
                </c:pt>
                <c:pt idx="1072">
                  <c:v>5318.2460198567305</c:v>
                </c:pt>
                <c:pt idx="1073">
                  <c:v>5320.1641255472168</c:v>
                </c:pt>
                <c:pt idx="1074">
                  <c:v>5322.0780232104244</c:v>
                </c:pt>
                <c:pt idx="1075">
                  <c:v>5323.9877181451475</c:v>
                </c:pt>
                <c:pt idx="1076">
                  <c:v>5325.8932156559022</c:v>
                </c:pt>
                <c:pt idx="1077">
                  <c:v>5327.794521052886</c:v>
                </c:pt>
                <c:pt idx="1078">
                  <c:v>5329.69163965192</c:v>
                </c:pt>
                <c:pt idx="1079">
                  <c:v>5331.5845767744186</c:v>
                </c:pt>
                <c:pt idx="1080">
                  <c:v>5333.4733377473294</c:v>
                </c:pt>
                <c:pt idx="1081">
                  <c:v>5335.3579279030973</c:v>
                </c:pt>
                <c:pt idx="1082">
                  <c:v>5337.238352579614</c:v>
                </c:pt>
                <c:pt idx="1083">
                  <c:v>5339.1146171201717</c:v>
                </c:pt>
                <c:pt idx="1084">
                  <c:v>5340.9867268734215</c:v>
                </c:pt>
                <c:pt idx="1085">
                  <c:v>5342.8546871933231</c:v>
                </c:pt>
                <c:pt idx="1086">
                  <c:v>5344.7185034391041</c:v>
                </c:pt>
                <c:pt idx="1087">
                  <c:v>5346.5781809752089</c:v>
                </c:pt>
                <c:pt idx="1088">
                  <c:v>5348.4337251712604</c:v>
                </c:pt>
                <c:pt idx="1089">
                  <c:v>5350.2851414020051</c:v>
                </c:pt>
                <c:pt idx="1090">
                  <c:v>5352.1324350472787</c:v>
                </c:pt>
                <c:pt idx="1091">
                  <c:v>5353.9756114919537</c:v>
                </c:pt>
                <c:pt idx="1092">
                  <c:v>5355.8146761258959</c:v>
                </c:pt>
                <c:pt idx="1093">
                  <c:v>5357.6496343439185</c:v>
                </c:pt>
                <c:pt idx="1094">
                  <c:v>5359.4804915457416</c:v>
                </c:pt>
                <c:pt idx="1095">
                  <c:v>5361.3072531359403</c:v>
                </c:pt>
                <c:pt idx="1096">
                  <c:v>5363.129924523907</c:v>
                </c:pt>
                <c:pt idx="1097">
                  <c:v>5364.9485111237991</c:v>
                </c:pt>
                <c:pt idx="1098">
                  <c:v>5366.7630183544998</c:v>
                </c:pt>
                <c:pt idx="1099">
                  <c:v>5368.5734516395742</c:v>
                </c:pt>
                <c:pt idx="1100">
                  <c:v>5370.3798164072186</c:v>
                </c:pt>
                <c:pt idx="1101">
                  <c:v>5372.1821180902225</c:v>
                </c:pt>
                <c:pt idx="1102">
                  <c:v>5373.9803621259189</c:v>
                </c:pt>
                <c:pt idx="1103">
                  <c:v>5375.7745539561438</c:v>
                </c:pt>
                <c:pt idx="1104">
                  <c:v>5377.5646990271889</c:v>
                </c:pt>
                <c:pt idx="1105">
                  <c:v>5379.3508027897633</c:v>
                </c:pt>
                <c:pt idx="1106">
                  <c:v>5381.1328706989379</c:v>
                </c:pt>
                <c:pt idx="1107">
                  <c:v>5382.9109082141131</c:v>
                </c:pt>
                <c:pt idx="1108">
                  <c:v>5384.6849207989671</c:v>
                </c:pt>
                <c:pt idx="1109">
                  <c:v>5386.4549139214187</c:v>
                </c:pt>
                <c:pt idx="1110">
                  <c:v>5388.2208930535726</c:v>
                </c:pt>
                <c:pt idx="1111">
                  <c:v>5389.9828636716875</c:v>
                </c:pt>
                <c:pt idx="1112">
                  <c:v>5391.7408312561256</c:v>
                </c:pt>
                <c:pt idx="1113">
                  <c:v>5393.4948012913101</c:v>
                </c:pt>
                <c:pt idx="1114">
                  <c:v>5395.2447792656812</c:v>
                </c:pt>
                <c:pt idx="1115">
                  <c:v>5396.990770671654</c:v>
                </c:pt>
                <c:pt idx="1116">
                  <c:v>5398.7327810055731</c:v>
                </c:pt>
                <c:pt idx="1117">
                  <c:v>5400.4708157676723</c:v>
                </c:pt>
                <c:pt idx="1118">
                  <c:v>5402.2048804620254</c:v>
                </c:pt>
                <c:pt idx="1119">
                  <c:v>5403.9349805965103</c:v>
                </c:pt>
                <c:pt idx="1120">
                  <c:v>5405.6611216827578</c:v>
                </c:pt>
                <c:pt idx="1121">
                  <c:v>5407.3833092361183</c:v>
                </c:pt>
                <c:pt idx="1122">
                  <c:v>5409.1015487756076</c:v>
                </c:pt>
                <c:pt idx="1123">
                  <c:v>5410.815845823874</c:v>
                </c:pt>
                <c:pt idx="1124">
                  <c:v>5412.5262059071483</c:v>
                </c:pt>
                <c:pt idx="1125">
                  <c:v>5414.2326345552028</c:v>
                </c:pt>
                <c:pt idx="1126">
                  <c:v>5415.9351373013096</c:v>
                </c:pt>
                <c:pt idx="1127">
                  <c:v>5417.6337196822014</c:v>
                </c:pt>
                <c:pt idx="1128">
                  <c:v>5419.328387238018</c:v>
                </c:pt>
                <c:pt idx="1129">
                  <c:v>5421.0191455122758</c:v>
                </c:pt>
                <c:pt idx="1130">
                  <c:v>5422.7060000518195</c:v>
                </c:pt>
                <c:pt idx="1131">
                  <c:v>5424.3889564067777</c:v>
                </c:pt>
                <c:pt idx="1132">
                  <c:v>5426.0680201305249</c:v>
                </c:pt>
                <c:pt idx="1133">
                  <c:v>5427.7431967796392</c:v>
                </c:pt>
                <c:pt idx="1134">
                  <c:v>5429.4144919138562</c:v>
                </c:pt>
                <c:pt idx="1135">
                  <c:v>5431.0819110960292</c:v>
                </c:pt>
                <c:pt idx="1136">
                  <c:v>5432.7454598920895</c:v>
                </c:pt>
                <c:pt idx="1137">
                  <c:v>5434.4051438709976</c:v>
                </c:pt>
                <c:pt idx="1138">
                  <c:v>5436.0609686047101</c:v>
                </c:pt>
                <c:pt idx="1139">
                  <c:v>5437.7129396681312</c:v>
                </c:pt>
                <c:pt idx="1140">
                  <c:v>5439.3610626390755</c:v>
                </c:pt>
                <c:pt idx="1141">
                  <c:v>5441.0053430982216</c:v>
                </c:pt>
                <c:pt idx="1142">
                  <c:v>5442.6457866290739</c:v>
                </c:pt>
                <c:pt idx="1143">
                  <c:v>5444.2823988179207</c:v>
                </c:pt>
                <c:pt idx="1144">
                  <c:v>5445.9151852537934</c:v>
                </c:pt>
                <c:pt idx="1145">
                  <c:v>5447.544151528421</c:v>
                </c:pt>
                <c:pt idx="1146">
                  <c:v>5449.1693032361964</c:v>
                </c:pt>
                <c:pt idx="1147">
                  <c:v>5450.7906459741262</c:v>
                </c:pt>
                <c:pt idx="1148">
                  <c:v>5452.4081853417974</c:v>
                </c:pt>
                <c:pt idx="1149">
                  <c:v>5454.0219269413328</c:v>
                </c:pt>
                <c:pt idx="1150">
                  <c:v>5455.6318763773488</c:v>
                </c:pt>
                <c:pt idx="1151">
                  <c:v>5457.2380392569157</c:v>
                </c:pt>
                <c:pt idx="1152">
                  <c:v>5458.8404211895204</c:v>
                </c:pt>
                <c:pt idx="1153">
                  <c:v>5460.4390277870207</c:v>
                </c:pt>
                <c:pt idx="1154">
                  <c:v>5462.0338646636037</c:v>
                </c:pt>
                <c:pt idx="1155">
                  <c:v>5463.6249374357549</c:v>
                </c:pt>
                <c:pt idx="1156">
                  <c:v>5465.2122517222069</c:v>
                </c:pt>
                <c:pt idx="1157">
                  <c:v>5466.7958131438991</c:v>
                </c:pt>
                <c:pt idx="1158">
                  <c:v>5468.3756273239505</c:v>
                </c:pt>
                <c:pt idx="1159">
                  <c:v>5469.9516998876024</c:v>
                </c:pt>
                <c:pt idx="1160">
                  <c:v>5471.5240364621895</c:v>
                </c:pt>
                <c:pt idx="1161">
                  <c:v>5473.0926426770957</c:v>
                </c:pt>
                <c:pt idx="1162">
                  <c:v>5474.6575241637165</c:v>
                </c:pt>
                <c:pt idx="1163">
                  <c:v>5476.218686555414</c:v>
                </c:pt>
                <c:pt idx="1164">
                  <c:v>5477.7761354874838</c:v>
                </c:pt>
                <c:pt idx="1165">
                  <c:v>5479.3298765971113</c:v>
                </c:pt>
                <c:pt idx="1166">
                  <c:v>5480.8799155233319</c:v>
                </c:pt>
                <c:pt idx="1167">
                  <c:v>5482.4262579069919</c:v>
                </c:pt>
                <c:pt idx="1168">
                  <c:v>5483.9689093907109</c:v>
                </c:pt>
                <c:pt idx="1169">
                  <c:v>5485.5078756188395</c:v>
                </c:pt>
                <c:pt idx="1170">
                  <c:v>5487.0431622374244</c:v>
                </c:pt>
                <c:pt idx="1171">
                  <c:v>5488.5747748941603</c:v>
                </c:pt>
                <c:pt idx="1172">
                  <c:v>5490.1027192383617</c:v>
                </c:pt>
                <c:pt idx="1173">
                  <c:v>5491.6270009209147</c:v>
                </c:pt>
                <c:pt idx="1174">
                  <c:v>5493.1476255942471</c:v>
                </c:pt>
                <c:pt idx="1175">
                  <c:v>5494.664598912279</c:v>
                </c:pt>
                <c:pt idx="1176">
                  <c:v>5496.1779265303921</c:v>
                </c:pt>
                <c:pt idx="1177">
                  <c:v>5497.6876141053854</c:v>
                </c:pt>
                <c:pt idx="1178">
                  <c:v>5499.1936672954444</c:v>
                </c:pt>
                <c:pt idx="1179">
                  <c:v>5500.6960917600927</c:v>
                </c:pt>
                <c:pt idx="1180">
                  <c:v>5502.1948931601592</c:v>
                </c:pt>
                <c:pt idx="1181">
                  <c:v>5503.6900771577411</c:v>
                </c:pt>
                <c:pt idx="1182">
                  <c:v>5505.1816494161603</c:v>
                </c:pt>
                <c:pt idx="1183">
                  <c:v>5506.6696155999289</c:v>
                </c:pt>
                <c:pt idx="1184">
                  <c:v>5508.1539813747113</c:v>
                </c:pt>
                <c:pt idx="1185">
                  <c:v>5509.6347524072826</c:v>
                </c:pt>
                <c:pt idx="1186">
                  <c:v>5511.1119343654955</c:v>
                </c:pt>
                <c:pt idx="1187">
                  <c:v>5512.5855329182386</c:v>
                </c:pt>
                <c:pt idx="1188">
                  <c:v>5514.0555537354003</c:v>
                </c:pt>
                <c:pt idx="1189">
                  <c:v>5515.5220024878317</c:v>
                </c:pt>
                <c:pt idx="1190">
                  <c:v>5516.9848848473066</c:v>
                </c:pt>
                <c:pt idx="1191">
                  <c:v>5518.4442064864825</c:v>
                </c:pt>
                <c:pt idx="1192">
                  <c:v>5519.8999730788737</c:v>
                </c:pt>
                <c:pt idx="1193">
                  <c:v>5521.3521902987995</c:v>
                </c:pt>
                <c:pt idx="1194">
                  <c:v>5522.800863821356</c:v>
                </c:pt>
                <c:pt idx="1195">
                  <c:v>5524.2459993223756</c:v>
                </c:pt>
                <c:pt idx="1196">
                  <c:v>5525.6876024783915</c:v>
                </c:pt>
                <c:pt idx="1197">
                  <c:v>5527.1256789666004</c:v>
                </c:pt>
                <c:pt idx="1198">
                  <c:v>5528.5602344648223</c:v>
                </c:pt>
                <c:pt idx="1199">
                  <c:v>5529.9912746514719</c:v>
                </c:pt>
                <c:pt idx="1200">
                  <c:v>5531.4188052055106</c:v>
                </c:pt>
                <c:pt idx="1201">
                  <c:v>5532.8428318064189</c:v>
                </c:pt>
                <c:pt idx="1202">
                  <c:v>5534.2633601341558</c:v>
                </c:pt>
                <c:pt idx="1203">
                  <c:v>5535.6803958691235</c:v>
                </c:pt>
                <c:pt idx="1204">
                  <c:v>5537.0939446921275</c:v>
                </c:pt>
                <c:pt idx="1205">
                  <c:v>5538.5040122843493</c:v>
                </c:pt>
                <c:pt idx="1206">
                  <c:v>5539.9106043272977</c:v>
                </c:pt>
                <c:pt idx="1207">
                  <c:v>5541.3137265027835</c:v>
                </c:pt>
                <c:pt idx="1208">
                  <c:v>5542.7133844928776</c:v>
                </c:pt>
                <c:pt idx="1209">
                  <c:v>5544.1095839798754</c:v>
                </c:pt>
                <c:pt idx="1210">
                  <c:v>5545.5023306462626</c:v>
                </c:pt>
                <c:pt idx="1211">
                  <c:v>5546.8916301746813</c:v>
                </c:pt>
                <c:pt idx="1212">
                  <c:v>5548.277488247888</c:v>
                </c:pt>
                <c:pt idx="1213">
                  <c:v>5549.6599105487248</c:v>
                </c:pt>
                <c:pt idx="1214">
                  <c:v>5551.0389027600777</c:v>
                </c:pt>
                <c:pt idx="1215">
                  <c:v>5552.4144705648478</c:v>
                </c:pt>
                <c:pt idx="1216">
                  <c:v>5553.7866196459108</c:v>
                </c:pt>
                <c:pt idx="1217">
                  <c:v>5555.1553556860836</c:v>
                </c:pt>
                <c:pt idx="1218">
                  <c:v>5556.5206843680908</c:v>
                </c:pt>
                <c:pt idx="1219">
                  <c:v>5557.8826113745235</c:v>
                </c:pt>
                <c:pt idx="1220">
                  <c:v>5559.241142387812</c:v>
                </c:pt>
                <c:pt idx="1221">
                  <c:v>5560.5962830901881</c:v>
                </c:pt>
                <c:pt idx="1222">
                  <c:v>5561.9480391636471</c:v>
                </c:pt>
                <c:pt idx="1223">
                  <c:v>5563.2964162899189</c:v>
                </c:pt>
                <c:pt idx="1224">
                  <c:v>5564.6414201504276</c:v>
                </c:pt>
                <c:pt idx="1225">
                  <c:v>5565.9830564262593</c:v>
                </c:pt>
                <c:pt idx="1226">
                  <c:v>5567.3213307981323</c:v>
                </c:pt>
                <c:pt idx="1227">
                  <c:v>5568.6562489463549</c:v>
                </c:pt>
                <c:pt idx="1228">
                  <c:v>5569.9878165507944</c:v>
                </c:pt>
                <c:pt idx="1229">
                  <c:v>5571.316039290843</c:v>
                </c:pt>
                <c:pt idx="1230">
                  <c:v>5572.6409228453895</c:v>
                </c:pt>
                <c:pt idx="1231">
                  <c:v>5573.9624728927711</c:v>
                </c:pt>
                <c:pt idx="1232">
                  <c:v>5575.2806951107559</c:v>
                </c:pt>
                <c:pt idx="1233">
                  <c:v>5576.5955951764963</c:v>
                </c:pt>
                <c:pt idx="1234">
                  <c:v>5577.9071787665043</c:v>
                </c:pt>
                <c:pt idx="1235">
                  <c:v>5579.2154515566117</c:v>
                </c:pt>
                <c:pt idx="1236">
                  <c:v>5580.5204192219371</c:v>
                </c:pt>
                <c:pt idx="1237">
                  <c:v>5581.8220874368608</c:v>
                </c:pt>
                <c:pt idx="1238">
                  <c:v>5583.1204618749771</c:v>
                </c:pt>
                <c:pt idx="1239">
                  <c:v>5584.4155482090755</c:v>
                </c:pt>
                <c:pt idx="1240">
                  <c:v>5585.707352111096</c:v>
                </c:pt>
                <c:pt idx="1241">
                  <c:v>5586.9958792521056</c:v>
                </c:pt>
                <c:pt idx="1242">
                  <c:v>5588.2811353022571</c:v>
                </c:pt>
                <c:pt idx="1243">
                  <c:v>5589.5631259307629</c:v>
                </c:pt>
                <c:pt idx="1244">
                  <c:v>5590.8418568058551</c:v>
                </c:pt>
                <c:pt idx="1245">
                  <c:v>5592.1173335947606</c:v>
                </c:pt>
                <c:pt idx="1246">
                  <c:v>5593.3895619636669</c:v>
                </c:pt>
                <c:pt idx="1247">
                  <c:v>5594.6585475776801</c:v>
                </c:pt>
                <c:pt idx="1248">
                  <c:v>5595.9242961008085</c:v>
                </c:pt>
                <c:pt idx="1249">
                  <c:v>5597.1868131959154</c:v>
                </c:pt>
                <c:pt idx="1250">
                  <c:v>5598.446104524699</c:v>
                </c:pt>
                <c:pt idx="1251">
                  <c:v>5599.7021757476477</c:v>
                </c:pt>
                <c:pt idx="1252">
                  <c:v>5600.9550325240207</c:v>
                </c:pt>
                <c:pt idx="1253">
                  <c:v>5602.2046805118071</c:v>
                </c:pt>
                <c:pt idx="1254">
                  <c:v>5603.451125367701</c:v>
                </c:pt>
                <c:pt idx="1255">
                  <c:v>5604.6943727470625</c:v>
                </c:pt>
                <c:pt idx="1256">
                  <c:v>5605.9344283038899</c:v>
                </c:pt>
                <c:pt idx="1257">
                  <c:v>5607.1712976907884</c:v>
                </c:pt>
                <c:pt idx="1258">
                  <c:v>5608.4049865589395</c:v>
                </c:pt>
                <c:pt idx="1259">
                  <c:v>5609.6355005580681</c:v>
                </c:pt>
                <c:pt idx="1260">
                  <c:v>5610.862845336409</c:v>
                </c:pt>
                <c:pt idx="1261">
                  <c:v>5612.0870265406802</c:v>
                </c:pt>
                <c:pt idx="1262">
                  <c:v>5613.3080498160489</c:v>
                </c:pt>
                <c:pt idx="1263">
                  <c:v>5614.5259208061007</c:v>
                </c:pt>
                <c:pt idx="1264">
                  <c:v>5615.7406451528113</c:v>
                </c:pt>
                <c:pt idx="1265">
                  <c:v>5616.9522284965115</c:v>
                </c:pt>
                <c:pt idx="1266">
                  <c:v>5618.1606764758608</c:v>
                </c:pt>
                <c:pt idx="1267">
                  <c:v>5619.3659947278138</c:v>
                </c:pt>
                <c:pt idx="1268">
                  <c:v>5620.5681888875897</c:v>
                </c:pt>
                <c:pt idx="1269">
                  <c:v>5621.7672645886441</c:v>
                </c:pt>
                <c:pt idx="1270">
                  <c:v>5622.9632274626365</c:v>
                </c:pt>
                <c:pt idx="1271">
                  <c:v>5624.1560831394027</c:v>
                </c:pt>
                <c:pt idx="1272">
                  <c:v>5625.3458372469195</c:v>
                </c:pt>
                <c:pt idx="1273">
                  <c:v>5626.5324954112821</c:v>
                </c:pt>
                <c:pt idx="1274">
                  <c:v>5627.7160632566665</c:v>
                </c:pt>
                <c:pt idx="1275">
                  <c:v>5628.8965464053063</c:v>
                </c:pt>
                <c:pt idx="1276">
                  <c:v>5630.0739504774565</c:v>
                </c:pt>
                <c:pt idx="1277">
                  <c:v>5631.2482810913734</c:v>
                </c:pt>
                <c:pt idx="1278">
                  <c:v>5632.4195438632696</c:v>
                </c:pt>
                <c:pt idx="1279">
                  <c:v>5633.587744407303</c:v>
                </c:pt>
                <c:pt idx="1280">
                  <c:v>5634.7528883355326</c:v>
                </c:pt>
                <c:pt idx="1281">
                  <c:v>5635.9149812578971</c:v>
                </c:pt>
                <c:pt idx="1282">
                  <c:v>5637.0740287821836</c:v>
                </c:pt>
                <c:pt idx="1283">
                  <c:v>5638.2300365139981</c:v>
                </c:pt>
                <c:pt idx="1284">
                  <c:v>5639.3830100567357</c:v>
                </c:pt>
                <c:pt idx="1285">
                  <c:v>5640.5329550115539</c:v>
                </c:pt>
                <c:pt idx="1286">
                  <c:v>5641.6798769773422</c:v>
                </c:pt>
                <c:pt idx="1287">
                  <c:v>5642.8237815506955</c:v>
                </c:pt>
                <c:pt idx="1288">
                  <c:v>5643.9646743258827</c:v>
                </c:pt>
                <c:pt idx="1289">
                  <c:v>5645.1025608948194</c:v>
                </c:pt>
                <c:pt idx="1290">
                  <c:v>5646.2374468470398</c:v>
                </c:pt>
                <c:pt idx="1291">
                  <c:v>5647.3693377696673</c:v>
                </c:pt>
                <c:pt idx="1292">
                  <c:v>5648.4982392473876</c:v>
                </c:pt>
                <c:pt idx="1293">
                  <c:v>5649.6241568624218</c:v>
                </c:pt>
                <c:pt idx="1294">
                  <c:v>5650.7470961944946</c:v>
                </c:pt>
                <c:pt idx="1295">
                  <c:v>5651.8670628208065</c:v>
                </c:pt>
                <c:pt idx="1296">
                  <c:v>5652.9840623160144</c:v>
                </c:pt>
                <c:pt idx="1297">
                  <c:v>5654.0981002521903</c:v>
                </c:pt>
                <c:pt idx="1298">
                  <c:v>5655.2091821988024</c:v>
                </c:pt>
                <c:pt idx="1299">
                  <c:v>5656.3173137226886</c:v>
                </c:pt>
                <c:pt idx="1300">
                  <c:v>5657.4225003880256</c:v>
                </c:pt>
                <c:pt idx="1301">
                  <c:v>5658.5247477562998</c:v>
                </c:pt>
                <c:pt idx="1302">
                  <c:v>5659.6240613862819</c:v>
                </c:pt>
                <c:pt idx="1303">
                  <c:v>5660.7204468340051</c:v>
                </c:pt>
                <c:pt idx="1304">
                  <c:v>5661.8139096527293</c:v>
                </c:pt>
                <c:pt idx="1305">
                  <c:v>5662.904455392918</c:v>
                </c:pt>
                <c:pt idx="1306">
                  <c:v>5663.9920896022122</c:v>
                </c:pt>
                <c:pt idx="1307">
                  <c:v>5665.0768178254048</c:v>
                </c:pt>
                <c:pt idx="1308">
                  <c:v>5666.1586456044079</c:v>
                </c:pt>
                <c:pt idx="1309">
                  <c:v>5667.2375784782353</c:v>
                </c:pt>
                <c:pt idx="1310">
                  <c:v>5668.3136219829657</c:v>
                </c:pt>
                <c:pt idx="1311">
                  <c:v>5669.386781651725</c:v>
                </c:pt>
                <c:pt idx="1312">
                  <c:v>5670.4570630146563</c:v>
                </c:pt>
                <c:pt idx="1313">
                  <c:v>5671.5244715988929</c:v>
                </c:pt>
                <c:pt idx="1314">
                  <c:v>5672.5890129285326</c:v>
                </c:pt>
                <c:pt idx="1315">
                  <c:v>5673.6506925246158</c:v>
                </c:pt>
                <c:pt idx="1316">
                  <c:v>5674.7095159050941</c:v>
                </c:pt>
                <c:pt idx="1317">
                  <c:v>5675.7654885848033</c:v>
                </c:pt>
                <c:pt idx="1318">
                  <c:v>5676.8186160754467</c:v>
                </c:pt>
                <c:pt idx="1319">
                  <c:v>5677.8689038855591</c:v>
                </c:pt>
                <c:pt idx="1320">
                  <c:v>5678.9163575204902</c:v>
                </c:pt>
                <c:pt idx="1321">
                  <c:v>5679.960982482371</c:v>
                </c:pt>
                <c:pt idx="1322">
                  <c:v>5681.0027842700911</c:v>
                </c:pt>
                <c:pt idx="1323">
                  <c:v>5682.0417683792812</c:v>
                </c:pt>
                <c:pt idx="1324">
                  <c:v>5683.0779403022743</c:v>
                </c:pt>
                <c:pt idx="1325">
                  <c:v>5684.1113055280921</c:v>
                </c:pt>
                <c:pt idx="1326">
                  <c:v>5685.1418695424145</c:v>
                </c:pt>
                <c:pt idx="1327">
                  <c:v>5686.1696378275547</c:v>
                </c:pt>
                <c:pt idx="1328">
                  <c:v>5687.1946158624378</c:v>
                </c:pt>
                <c:pt idx="1329">
                  <c:v>5688.2168091225712</c:v>
                </c:pt>
                <c:pt idx="1330">
                  <c:v>5689.2362230800263</c:v>
                </c:pt>
                <c:pt idx="1331">
                  <c:v>5690.2528632034091</c:v>
                </c:pt>
                <c:pt idx="1332">
                  <c:v>5691.2667349578342</c:v>
                </c:pt>
                <c:pt idx="1333">
                  <c:v>5692.2778438049099</c:v>
                </c:pt>
                <c:pt idx="1334">
                  <c:v>5693.2861952027015</c:v>
                </c:pt>
                <c:pt idx="1335">
                  <c:v>5694.2917946057169</c:v>
                </c:pt>
                <c:pt idx="1336">
                  <c:v>5695.2946474648779</c:v>
                </c:pt>
                <c:pt idx="1337">
                  <c:v>5696.2947592274986</c:v>
                </c:pt>
                <c:pt idx="1338">
                  <c:v>5697.2921353372603</c:v>
                </c:pt>
                <c:pt idx="1339">
                  <c:v>5698.2867812341874</c:v>
                </c:pt>
                <c:pt idx="1340">
                  <c:v>5699.2787023546225</c:v>
                </c:pt>
                <c:pt idx="1341">
                  <c:v>5700.2679041312094</c:v>
                </c:pt>
                <c:pt idx="1342">
                  <c:v>5701.2543919928612</c:v>
                </c:pt>
                <c:pt idx="1343">
                  <c:v>5702.2381713647437</c:v>
                </c:pt>
                <c:pt idx="1344">
                  <c:v>5703.2192476682458</c:v>
                </c:pt>
                <c:pt idx="1345">
                  <c:v>5704.1976263209626</c:v>
                </c:pt>
                <c:pt idx="1346">
                  <c:v>5705.1733127366706</c:v>
                </c:pt>
                <c:pt idx="1347">
                  <c:v>5706.1463123253016</c:v>
                </c:pt>
                <c:pt idx="1348">
                  <c:v>5707.1166304929211</c:v>
                </c:pt>
                <c:pt idx="1349">
                  <c:v>5708.0842726417104</c:v>
                </c:pt>
                <c:pt idx="1350">
                  <c:v>5709.0492441699362</c:v>
                </c:pt>
                <c:pt idx="1351">
                  <c:v>5710.0115504719342</c:v>
                </c:pt>
                <c:pt idx="1352">
                  <c:v>5710.9711969380842</c:v>
                </c:pt>
                <c:pt idx="1353">
                  <c:v>5711.9281889547874</c:v>
                </c:pt>
                <c:pt idx="1354">
                  <c:v>5712.8825319044445</c:v>
                </c:pt>
                <c:pt idx="1355">
                  <c:v>5713.8342311654342</c:v>
                </c:pt>
                <c:pt idx="1356">
                  <c:v>5714.7832921120889</c:v>
                </c:pt>
                <c:pt idx="1357">
                  <c:v>5715.7297201146775</c:v>
                </c:pt>
                <c:pt idx="1358">
                  <c:v>5716.6735205393779</c:v>
                </c:pt>
                <c:pt idx="1359">
                  <c:v>5717.6146987482589</c:v>
                </c:pt>
                <c:pt idx="1360">
                  <c:v>5718.5532600992565</c:v>
                </c:pt>
                <c:pt idx="1361">
                  <c:v>5719.4892099461531</c:v>
                </c:pt>
                <c:pt idx="1362">
                  <c:v>5720.4225536385575</c:v>
                </c:pt>
                <c:pt idx="1363">
                  <c:v>5721.3532965218801</c:v>
                </c:pt>
                <c:pt idx="1364">
                  <c:v>5722.2814439373142</c:v>
                </c:pt>
                <c:pt idx="1365">
                  <c:v>5723.2070012218155</c:v>
                </c:pt>
                <c:pt idx="1366">
                  <c:v>5724.1299737080753</c:v>
                </c:pt>
                <c:pt idx="1367">
                  <c:v>5725.0503667245093</c:v>
                </c:pt>
                <c:pt idx="1368">
                  <c:v>5725.9681855952267</c:v>
                </c:pt>
                <c:pt idx="1369">
                  <c:v>5726.8834356400166</c:v>
                </c:pt>
                <c:pt idx="1370">
                  <c:v>5727.7961221743226</c:v>
                </c:pt>
                <c:pt idx="1371">
                  <c:v>5728.7062505092226</c:v>
                </c:pt>
                <c:pt idx="1372">
                  <c:v>5729.6138259514128</c:v>
                </c:pt>
                <c:pt idx="1373">
                  <c:v>5730.5188538031825</c:v>
                </c:pt>
                <c:pt idx="1374">
                  <c:v>5731.421339362395</c:v>
                </c:pt>
                <c:pt idx="1375">
                  <c:v>5732.3212879224666</c:v>
                </c:pt>
                <c:pt idx="1376">
                  <c:v>5733.218704772351</c:v>
                </c:pt>
                <c:pt idx="1377">
                  <c:v>5734.1135951965098</c:v>
                </c:pt>
                <c:pt idx="1378">
                  <c:v>5735.0059644749044</c:v>
                </c:pt>
                <c:pt idx="1379">
                  <c:v>5735.8958178829653</c:v>
                </c:pt>
                <c:pt idx="1380">
                  <c:v>5736.7831606915779</c:v>
                </c:pt>
                <c:pt idx="1381">
                  <c:v>5737.6679981670632</c:v>
                </c:pt>
                <c:pt idx="1382">
                  <c:v>5738.5503355711571</c:v>
                </c:pt>
                <c:pt idx="1383">
                  <c:v>5739.4301781609893</c:v>
                </c:pt>
                <c:pt idx="1384">
                  <c:v>5740.3075311890643</c:v>
                </c:pt>
                <c:pt idx="1385">
                  <c:v>5741.1823999032458</c:v>
                </c:pt>
                <c:pt idx="1386">
                  <c:v>5742.0547895467316</c:v>
                </c:pt>
                <c:pt idx="1387">
                  <c:v>5742.9247053580402</c:v>
                </c:pt>
                <c:pt idx="1388">
                  <c:v>5743.7921525709871</c:v>
                </c:pt>
                <c:pt idx="1389">
                  <c:v>5744.6571364146657</c:v>
                </c:pt>
                <c:pt idx="1390">
                  <c:v>5745.5196621134364</c:v>
                </c:pt>
                <c:pt idx="1391">
                  <c:v>5746.3797348868975</c:v>
                </c:pt>
                <c:pt idx="1392">
                  <c:v>5747.2373599498687</c:v>
                </c:pt>
                <c:pt idx="1393">
                  <c:v>5748.0925425123833</c:v>
                </c:pt>
                <c:pt idx="1394">
                  <c:v>5748.9452877796502</c:v>
                </c:pt>
                <c:pt idx="1395">
                  <c:v>5749.7956009520558</c:v>
                </c:pt>
                <c:pt idx="1396">
                  <c:v>5750.6434872251284</c:v>
                </c:pt>
                <c:pt idx="1397">
                  <c:v>5751.4889517895353</c:v>
                </c:pt>
                <c:pt idx="1398">
                  <c:v>5752.3319998310517</c:v>
                </c:pt>
                <c:pt idx="1399">
                  <c:v>5753.1726365305494</c:v>
                </c:pt>
                <c:pt idx="1400">
                  <c:v>5754.0108670639802</c:v>
                </c:pt>
                <c:pt idx="1401">
                  <c:v>5754.8466966023525</c:v>
                </c:pt>
                <c:pt idx="1402">
                  <c:v>5755.6801303117163</c:v>
                </c:pt>
                <c:pt idx="1403">
                  <c:v>5756.5111733531503</c:v>
                </c:pt>
                <c:pt idx="1404">
                  <c:v>5757.3398308827354</c:v>
                </c:pt>
                <c:pt idx="1405">
                  <c:v>5758.1661080515423</c:v>
                </c:pt>
                <c:pt idx="1406">
                  <c:v>5758.9900100056147</c:v>
                </c:pt>
                <c:pt idx="1407">
                  <c:v>5759.8115418859497</c:v>
                </c:pt>
                <c:pt idx="1408">
                  <c:v>5760.630708828483</c:v>
                </c:pt>
                <c:pt idx="1409">
                  <c:v>5761.4475159640688</c:v>
                </c:pt>
                <c:pt idx="1410">
                  <c:v>5762.2619684184638</c:v>
                </c:pt>
                <c:pt idx="1411">
                  <c:v>5763.074071312315</c:v>
                </c:pt>
                <c:pt idx="1412">
                  <c:v>5763.8838297611346</c:v>
                </c:pt>
                <c:pt idx="1413">
                  <c:v>5764.6912488752887</c:v>
                </c:pt>
                <c:pt idx="1414">
                  <c:v>5765.4963337599793</c:v>
                </c:pt>
                <c:pt idx="1415">
                  <c:v>5766.2990895152279</c:v>
                </c:pt>
                <c:pt idx="1416">
                  <c:v>5767.0995212358594</c:v>
                </c:pt>
                <c:pt idx="1417">
                  <c:v>5767.8976340114841</c:v>
                </c:pt>
                <c:pt idx="1418">
                  <c:v>5768.6934329264841</c:v>
                </c:pt>
                <c:pt idx="1419">
                  <c:v>5769.4869230599934</c:v>
                </c:pt>
                <c:pt idx="1420">
                  <c:v>5770.2781094858865</c:v>
                </c:pt>
                <c:pt idx="1421">
                  <c:v>5771.0669972727574</c:v>
                </c:pt>
                <c:pt idx="1422">
                  <c:v>5771.8535914839058</c:v>
                </c:pt>
                <c:pt idx="1423">
                  <c:v>5772.6378971773256</c:v>
                </c:pt>
                <c:pt idx="1424">
                  <c:v>5773.4199194056819</c:v>
                </c:pt>
                <c:pt idx="1425">
                  <c:v>5774.1996632162973</c:v>
                </c:pt>
                <c:pt idx="1426">
                  <c:v>5774.9771336511403</c:v>
                </c:pt>
                <c:pt idx="1427">
                  <c:v>5775.7523357468053</c:v>
                </c:pt>
                <c:pt idx="1428">
                  <c:v>5776.5252745345006</c:v>
                </c:pt>
                <c:pt idx="1429">
                  <c:v>5777.2959550400301</c:v>
                </c:pt>
                <c:pt idx="1430">
                  <c:v>5778.0643822837801</c:v>
                </c:pt>
                <c:pt idx="1431">
                  <c:v>5778.8305612807026</c:v>
                </c:pt>
                <c:pt idx="1432">
                  <c:v>5779.5944970403043</c:v>
                </c:pt>
                <c:pt idx="1433">
                  <c:v>5780.3561945666233</c:v>
                </c:pt>
                <c:pt idx="1434">
                  <c:v>5781.1156588582262</c:v>
                </c:pt>
                <c:pt idx="1435">
                  <c:v>5781.8728949081797</c:v>
                </c:pt>
                <c:pt idx="1436">
                  <c:v>5782.6279077040472</c:v>
                </c:pt>
                <c:pt idx="1437">
                  <c:v>5783.3807022278716</c:v>
                </c:pt>
                <c:pt idx="1438">
                  <c:v>5784.1312834561522</c:v>
                </c:pt>
                <c:pt idx="1439">
                  <c:v>5784.8796563598453</c:v>
                </c:pt>
                <c:pt idx="1440">
                  <c:v>5785.6258259043361</c:v>
                </c:pt>
                <c:pt idx="1441">
                  <c:v>5786.3697970494331</c:v>
                </c:pt>
                <c:pt idx="1442">
                  <c:v>5787.1115747493495</c:v>
                </c:pt>
                <c:pt idx="1443">
                  <c:v>5787.8511639526923</c:v>
                </c:pt>
                <c:pt idx="1444">
                  <c:v>5788.5885696024425</c:v>
                </c:pt>
                <c:pt idx="1445">
                  <c:v>5789.3237966359529</c:v>
                </c:pt>
                <c:pt idx="1446">
                  <c:v>5790.0568499849187</c:v>
                </c:pt>
                <c:pt idx="1447">
                  <c:v>5790.7877345753786</c:v>
                </c:pt>
                <c:pt idx="1448">
                  <c:v>5791.51645532769</c:v>
                </c:pt>
                <c:pt idx="1449">
                  <c:v>5792.2430171565211</c:v>
                </c:pt>
                <c:pt idx="1450">
                  <c:v>5792.9674249708387</c:v>
                </c:pt>
                <c:pt idx="1451">
                  <c:v>5793.6896836738888</c:v>
                </c:pt>
                <c:pt idx="1452">
                  <c:v>5794.4097981631903</c:v>
                </c:pt>
                <c:pt idx="1453">
                  <c:v>5795.127773330516</c:v>
                </c:pt>
                <c:pt idx="1454">
                  <c:v>5795.8436140618842</c:v>
                </c:pt>
                <c:pt idx="1455">
                  <c:v>5796.5573252375425</c:v>
                </c:pt>
                <c:pt idx="1456">
                  <c:v>5797.2689117319542</c:v>
                </c:pt>
                <c:pt idx="1457">
                  <c:v>5797.9783784137908</c:v>
                </c:pt>
                <c:pt idx="1458">
                  <c:v>5798.6857301459122</c:v>
                </c:pt>
                <c:pt idx="1459">
                  <c:v>5799.3909717853603</c:v>
                </c:pt>
                <c:pt idx="1460">
                  <c:v>5800.0941081833425</c:v>
                </c:pt>
                <c:pt idx="1461">
                  <c:v>5800.7951441852183</c:v>
                </c:pt>
                <c:pt idx="1462">
                  <c:v>5801.4940846304926</c:v>
                </c:pt>
                <c:pt idx="1463">
                  <c:v>5802.1909343527968</c:v>
                </c:pt>
                <c:pt idx="1464">
                  <c:v>5802.8856981798808</c:v>
                </c:pt>
                <c:pt idx="1465">
                  <c:v>5803.5783809335999</c:v>
                </c:pt>
                <c:pt idx="1466">
                  <c:v>5804.2689874298994</c:v>
                </c:pt>
                <c:pt idx="1467">
                  <c:v>5804.9575224788096</c:v>
                </c:pt>
                <c:pt idx="1468">
                  <c:v>5805.6439908844286</c:v>
                </c:pt>
                <c:pt idx="1469">
                  <c:v>5806.3283974449105</c:v>
                </c:pt>
                <c:pt idx="1470">
                  <c:v>5807.0107469524555</c:v>
                </c:pt>
                <c:pt idx="1471">
                  <c:v>5807.6910441932987</c:v>
                </c:pt>
                <c:pt idx="1472">
                  <c:v>5808.3692939476941</c:v>
                </c:pt>
                <c:pt idx="1473">
                  <c:v>5809.0455009899133</c:v>
                </c:pt>
                <c:pt idx="1474">
                  <c:v>5809.7196700882196</c:v>
                </c:pt>
                <c:pt idx="1475">
                  <c:v>5810.39180600487</c:v>
                </c:pt>
                <c:pt idx="1476">
                  <c:v>5811.0619134960971</c:v>
                </c:pt>
                <c:pt idx="1477">
                  <c:v>5811.7299973120989</c:v>
                </c:pt>
                <c:pt idx="1478">
                  <c:v>5812.3960621970282</c:v>
                </c:pt>
                <c:pt idx="1479">
                  <c:v>5813.0601128889803</c:v>
                </c:pt>
                <c:pt idx="1480">
                  <c:v>5813.7221541199851</c:v>
                </c:pt>
                <c:pt idx="1481">
                  <c:v>5814.3821906159965</c:v>
                </c:pt>
                <c:pt idx="1482">
                  <c:v>5815.0402270968743</c:v>
                </c:pt>
                <c:pt idx="1483">
                  <c:v>5815.696268276386</c:v>
                </c:pt>
                <c:pt idx="1484">
                  <c:v>5816.3503188621835</c:v>
                </c:pt>
                <c:pt idx="1485">
                  <c:v>5817.0023835558013</c:v>
                </c:pt>
                <c:pt idx="1486">
                  <c:v>5817.6524670526424</c:v>
                </c:pt>
                <c:pt idx="1487">
                  <c:v>5818.3005740419694</c:v>
                </c:pt>
                <c:pt idx="1488">
                  <c:v>5818.9467092068944</c:v>
                </c:pt>
                <c:pt idx="1489">
                  <c:v>5819.5908772243665</c:v>
                </c:pt>
                <c:pt idx="1490">
                  <c:v>5820.233082765164</c:v>
                </c:pt>
                <c:pt idx="1491">
                  <c:v>5820.8733304938851</c:v>
                </c:pt>
                <c:pt idx="1492">
                  <c:v>5821.5116250689352</c:v>
                </c:pt>
                <c:pt idx="1493">
                  <c:v>5822.14797114252</c:v>
                </c:pt>
                <c:pt idx="1494">
                  <c:v>5822.782373360631</c:v>
                </c:pt>
                <c:pt idx="1495">
                  <c:v>5823.4148363630466</c:v>
                </c:pt>
                <c:pt idx="1496">
                  <c:v>5824.0453647833065</c:v>
                </c:pt>
                <c:pt idx="1497">
                  <c:v>5824.6739632487179</c:v>
                </c:pt>
                <c:pt idx="1498">
                  <c:v>5825.3006363803343</c:v>
                </c:pt>
                <c:pt idx="1499">
                  <c:v>5825.9253887929535</c:v>
                </c:pt>
                <c:pt idx="1500">
                  <c:v>5826.5482250951054</c:v>
                </c:pt>
                <c:pt idx="1501">
                  <c:v>5827.1691498890423</c:v>
                </c:pt>
                <c:pt idx="1502">
                  <c:v>5827.7881677707328</c:v>
                </c:pt>
                <c:pt idx="1503">
                  <c:v>5828.4052833298483</c:v>
                </c:pt>
                <c:pt idx="1504">
                  <c:v>5829.0205011497574</c:v>
                </c:pt>
                <c:pt idx="1505">
                  <c:v>5829.6338258075175</c:v>
                </c:pt>
                <c:pt idx="1506">
                  <c:v>5830.2452618738625</c:v>
                </c:pt>
                <c:pt idx="1507">
                  <c:v>5830.8548139131999</c:v>
                </c:pt>
                <c:pt idx="1508">
                  <c:v>5831.4624864835914</c:v>
                </c:pt>
                <c:pt idx="1509">
                  <c:v>5832.0682841367625</c:v>
                </c:pt>
                <c:pt idx="1510">
                  <c:v>5832.672211418072</c:v>
                </c:pt>
                <c:pt idx="1511">
                  <c:v>5833.2742728665207</c:v>
                </c:pt>
                <c:pt idx="1512">
                  <c:v>5833.8744730147373</c:v>
                </c:pt>
                <c:pt idx="1513">
                  <c:v>5834.4728163889667</c:v>
                </c:pt>
                <c:pt idx="1514">
                  <c:v>5835.0693075090694</c:v>
                </c:pt>
                <c:pt idx="1515">
                  <c:v>5835.6639508885046</c:v>
                </c:pt>
                <c:pt idx="1516">
                  <c:v>5836.2567510343315</c:v>
                </c:pt>
                <c:pt idx="1517">
                  <c:v>5836.8477124471938</c:v>
                </c:pt>
                <c:pt idx="1518">
                  <c:v>5837.4368396213149</c:v>
                </c:pt>
                <c:pt idx="1519">
                  <c:v>5838.0241370444919</c:v>
                </c:pt>
                <c:pt idx="1520">
                  <c:v>5838.6096091980817</c:v>
                </c:pt>
                <c:pt idx="1521">
                  <c:v>5839.1932605570028</c:v>
                </c:pt>
                <c:pt idx="1522">
                  <c:v>5839.7750955897209</c:v>
                </c:pt>
                <c:pt idx="1523">
                  <c:v>5840.3551187582416</c:v>
                </c:pt>
                <c:pt idx="1524">
                  <c:v>5840.9333345181085</c:v>
                </c:pt>
                <c:pt idx="1525">
                  <c:v>5841.5097473183869</c:v>
                </c:pt>
                <c:pt idx="1526">
                  <c:v>5842.0843616016664</c:v>
                </c:pt>
                <c:pt idx="1527">
                  <c:v>5842.6571818040456</c:v>
                </c:pt>
                <c:pt idx="1528">
                  <c:v>5843.2282123551331</c:v>
                </c:pt>
                <c:pt idx="1529">
                  <c:v>5843.7974576780298</c:v>
                </c:pt>
                <c:pt idx="1530">
                  <c:v>5844.3649221893347</c:v>
                </c:pt>
                <c:pt idx="1531">
                  <c:v>5844.9306102991277</c:v>
                </c:pt>
                <c:pt idx="1532">
                  <c:v>5845.4945264109665</c:v>
                </c:pt>
                <c:pt idx="1533">
                  <c:v>5846.0566749218815</c:v>
                </c:pt>
                <c:pt idx="1534">
                  <c:v>5846.6170602223665</c:v>
                </c:pt>
                <c:pt idx="1535">
                  <c:v>5847.175686696376</c:v>
                </c:pt>
                <c:pt idx="1536">
                  <c:v>5847.7325587213127</c:v>
                </c:pt>
                <c:pt idx="1537">
                  <c:v>5848.2876806680279</c:v>
                </c:pt>
                <c:pt idx="1538">
                  <c:v>5848.8410569008074</c:v>
                </c:pt>
                <c:pt idx="1539">
                  <c:v>5849.3926917773761</c:v>
                </c:pt>
                <c:pt idx="1540">
                  <c:v>5849.9425896488801</c:v>
                </c:pt>
                <c:pt idx="1541">
                  <c:v>5850.4907548598867</c:v>
                </c:pt>
                <c:pt idx="1542">
                  <c:v>5851.0371917483808</c:v>
                </c:pt>
                <c:pt idx="1543">
                  <c:v>5851.5819046457527</c:v>
                </c:pt>
                <c:pt idx="1544">
                  <c:v>5852.1248978767971</c:v>
                </c:pt>
                <c:pt idx="1545">
                  <c:v>5852.6661757597021</c:v>
                </c:pt>
                <c:pt idx="1546">
                  <c:v>5853.2057426060528</c:v>
                </c:pt>
                <c:pt idx="1547">
                  <c:v>5853.7436027208141</c:v>
                </c:pt>
                <c:pt idx="1548">
                  <c:v>5854.2797604023335</c:v>
                </c:pt>
                <c:pt idx="1549">
                  <c:v>5854.8142199423328</c:v>
                </c:pt>
                <c:pt idx="1550">
                  <c:v>5855.3469856259017</c:v>
                </c:pt>
                <c:pt idx="1551">
                  <c:v>5855.8780617314942</c:v>
                </c:pt>
                <c:pt idx="1552">
                  <c:v>5856.4074525309215</c:v>
                </c:pt>
                <c:pt idx="1553">
                  <c:v>5856.935162289351</c:v>
                </c:pt>
                <c:pt idx="1554">
                  <c:v>5857.4611952652904</c:v>
                </c:pt>
                <c:pt idx="1555">
                  <c:v>5857.9855557106002</c:v>
                </c:pt>
                <c:pt idx="1556">
                  <c:v>5858.5082478704717</c:v>
                </c:pt>
                <c:pt idx="1557">
                  <c:v>5859.0292759834301</c:v>
                </c:pt>
                <c:pt idx="1558">
                  <c:v>5859.5486442813299</c:v>
                </c:pt>
                <c:pt idx="1559">
                  <c:v>5860.0663569893495</c:v>
                </c:pt>
                <c:pt idx="1560">
                  <c:v>5860.582418325982</c:v>
                </c:pt>
                <c:pt idx="1561">
                  <c:v>5861.0968325030381</c:v>
                </c:pt>
                <c:pt idx="1562">
                  <c:v>5861.6096037256366</c:v>
                </c:pt>
                <c:pt idx="1563">
                  <c:v>5862.1207361921988</c:v>
                </c:pt>
                <c:pt idx="1564">
                  <c:v>5862.6302340944476</c:v>
                </c:pt>
                <c:pt idx="1565">
                  <c:v>5863.1381016174046</c:v>
                </c:pt>
                <c:pt idx="1566">
                  <c:v>5863.6443429393767</c:v>
                </c:pt>
                <c:pt idx="1567">
                  <c:v>5864.148962231965</c:v>
                </c:pt>
                <c:pt idx="1568">
                  <c:v>5864.6519636600478</c:v>
                </c:pt>
                <c:pt idx="1569">
                  <c:v>5865.1533513817858</c:v>
                </c:pt>
                <c:pt idx="1570">
                  <c:v>5865.6531295486129</c:v>
                </c:pt>
                <c:pt idx="1571">
                  <c:v>5866.1513023052348</c:v>
                </c:pt>
                <c:pt idx="1572">
                  <c:v>5866.647873789625</c:v>
                </c:pt>
                <c:pt idx="1573">
                  <c:v>5867.1428481330177</c:v>
                </c:pt>
                <c:pt idx="1574">
                  <c:v>5867.6362294599103</c:v>
                </c:pt>
                <c:pt idx="1575">
                  <c:v>5868.1280218880511</c:v>
                </c:pt>
                <c:pt idx="1576">
                  <c:v>5868.6182295284461</c:v>
                </c:pt>
                <c:pt idx="1577">
                  <c:v>5869.1068564853458</c:v>
                </c:pt>
                <c:pt idx="1578">
                  <c:v>5869.5939068562457</c:v>
                </c:pt>
                <c:pt idx="1579">
                  <c:v>5870.0793847318864</c:v>
                </c:pt>
                <c:pt idx="1580">
                  <c:v>5870.5632941962431</c:v>
                </c:pt>
                <c:pt idx="1581">
                  <c:v>5871.0456393265295</c:v>
                </c:pt>
                <c:pt idx="1582">
                  <c:v>5871.5264241931864</c:v>
                </c:pt>
                <c:pt idx="1583">
                  <c:v>5872.005652859888</c:v>
                </c:pt>
                <c:pt idx="1584">
                  <c:v>5872.4833293835309</c:v>
                </c:pt>
                <c:pt idx="1585">
                  <c:v>5872.959457814236</c:v>
                </c:pt>
                <c:pt idx="1586">
                  <c:v>5873.434042195342</c:v>
                </c:pt>
                <c:pt idx="1587">
                  <c:v>5873.9070865634058</c:v>
                </c:pt>
                <c:pt idx="1588">
                  <c:v>5874.3785949481971</c:v>
                </c:pt>
                <c:pt idx="1589">
                  <c:v>5874.8485713726968</c:v>
                </c:pt>
                <c:pt idx="1590">
                  <c:v>5875.3170198530934</c:v>
                </c:pt>
                <c:pt idx="1591">
                  <c:v>5875.7839443987832</c:v>
                </c:pt>
                <c:pt idx="1592">
                  <c:v>5876.2493490123634</c:v>
                </c:pt>
                <c:pt idx="1593">
                  <c:v>5876.7132376896343</c:v>
                </c:pt>
                <c:pt idx="1594">
                  <c:v>5877.1756144195897</c:v>
                </c:pt>
                <c:pt idx="1595">
                  <c:v>5877.6364831844248</c:v>
                </c:pt>
                <c:pt idx="1596">
                  <c:v>5878.0958479595229</c:v>
                </c:pt>
                <c:pt idx="1597">
                  <c:v>5878.5537127134639</c:v>
                </c:pt>
                <c:pt idx="1598">
                  <c:v>5879.0100814080115</c:v>
                </c:pt>
                <c:pt idx="1599">
                  <c:v>5879.4649579981215</c:v>
                </c:pt>
                <c:pt idx="1600">
                  <c:v>5879.9183464319267</c:v>
                </c:pt>
                <c:pt idx="1601">
                  <c:v>5880.3702506507534</c:v>
                </c:pt>
                <c:pt idx="1602">
                  <c:v>5880.8206745890993</c:v>
                </c:pt>
                <c:pt idx="1603">
                  <c:v>5881.2696221746446</c:v>
                </c:pt>
                <c:pt idx="1604">
                  <c:v>5881.7170973282482</c:v>
                </c:pt>
                <c:pt idx="1605">
                  <c:v>5882.1631039639424</c:v>
                </c:pt>
                <c:pt idx="1606">
                  <c:v>5882.6076459889337</c:v>
                </c:pt>
                <c:pt idx="1607">
                  <c:v>5883.050727303601</c:v>
                </c:pt>
                <c:pt idx="1608">
                  <c:v>5883.492351801493</c:v>
                </c:pt>
                <c:pt idx="1609">
                  <c:v>5883.9325233693271</c:v>
                </c:pt>
                <c:pt idx="1610">
                  <c:v>5884.3712458869904</c:v>
                </c:pt>
                <c:pt idx="1611">
                  <c:v>5884.8085232275344</c:v>
                </c:pt>
                <c:pt idx="1612">
                  <c:v>5885.2443592571753</c:v>
                </c:pt>
                <c:pt idx="1613">
                  <c:v>5885.6787578352933</c:v>
                </c:pt>
                <c:pt idx="1614">
                  <c:v>5886.1117228144312</c:v>
                </c:pt>
                <c:pt idx="1615">
                  <c:v>5886.543258040293</c:v>
                </c:pt>
                <c:pt idx="1616">
                  <c:v>5886.973367351743</c:v>
                </c:pt>
                <c:pt idx="1617">
                  <c:v>5887.4020545808035</c:v>
                </c:pt>
                <c:pt idx="1618">
                  <c:v>5887.8293235526553</c:v>
                </c:pt>
                <c:pt idx="1619">
                  <c:v>5888.2551780856384</c:v>
                </c:pt>
                <c:pt idx="1620">
                  <c:v>5888.6796219912476</c:v>
                </c:pt>
                <c:pt idx="1621">
                  <c:v>5889.102659074133</c:v>
                </c:pt>
                <c:pt idx="1622">
                  <c:v>5889.524293132099</c:v>
                </c:pt>
                <c:pt idx="1623">
                  <c:v>5889.9445279561078</c:v>
                </c:pt>
                <c:pt idx="1624">
                  <c:v>5890.3633673302711</c:v>
                </c:pt>
                <c:pt idx="1625">
                  <c:v>5890.7808150318551</c:v>
                </c:pt>
                <c:pt idx="1626">
                  <c:v>5891.1968748312793</c:v>
                </c:pt>
                <c:pt idx="1627">
                  <c:v>5891.6115504921154</c:v>
                </c:pt>
                <c:pt idx="1628">
                  <c:v>5892.024845771085</c:v>
                </c:pt>
                <c:pt idx="1629">
                  <c:v>5892.4367644180638</c:v>
                </c:pt>
                <c:pt idx="1630">
                  <c:v>5892.8473101760774</c:v>
                </c:pt>
                <c:pt idx="1631">
                  <c:v>5893.2564867813007</c:v>
                </c:pt>
                <c:pt idx="1632">
                  <c:v>5893.6642979630615</c:v>
                </c:pt>
                <c:pt idx="1633">
                  <c:v>5894.0707474438395</c:v>
                </c:pt>
                <c:pt idx="1634">
                  <c:v>5894.4758389392609</c:v>
                </c:pt>
                <c:pt idx="1635">
                  <c:v>5894.8795761581086</c:v>
                </c:pt>
                <c:pt idx="1636">
                  <c:v>5895.281962802309</c:v>
                </c:pt>
                <c:pt idx="1637">
                  <c:v>5895.6830025669451</c:v>
                </c:pt>
                <c:pt idx="1638">
                  <c:v>5896.08269914025</c:v>
                </c:pt>
                <c:pt idx="1639">
                  <c:v>5896.4810562036073</c:v>
                </c:pt>
                <c:pt idx="1640">
                  <c:v>5896.8780774315519</c:v>
                </c:pt>
                <c:pt idx="1641">
                  <c:v>5897.2737664917704</c:v>
                </c:pt>
                <c:pt idx="1642">
                  <c:v>5897.6681270451045</c:v>
                </c:pt>
                <c:pt idx="1643">
                  <c:v>5898.0611627455446</c:v>
                </c:pt>
                <c:pt idx="1644">
                  <c:v>5898.45287724024</c:v>
                </c:pt>
                <c:pt idx="1645">
                  <c:v>5898.8432741694887</c:v>
                </c:pt>
                <c:pt idx="1646">
                  <c:v>5899.2323571667457</c:v>
                </c:pt>
                <c:pt idx="1647">
                  <c:v>5899.6201298586211</c:v>
                </c:pt>
                <c:pt idx="1648">
                  <c:v>5900.0065958648811</c:v>
                </c:pt>
                <c:pt idx="1649">
                  <c:v>5900.3917587984506</c:v>
                </c:pt>
                <c:pt idx="1650">
                  <c:v>5900.775622265407</c:v>
                </c:pt>
                <c:pt idx="1651">
                  <c:v>5901.1581898649929</c:v>
                </c:pt>
                <c:pt idx="1652">
                  <c:v>5901.5394651896049</c:v>
                </c:pt>
                <c:pt idx="1653">
                  <c:v>5901.9194518248032</c:v>
                </c:pt>
                <c:pt idx="1654">
                  <c:v>5902.2981533493084</c:v>
                </c:pt>
                <c:pt idx="1655">
                  <c:v>5902.6755733350046</c:v>
                </c:pt>
                <c:pt idx="1656">
                  <c:v>5903.05171534694</c:v>
                </c:pt>
                <c:pt idx="1657">
                  <c:v>5903.4265829433252</c:v>
                </c:pt>
                <c:pt idx="1658">
                  <c:v>5903.8001796755416</c:v>
                </c:pt>
                <c:pt idx="1659">
                  <c:v>5904.1725090881355</c:v>
                </c:pt>
                <c:pt idx="1660">
                  <c:v>5904.5435747188212</c:v>
                </c:pt>
                <c:pt idx="1661">
                  <c:v>5904.9133800984837</c:v>
                </c:pt>
                <c:pt idx="1662">
                  <c:v>5905.2819287511848</c:v>
                </c:pt>
                <c:pt idx="1663">
                  <c:v>5905.6492241941542</c:v>
                </c:pt>
                <c:pt idx="1664">
                  <c:v>5906.0152699377995</c:v>
                </c:pt>
                <c:pt idx="1665">
                  <c:v>5906.3800694857018</c:v>
                </c:pt>
                <c:pt idx="1666">
                  <c:v>5906.7436263346235</c:v>
                </c:pt>
                <c:pt idx="1667">
                  <c:v>5907.1059439745086</c:v>
                </c:pt>
                <c:pt idx="1668">
                  <c:v>5907.4670258884771</c:v>
                </c:pt>
                <c:pt idx="1669">
                  <c:v>5907.8268755528397</c:v>
                </c:pt>
                <c:pt idx="1670">
                  <c:v>5908.1854964370859</c:v>
                </c:pt>
                <c:pt idx="1671">
                  <c:v>5908.5428920038976</c:v>
                </c:pt>
                <c:pt idx="1672">
                  <c:v>5908.8990657091445</c:v>
                </c:pt>
                <c:pt idx="1673">
                  <c:v>5909.2540210018869</c:v>
                </c:pt>
                <c:pt idx="1674">
                  <c:v>5909.6077613243815</c:v>
                </c:pt>
                <c:pt idx="1675">
                  <c:v>5909.9602901120761</c:v>
                </c:pt>
                <c:pt idx="1676">
                  <c:v>5910.3116107936194</c:v>
                </c:pt>
                <c:pt idx="1677">
                  <c:v>5910.6617267908596</c:v>
                </c:pt>
                <c:pt idx="1678">
                  <c:v>5911.0106415188493</c:v>
                </c:pt>
                <c:pt idx="1679">
                  <c:v>5911.3583583858417</c:v>
                </c:pt>
                <c:pt idx="1680">
                  <c:v>5911.7048807932988</c:v>
                </c:pt>
                <c:pt idx="1681">
                  <c:v>5912.0502121358932</c:v>
                </c:pt>
                <c:pt idx="1682">
                  <c:v>5912.3943558015089</c:v>
                </c:pt>
                <c:pt idx="1683">
                  <c:v>5912.7373151712418</c:v>
                </c:pt>
                <c:pt idx="1684">
                  <c:v>5913.0790936194089</c:v>
                </c:pt>
                <c:pt idx="1685">
                  <c:v>5913.4196945135436</c:v>
                </c:pt>
                <c:pt idx="1686">
                  <c:v>5913.7591212144016</c:v>
                </c:pt>
                <c:pt idx="1687">
                  <c:v>5914.0973770759647</c:v>
                </c:pt>
                <c:pt idx="1688">
                  <c:v>5914.4344654454426</c:v>
                </c:pt>
                <c:pt idx="1689">
                  <c:v>5914.7703896632738</c:v>
                </c:pt>
                <c:pt idx="1690">
                  <c:v>5915.105153063133</c:v>
                </c:pt>
                <c:pt idx="1691">
                  <c:v>5915.4387589719272</c:v>
                </c:pt>
                <c:pt idx="1692">
                  <c:v>5915.7712107098041</c:v>
                </c:pt>
                <c:pt idx="1693">
                  <c:v>5916.102511590153</c:v>
                </c:pt>
                <c:pt idx="1694">
                  <c:v>5916.4326649196109</c:v>
                </c:pt>
                <c:pt idx="1695">
                  <c:v>5916.7616739980585</c:v>
                </c:pt>
                <c:pt idx="1696">
                  <c:v>5917.0895421186315</c:v>
                </c:pt>
                <c:pt idx="1697">
                  <c:v>5917.416272567717</c:v>
                </c:pt>
                <c:pt idx="1698">
                  <c:v>5917.7418686249612</c:v>
                </c:pt>
                <c:pt idx="1699">
                  <c:v>5918.0663335632717</c:v>
                </c:pt>
                <c:pt idx="1700">
                  <c:v>5918.3896706488185</c:v>
                </c:pt>
                <c:pt idx="1701">
                  <c:v>5918.7118831410407</c:v>
                </c:pt>
                <c:pt idx="1702">
                  <c:v>5919.0329742926451</c:v>
                </c:pt>
                <c:pt idx="1703">
                  <c:v>5919.3529473496155</c:v>
                </c:pt>
                <c:pt idx="1704">
                  <c:v>5919.6718055512138</c:v>
                </c:pt>
                <c:pt idx="1705">
                  <c:v>5919.9895521299795</c:v>
                </c:pt>
                <c:pt idx="1706">
                  <c:v>5920.3061903117405</c:v>
                </c:pt>
                <c:pt idx="1707">
                  <c:v>5920.6217233156103</c:v>
                </c:pt>
                <c:pt idx="1708">
                  <c:v>5920.9361543539972</c:v>
                </c:pt>
                <c:pt idx="1709">
                  <c:v>5921.2494866326006</c:v>
                </c:pt>
                <c:pt idx="1710">
                  <c:v>5921.5617233504236</c:v>
                </c:pt>
                <c:pt idx="1711">
                  <c:v>5921.8728676997698</c:v>
                </c:pt>
                <c:pt idx="1712">
                  <c:v>5922.18292286625</c:v>
                </c:pt>
                <c:pt idx="1713">
                  <c:v>5922.4918920287855</c:v>
                </c:pt>
                <c:pt idx="1714">
                  <c:v>5922.7997783596129</c:v>
                </c:pt>
                <c:pt idx="1715">
                  <c:v>5923.1065850242876</c:v>
                </c:pt>
                <c:pt idx="1716">
                  <c:v>5923.4123151816848</c:v>
                </c:pt>
                <c:pt idx="1717">
                  <c:v>5923.7169719840076</c:v>
                </c:pt>
                <c:pt idx="1718">
                  <c:v>5924.0205585767908</c:v>
                </c:pt>
                <c:pt idx="1719">
                  <c:v>5924.3230780989034</c:v>
                </c:pt>
                <c:pt idx="1720">
                  <c:v>5924.6245336825496</c:v>
                </c:pt>
                <c:pt idx="1721">
                  <c:v>5924.9249284532825</c:v>
                </c:pt>
                <c:pt idx="1722">
                  <c:v>5925.224265529997</c:v>
                </c:pt>
                <c:pt idx="1723">
                  <c:v>5925.5225480249401</c:v>
                </c:pt>
                <c:pt idx="1724">
                  <c:v>5925.8197790437171</c:v>
                </c:pt>
                <c:pt idx="1725">
                  <c:v>5926.115961685291</c:v>
                </c:pt>
                <c:pt idx="1726">
                  <c:v>5926.4110990419886</c:v>
                </c:pt>
                <c:pt idx="1727">
                  <c:v>5926.705194199506</c:v>
                </c:pt>
                <c:pt idx="1728">
                  <c:v>5926.9982502369139</c:v>
                </c:pt>
                <c:pt idx="1729">
                  <c:v>5927.2902702266583</c:v>
                </c:pt>
                <c:pt idx="1730">
                  <c:v>5927.5812572345667</c:v>
                </c:pt>
                <c:pt idx="1731">
                  <c:v>5927.8712143198563</c:v>
                </c:pt>
                <c:pt idx="1732">
                  <c:v>5928.1601445351334</c:v>
                </c:pt>
                <c:pt idx="1733">
                  <c:v>5928.4480509264013</c:v>
                </c:pt>
                <c:pt idx="1734">
                  <c:v>5928.7349365330629</c:v>
                </c:pt>
                <c:pt idx="1735">
                  <c:v>5929.0208043879247</c:v>
                </c:pt>
                <c:pt idx="1736">
                  <c:v>5929.3056575172059</c:v>
                </c:pt>
                <c:pt idx="1737">
                  <c:v>5929.5894989405406</c:v>
                </c:pt>
                <c:pt idx="1738">
                  <c:v>5929.8723316709811</c:v>
                </c:pt>
                <c:pt idx="1739">
                  <c:v>5930.1541587150032</c:v>
                </c:pt>
                <c:pt idx="1740">
                  <c:v>5930.4349830725141</c:v>
                </c:pt>
                <c:pt idx="1741">
                  <c:v>5930.7148077368547</c:v>
                </c:pt>
                <c:pt idx="1742">
                  <c:v>5930.9936356948028</c:v>
                </c:pt>
                <c:pt idx="1743">
                  <c:v>5931.2714699265862</c:v>
                </c:pt>
                <c:pt idx="1744">
                  <c:v>5931.5483134058741</c:v>
                </c:pt>
                <c:pt idx="1745">
                  <c:v>5931.8241690997957</c:v>
                </c:pt>
                <c:pt idx="1746">
                  <c:v>5932.099039968939</c:v>
                </c:pt>
                <c:pt idx="1747">
                  <c:v>5932.3729289673547</c:v>
                </c:pt>
                <c:pt idx="1748">
                  <c:v>5932.6458390425641</c:v>
                </c:pt>
                <c:pt idx="1749">
                  <c:v>5932.917773135563</c:v>
                </c:pt>
                <c:pt idx="1750">
                  <c:v>5933.1887341808297</c:v>
                </c:pt>
                <c:pt idx="1751">
                  <c:v>5933.4587251063258</c:v>
                </c:pt>
                <c:pt idx="1752">
                  <c:v>5933.7277488335021</c:v>
                </c:pt>
                <c:pt idx="1753">
                  <c:v>5933.9958082773101</c:v>
                </c:pt>
                <c:pt idx="1754">
                  <c:v>5934.2629063461991</c:v>
                </c:pt>
                <c:pt idx="1755">
                  <c:v>5934.5290459421276</c:v>
                </c:pt>
                <c:pt idx="1756">
                  <c:v>5934.7942299605666</c:v>
                </c:pt>
                <c:pt idx="1757">
                  <c:v>5935.0584612905013</c:v>
                </c:pt>
                <c:pt idx="1758">
                  <c:v>5935.3217428144453</c:v>
                </c:pt>
                <c:pt idx="1759">
                  <c:v>5935.5840774084381</c:v>
                </c:pt>
                <c:pt idx="1760">
                  <c:v>5935.8454679420574</c:v>
                </c:pt>
                <c:pt idx="1761">
                  <c:v>5936.1059172784144</c:v>
                </c:pt>
                <c:pt idx="1762">
                  <c:v>5936.3654282741745</c:v>
                </c:pt>
                <c:pt idx="1763">
                  <c:v>5936.6240037795469</c:v>
                </c:pt>
                <c:pt idx="1764">
                  <c:v>5936.8816466383041</c:v>
                </c:pt>
                <c:pt idx="1765">
                  <c:v>5937.1383596877795</c:v>
                </c:pt>
                <c:pt idx="1766">
                  <c:v>5937.3941457588735</c:v>
                </c:pt>
                <c:pt idx="1767">
                  <c:v>5937.6490076760638</c:v>
                </c:pt>
                <c:pt idx="1768">
                  <c:v>5937.902948257406</c:v>
                </c:pt>
                <c:pt idx="1769">
                  <c:v>5938.1559703145467</c:v>
                </c:pt>
                <c:pt idx="1770">
                  <c:v>5938.4080766527177</c:v>
                </c:pt>
                <c:pt idx="1771">
                  <c:v>5938.6592700707561</c:v>
                </c:pt>
                <c:pt idx="1772">
                  <c:v>5938.9095533610998</c:v>
                </c:pt>
                <c:pt idx="1773">
                  <c:v>5939.1589293097959</c:v>
                </c:pt>
                <c:pt idx="1774">
                  <c:v>5939.4074006965093</c:v>
                </c:pt>
                <c:pt idx="1775">
                  <c:v>5939.6549702945276</c:v>
                </c:pt>
                <c:pt idx="1776">
                  <c:v>5939.9016408707666</c:v>
                </c:pt>
                <c:pt idx="1777">
                  <c:v>5940.1474151857756</c:v>
                </c:pt>
                <c:pt idx="1778">
                  <c:v>5940.3922959937445</c:v>
                </c:pt>
                <c:pt idx="1779">
                  <c:v>5940.6362860425106</c:v>
                </c:pt>
                <c:pt idx="1780">
                  <c:v>5940.8793880735657</c:v>
                </c:pt>
                <c:pt idx="1781">
                  <c:v>5941.1216048220595</c:v>
                </c:pt>
                <c:pt idx="1782">
                  <c:v>5941.3629390168053</c:v>
                </c:pt>
                <c:pt idx="1783">
                  <c:v>5941.6033933802928</c:v>
                </c:pt>
                <c:pt idx="1784">
                  <c:v>5941.842970628687</c:v>
                </c:pt>
                <c:pt idx="1785">
                  <c:v>5942.0816734718383</c:v>
                </c:pt>
                <c:pt idx="1786">
                  <c:v>5942.319504613286</c:v>
                </c:pt>
                <c:pt idx="1787">
                  <c:v>5942.5564667502704</c:v>
                </c:pt>
                <c:pt idx="1788">
                  <c:v>5942.7925625737334</c:v>
                </c:pt>
                <c:pt idx="1789">
                  <c:v>5943.0277947683271</c:v>
                </c:pt>
                <c:pt idx="1790">
                  <c:v>5943.2621660124223</c:v>
                </c:pt>
                <c:pt idx="1791">
                  <c:v>5943.4956789781099</c:v>
                </c:pt>
                <c:pt idx="1792">
                  <c:v>5943.7283363312145</c:v>
                </c:pt>
                <c:pt idx="1793">
                  <c:v>5943.9601407312948</c:v>
                </c:pt>
                <c:pt idx="1794">
                  <c:v>5944.1910948316527</c:v>
                </c:pt>
                <c:pt idx="1795">
                  <c:v>5944.4212012793396</c:v>
                </c:pt>
                <c:pt idx="1796">
                  <c:v>5944.6504627151653</c:v>
                </c:pt>
                <c:pt idx="1797">
                  <c:v>5944.8788817737004</c:v>
                </c:pt>
                <c:pt idx="1798">
                  <c:v>5945.1064610832882</c:v>
                </c:pt>
                <c:pt idx="1799">
                  <c:v>5945.3332032660437</c:v>
                </c:pt>
                <c:pt idx="1800">
                  <c:v>5945.5591109378711</c:v>
                </c:pt>
                <c:pt idx="1801">
                  <c:v>5945.7841867084589</c:v>
                </c:pt>
                <c:pt idx="1802">
                  <c:v>5946.0084331812986</c:v>
                </c:pt>
                <c:pt idx="1803">
                  <c:v>5946.2318529536788</c:v>
                </c:pt>
                <c:pt idx="1804">
                  <c:v>5946.4544486167051</c:v>
                </c:pt>
                <c:pt idx="1805">
                  <c:v>5946.6762227552981</c:v>
                </c:pt>
                <c:pt idx="1806">
                  <c:v>5946.8971779481999</c:v>
                </c:pt>
                <c:pt idx="1807">
                  <c:v>5947.1173167679908</c:v>
                </c:pt>
                <c:pt idx="1808">
                  <c:v>5947.3366417810821</c:v>
                </c:pt>
                <c:pt idx="1809">
                  <c:v>5947.5551555477359</c:v>
                </c:pt>
                <c:pt idx="1810">
                  <c:v>5947.7728606220644</c:v>
                </c:pt>
                <c:pt idx="1811">
                  <c:v>5947.9897595520406</c:v>
                </c:pt>
                <c:pt idx="1812">
                  <c:v>5948.2058548795012</c:v>
                </c:pt>
                <c:pt idx="1813">
                  <c:v>5948.4211491401611</c:v>
                </c:pt>
                <c:pt idx="1814">
                  <c:v>5948.6356448636134</c:v>
                </c:pt>
                <c:pt idx="1815">
                  <c:v>5948.8493445733375</c:v>
                </c:pt>
                <c:pt idx="1816">
                  <c:v>5949.062250786711</c:v>
                </c:pt>
                <c:pt idx="1817">
                  <c:v>5949.2743660150127</c:v>
                </c:pt>
                <c:pt idx="1818">
                  <c:v>5949.4856927634301</c:v>
                </c:pt>
                <c:pt idx="1819">
                  <c:v>5949.6962335310682</c:v>
                </c:pt>
                <c:pt idx="1820">
                  <c:v>5949.9059908109557</c:v>
                </c:pt>
                <c:pt idx="1821">
                  <c:v>5950.1149670900541</c:v>
                </c:pt>
                <c:pt idx="1822">
                  <c:v>5950.323164849262</c:v>
                </c:pt>
                <c:pt idx="1823">
                  <c:v>5950.5305865634236</c:v>
                </c:pt>
                <c:pt idx="1824">
                  <c:v>5950.7372347013361</c:v>
                </c:pt>
                <c:pt idx="1825">
                  <c:v>5950.94311172576</c:v>
                </c:pt>
                <c:pt idx="1826">
                  <c:v>5951.1482200934224</c:v>
                </c:pt>
                <c:pt idx="1827">
                  <c:v>5951.3525622550242</c:v>
                </c:pt>
                <c:pt idx="1828">
                  <c:v>5951.5561406552515</c:v>
                </c:pt>
                <c:pt idx="1829">
                  <c:v>5951.758957732779</c:v>
                </c:pt>
                <c:pt idx="1830">
                  <c:v>5951.9610159202821</c:v>
                </c:pt>
                <c:pt idx="1831">
                  <c:v>5952.1623176444382</c:v>
                </c:pt>
                <c:pt idx="1832">
                  <c:v>5952.3628653259402</c:v>
                </c:pt>
                <c:pt idx="1833">
                  <c:v>5952.5626613794993</c:v>
                </c:pt>
                <c:pt idx="1834">
                  <c:v>5952.7617082138568</c:v>
                </c:pt>
                <c:pt idx="1835">
                  <c:v>5952.9600082317875</c:v>
                </c:pt>
                <c:pt idx="1836">
                  <c:v>5953.157563830111</c:v>
                </c:pt>
                <c:pt idx="1837">
                  <c:v>5953.3543773996971</c:v>
                </c:pt>
                <c:pt idx="1838">
                  <c:v>5953.5504513254764</c:v>
                </c:pt>
                <c:pt idx="1839">
                  <c:v>5953.7457879864396</c:v>
                </c:pt>
                <c:pt idx="1840">
                  <c:v>5953.9403897556576</c:v>
                </c:pt>
                <c:pt idx="1841">
                  <c:v>5954.1342590002805</c:v>
                </c:pt>
                <c:pt idx="1842">
                  <c:v>5954.3273980815466</c:v>
                </c:pt>
                <c:pt idx="1843">
                  <c:v>5954.5198093547915</c:v>
                </c:pt>
                <c:pt idx="1844">
                  <c:v>5954.7114951694584</c:v>
                </c:pt>
                <c:pt idx="1845">
                  <c:v>5954.9024578691005</c:v>
                </c:pt>
                <c:pt idx="1846">
                  <c:v>5955.0926997913903</c:v>
                </c:pt>
                <c:pt idx="1847">
                  <c:v>5955.2822232681319</c:v>
                </c:pt>
                <c:pt idx="1848">
                  <c:v>5955.4710306252618</c:v>
                </c:pt>
                <c:pt idx="1849">
                  <c:v>5955.6591241828646</c:v>
                </c:pt>
                <c:pt idx="1850">
                  <c:v>5955.8465062551713</c:v>
                </c:pt>
                <c:pt idx="1851">
                  <c:v>5956.0331791505769</c:v>
                </c:pt>
                <c:pt idx="1852">
                  <c:v>5956.2191451716444</c:v>
                </c:pt>
                <c:pt idx="1853">
                  <c:v>5956.4044066151082</c:v>
                </c:pt>
                <c:pt idx="1854">
                  <c:v>5956.588965771889</c:v>
                </c:pt>
                <c:pt idx="1855">
                  <c:v>5956.7728249270995</c:v>
                </c:pt>
                <c:pt idx="1856">
                  <c:v>5956.9559863600507</c:v>
                </c:pt>
                <c:pt idx="1857">
                  <c:v>5957.1384523442603</c:v>
                </c:pt>
                <c:pt idx="1858">
                  <c:v>5957.3202251474631</c:v>
                </c:pt>
                <c:pt idx="1859">
                  <c:v>5957.5013070316154</c:v>
                </c:pt>
                <c:pt idx="1860">
                  <c:v>5957.6817002529078</c:v>
                </c:pt>
                <c:pt idx="1861">
                  <c:v>5957.8614070617687</c:v>
                </c:pt>
                <c:pt idx="1862">
                  <c:v>5958.0404297028717</c:v>
                </c:pt>
                <c:pt idx="1863">
                  <c:v>5958.2187704151529</c:v>
                </c:pt>
                <c:pt idx="1864">
                  <c:v>5958.3964314318082</c:v>
                </c:pt>
                <c:pt idx="1865">
                  <c:v>5958.573414980302</c:v>
                </c:pt>
                <c:pt idx="1866">
                  <c:v>5958.7497232823871</c:v>
                </c:pt>
                <c:pt idx="1867">
                  <c:v>5958.9253585540964</c:v>
                </c:pt>
                <c:pt idx="1868">
                  <c:v>5959.1003230057649</c:v>
                </c:pt>
                <c:pt idx="1869">
                  <c:v>5959.2746188420315</c:v>
                </c:pt>
                <c:pt idx="1870">
                  <c:v>5959.448248261845</c:v>
                </c:pt>
                <c:pt idx="1871">
                  <c:v>5959.6212134584794</c:v>
                </c:pt>
                <c:pt idx="1872">
                  <c:v>5959.7935166195357</c:v>
                </c:pt>
                <c:pt idx="1873">
                  <c:v>5959.9651599269528</c:v>
                </c:pt>
                <c:pt idx="1874">
                  <c:v>5960.1361455570168</c:v>
                </c:pt>
                <c:pt idx="1875">
                  <c:v>5960.306475680366</c:v>
                </c:pt>
                <c:pt idx="1876">
                  <c:v>5960.4761524620035</c:v>
                </c:pt>
                <c:pt idx="1877">
                  <c:v>5960.6451780613024</c:v>
                </c:pt>
                <c:pt idx="1878">
                  <c:v>5960.8135546320136</c:v>
                </c:pt>
                <c:pt idx="1879">
                  <c:v>5960.981284322278</c:v>
                </c:pt>
                <c:pt idx="1880">
                  <c:v>5961.1483692746306</c:v>
                </c:pt>
                <c:pt idx="1881">
                  <c:v>5961.3148116260109</c:v>
                </c:pt>
                <c:pt idx="1882">
                  <c:v>5961.4806135077733</c:v>
                </c:pt>
                <c:pt idx="1883">
                  <c:v>5961.6457770456891</c:v>
                </c:pt>
                <c:pt idx="1884">
                  <c:v>5961.8103043599631</c:v>
                </c:pt>
                <c:pt idx="1885">
                  <c:v>5961.974197565236</c:v>
                </c:pt>
                <c:pt idx="1886">
                  <c:v>5962.137458770595</c:v>
                </c:pt>
                <c:pt idx="1887">
                  <c:v>5962.3000900795814</c:v>
                </c:pt>
                <c:pt idx="1888">
                  <c:v>5962.462093590203</c:v>
                </c:pt>
                <c:pt idx="1889">
                  <c:v>5962.6234713949343</c:v>
                </c:pt>
                <c:pt idx="1890">
                  <c:v>5962.7842255807354</c:v>
                </c:pt>
                <c:pt idx="1891">
                  <c:v>5962.9443582290505</c:v>
                </c:pt>
                <c:pt idx="1892">
                  <c:v>5963.103871415824</c:v>
                </c:pt>
                <c:pt idx="1893">
                  <c:v>5963.262767211505</c:v>
                </c:pt>
                <c:pt idx="1894">
                  <c:v>5963.4210476810567</c:v>
                </c:pt>
                <c:pt idx="1895">
                  <c:v>5963.5787148839654</c:v>
                </c:pt>
                <c:pt idx="1896">
                  <c:v>5963.7357708742502</c:v>
                </c:pt>
                <c:pt idx="1897">
                  <c:v>5963.8922177004679</c:v>
                </c:pt>
                <c:pt idx="1898">
                  <c:v>5964.0480574057265</c:v>
                </c:pt>
                <c:pt idx="1899">
                  <c:v>5964.203292027687</c:v>
                </c:pt>
                <c:pt idx="1900">
                  <c:v>5964.3579235985808</c:v>
                </c:pt>
                <c:pt idx="1901">
                  <c:v>5964.5119541452132</c:v>
                </c:pt>
                <c:pt idx="1902">
                  <c:v>5964.6653856889679</c:v>
                </c:pt>
                <c:pt idx="1903">
                  <c:v>5964.8182202458265</c:v>
                </c:pt>
                <c:pt idx="1904">
                  <c:v>5964.9704598263679</c:v>
                </c:pt>
                <c:pt idx="1905">
                  <c:v>5965.1221064357787</c:v>
                </c:pt>
                <c:pt idx="1906">
                  <c:v>5965.2731620738659</c:v>
                </c:pt>
                <c:pt idx="1907">
                  <c:v>5965.4236287350604</c:v>
                </c:pt>
                <c:pt idx="1908">
                  <c:v>5965.5735084084317</c:v>
                </c:pt>
                <c:pt idx="1909">
                  <c:v>5965.7228030776896</c:v>
                </c:pt>
                <c:pt idx="1910">
                  <c:v>5965.8715147211979</c:v>
                </c:pt>
                <c:pt idx="1911">
                  <c:v>5966.0196453119815</c:v>
                </c:pt>
                <c:pt idx="1912">
                  <c:v>5966.1671968177343</c:v>
                </c:pt>
                <c:pt idx="1913">
                  <c:v>5966.314171200831</c:v>
                </c:pt>
                <c:pt idx="1914">
                  <c:v>5966.4605704183332</c:v>
                </c:pt>
                <c:pt idx="1915">
                  <c:v>5966.6063964219957</c:v>
                </c:pt>
                <c:pt idx="1916">
                  <c:v>5966.7516511582826</c:v>
                </c:pt>
                <c:pt idx="1917">
                  <c:v>5966.8963365683685</c:v>
                </c:pt>
                <c:pt idx="1918">
                  <c:v>5967.0404545881529</c:v>
                </c:pt>
                <c:pt idx="1919">
                  <c:v>5967.1840071482666</c:v>
                </c:pt>
                <c:pt idx="1920">
                  <c:v>5967.3269961740771</c:v>
                </c:pt>
                <c:pt idx="1921">
                  <c:v>5967.469423585705</c:v>
                </c:pt>
                <c:pt idx="1922">
                  <c:v>5967.6112912980261</c:v>
                </c:pt>
                <c:pt idx="1923">
                  <c:v>5967.7526012206854</c:v>
                </c:pt>
                <c:pt idx="1924">
                  <c:v>5967.8933552581011</c:v>
                </c:pt>
                <c:pt idx="1925">
                  <c:v>5968.0335553094756</c:v>
                </c:pt>
                <c:pt idx="1926">
                  <c:v>5968.173203268806</c:v>
                </c:pt>
                <c:pt idx="1927">
                  <c:v>5968.3123010248901</c:v>
                </c:pt>
                <c:pt idx="1928">
                  <c:v>5968.4508504613395</c:v>
                </c:pt>
                <c:pt idx="1929">
                  <c:v>5968.5888534565811</c:v>
                </c:pt>
                <c:pt idx="1930">
                  <c:v>5968.7263118838728</c:v>
                </c:pt>
                <c:pt idx="1931">
                  <c:v>5968.8632276113131</c:v>
                </c:pt>
                <c:pt idx="1932">
                  <c:v>5968.999602501839</c:v>
                </c:pt>
                <c:pt idx="1933">
                  <c:v>5969.1354384132519</c:v>
                </c:pt>
                <c:pt idx="1934">
                  <c:v>5969.2707371982115</c:v>
                </c:pt>
                <c:pt idx="1935">
                  <c:v>5969.4055007042534</c:v>
                </c:pt>
                <c:pt idx="1936">
                  <c:v>5969.5397307737949</c:v>
                </c:pt>
                <c:pt idx="1937">
                  <c:v>5969.6734292441433</c:v>
                </c:pt>
                <c:pt idx="1938">
                  <c:v>5969.8065979475068</c:v>
                </c:pt>
                <c:pt idx="1939">
                  <c:v>5969.9392387110038</c:v>
                </c:pt>
                <c:pt idx="1940">
                  <c:v>5970.0713533566677</c:v>
                </c:pt>
                <c:pt idx="1941">
                  <c:v>5970.2029437014617</c:v>
                </c:pt>
                <c:pt idx="1942">
                  <c:v>5970.3340115572828</c:v>
                </c:pt>
                <c:pt idx="1943">
                  <c:v>5970.4645587309751</c:v>
                </c:pt>
                <c:pt idx="1944">
                  <c:v>5970.5945870243331</c:v>
                </c:pt>
                <c:pt idx="1945">
                  <c:v>5970.7240982341173</c:v>
                </c:pt>
                <c:pt idx="1946">
                  <c:v>5970.8530941520594</c:v>
                </c:pt>
                <c:pt idx="1947">
                  <c:v>5970.9815765648709</c:v>
                </c:pt>
                <c:pt idx="1948">
                  <c:v>5971.109547254252</c:v>
                </c:pt>
                <c:pt idx="1949">
                  <c:v>5971.237007996905</c:v>
                </c:pt>
                <c:pt idx="1950">
                  <c:v>5971.3639605645376</c:v>
                </c:pt>
                <c:pt idx="1951">
                  <c:v>5971.4904067238758</c:v>
                </c:pt>
                <c:pt idx="1952">
                  <c:v>5971.6163482366701</c:v>
                </c:pt>
                <c:pt idx="1953">
                  <c:v>5971.7417868597049</c:v>
                </c:pt>
                <c:pt idx="1954">
                  <c:v>5971.8667243448108</c:v>
                </c:pt>
                <c:pt idx="1955">
                  <c:v>5971.9911624388715</c:v>
                </c:pt>
                <c:pt idx="1956">
                  <c:v>5972.1151028838312</c:v>
                </c:pt>
                <c:pt idx="1957">
                  <c:v>5972.238547416704</c:v>
                </c:pt>
                <c:pt idx="1958">
                  <c:v>5972.3614977695879</c:v>
                </c:pt>
                <c:pt idx="1959">
                  <c:v>5972.483955669667</c:v>
                </c:pt>
                <c:pt idx="1960">
                  <c:v>5972.6059228392241</c:v>
                </c:pt>
                <c:pt idx="1961">
                  <c:v>5972.72740099565</c:v>
                </c:pt>
                <c:pt idx="1962">
                  <c:v>5972.8483918514503</c:v>
                </c:pt>
                <c:pt idx="1963">
                  <c:v>5972.9688971142577</c:v>
                </c:pt>
                <c:pt idx="1964">
                  <c:v>5973.0889184868383</c:v>
                </c:pt>
                <c:pt idx="1965">
                  <c:v>5973.2084576671023</c:v>
                </c:pt>
                <c:pt idx="1966">
                  <c:v>5973.3275163481121</c:v>
                </c:pt>
                <c:pt idx="1967">
                  <c:v>5973.446096218092</c:v>
                </c:pt>
                <c:pt idx="1968">
                  <c:v>5973.5641989604355</c:v>
                </c:pt>
                <c:pt idx="1969">
                  <c:v>5973.6818262537199</c:v>
                </c:pt>
                <c:pt idx="1970">
                  <c:v>5973.7989797717082</c:v>
                </c:pt>
                <c:pt idx="1971">
                  <c:v>5973.9156611833596</c:v>
                </c:pt>
                <c:pt idx="1972">
                  <c:v>5974.0318721528456</c:v>
                </c:pt>
                <c:pt idx="1973">
                  <c:v>5974.1476143395503</c:v>
                </c:pt>
                <c:pt idx="1974">
                  <c:v>5974.2628893980846</c:v>
                </c:pt>
                <c:pt idx="1975">
                  <c:v>5974.3776989782928</c:v>
                </c:pt>
                <c:pt idx="1976">
                  <c:v>5974.4920447252634</c:v>
                </c:pt>
                <c:pt idx="1977">
                  <c:v>5974.6059282793367</c:v>
                </c:pt>
                <c:pt idx="1978">
                  <c:v>5974.7193512761178</c:v>
                </c:pt>
                <c:pt idx="1979">
                  <c:v>5974.8323153464771</c:v>
                </c:pt>
                <c:pt idx="1980">
                  <c:v>5974.9448221165703</c:v>
                </c:pt>
                <c:pt idx="1981">
                  <c:v>5975.0568732078391</c:v>
                </c:pt>
                <c:pt idx="1982">
                  <c:v>5975.1684702370239</c:v>
                </c:pt>
                <c:pt idx="1983">
                  <c:v>5975.2796148161733</c:v>
                </c:pt>
                <c:pt idx="1984">
                  <c:v>5975.3903085526536</c:v>
                </c:pt>
                <c:pt idx="1985">
                  <c:v>5975.5005530491535</c:v>
                </c:pt>
                <c:pt idx="1986">
                  <c:v>5975.6103499036963</c:v>
                </c:pt>
                <c:pt idx="1987">
                  <c:v>5975.7197007096529</c:v>
                </c:pt>
                <c:pt idx="1988">
                  <c:v>5975.8286070557442</c:v>
                </c:pt>
                <c:pt idx="1989">
                  <c:v>5975.9370705260535</c:v>
                </c:pt>
                <c:pt idx="1990">
                  <c:v>5976.0450927000365</c:v>
                </c:pt>
                <c:pt idx="1991">
                  <c:v>5976.152675152528</c:v>
                </c:pt>
                <c:pt idx="1992">
                  <c:v>5976.2598194537522</c:v>
                </c:pt>
                <c:pt idx="1993">
                  <c:v>5976.3665271693326</c:v>
                </c:pt>
                <c:pt idx="1994">
                  <c:v>5976.4727998603003</c:v>
                </c:pt>
                <c:pt idx="1995">
                  <c:v>5976.5786390831026</c:v>
                </c:pt>
                <c:pt idx="1996">
                  <c:v>5976.6840463896124</c:v>
                </c:pt>
                <c:pt idx="1997">
                  <c:v>5976.789023327141</c:v>
                </c:pt>
                <c:pt idx="1998">
                  <c:v>5976.8935714384397</c:v>
                </c:pt>
                <c:pt idx="1999">
                  <c:v>5976.9976922617143</c:v>
                </c:pt>
                <c:pt idx="2000">
                  <c:v>5977.1013873306347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9-4C50-8F10-627B5D010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922352"/>
        <c:axId val="297929552"/>
      </c:lineChart>
      <c:catAx>
        <c:axId val="297922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ysClr val="windowText" lastClr="000000"/>
                    </a:solidFill>
                  </a:rPr>
                  <a:t>Volatility (in %)</a:t>
                </a:r>
              </a:p>
            </c:rich>
          </c:tx>
          <c:layout>
            <c:manualLayout>
              <c:xMode val="edge"/>
              <c:yMode val="edge"/>
              <c:x val="0.47869326642324395"/>
              <c:y val="0.940033633565251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929552"/>
        <c:crosses val="autoZero"/>
        <c:auto val="1"/>
        <c:lblAlgn val="ctr"/>
        <c:lblOffset val="100"/>
        <c:tickLblSkip val="250"/>
        <c:tickMarkSkip val="500"/>
        <c:noMultiLvlLbl val="0"/>
      </c:catAx>
      <c:valAx>
        <c:axId val="29792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ysClr val="windowText" lastClr="000000"/>
                    </a:solidFill>
                  </a:rPr>
                  <a:t>Call option value at issuance ($)</a:t>
                </a:r>
              </a:p>
            </c:rich>
          </c:tx>
          <c:layout>
            <c:manualLayout>
              <c:xMode val="edge"/>
              <c:yMode val="edge"/>
              <c:x val="1.613032587704992E-2"/>
              <c:y val="0.279663374771732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922352"/>
        <c:crosses val="autoZero"/>
        <c:crossBetween val="between"/>
        <c:minorUnit val="1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Implied volatility as a</a:t>
            </a:r>
            <a:r>
              <a:rPr lang="en-US" sz="1600" b="1" baseline="0">
                <a:solidFill>
                  <a:sysClr val="windowText" lastClr="000000"/>
                </a:solidFill>
              </a:rPr>
              <a:t> function of the call option market price</a:t>
            </a:r>
            <a:endParaRPr lang="en-US" sz="16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211896429259374"/>
          <c:y val="1.86730905279852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89573884032852"/>
          <c:y val="0.10426717838211724"/>
          <c:w val="0.83627910607168632"/>
          <c:h val="0.7535274357392745"/>
        </c:manualLayout>
      </c:layout>
      <c:lineChart>
        <c:grouping val="standard"/>
        <c:varyColors val="0"/>
        <c:ser>
          <c:idx val="0"/>
          <c:order val="0"/>
          <c:tx>
            <c:strRef>
              <c:f>Data!$O$5</c:f>
              <c:strCache>
                <c:ptCount val="1"/>
                <c:pt idx="0">
                  <c:v>Implied volatility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Data!$N$6:$N$206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cat>
          <c:val>
            <c:numRef>
              <c:f>Data!$O$6:$O$206</c:f>
              <c:numCache>
                <c:formatCode>0.00%</c:formatCode>
                <c:ptCount val="201"/>
                <c:pt idx="0">
                  <c:v>0.12699585027237886</c:v>
                </c:pt>
                <c:pt idx="1">
                  <c:v>0.21709456238497177</c:v>
                </c:pt>
                <c:pt idx="2">
                  <c:v>0.23709816838785736</c:v>
                </c:pt>
                <c:pt idx="3">
                  <c:v>0.2510727509422333</c:v>
                </c:pt>
                <c:pt idx="4">
                  <c:v>0.26224786900663921</c:v>
                </c:pt>
                <c:pt idx="5">
                  <c:v>0.27177189944036478</c:v>
                </c:pt>
                <c:pt idx="6">
                  <c:v>0.28018096792690039</c:v>
                </c:pt>
                <c:pt idx="7">
                  <c:v>0.28777921372975923</c:v>
                </c:pt>
                <c:pt idx="8">
                  <c:v>0.29476092254757991</c:v>
                </c:pt>
                <c:pt idx="9">
                  <c:v>0.30124434821468948</c:v>
                </c:pt>
                <c:pt idx="10">
                  <c:v>0.30732683562714835</c:v>
                </c:pt>
                <c:pt idx="11">
                  <c:v>0.3130743786072101</c:v>
                </c:pt>
                <c:pt idx="12">
                  <c:v>0.31853729235428069</c:v>
                </c:pt>
                <c:pt idx="13">
                  <c:v>0.32375487431788352</c:v>
                </c:pt>
                <c:pt idx="14">
                  <c:v>0.32875844916949459</c:v>
                </c:pt>
                <c:pt idx="15">
                  <c:v>0.33357342513439842</c:v>
                </c:pt>
                <c:pt idx="16">
                  <c:v>0.33822072329793684</c:v>
                </c:pt>
                <c:pt idx="17">
                  <c:v>0.34271779645659867</c:v>
                </c:pt>
                <c:pt idx="18">
                  <c:v>0.34707937167334291</c:v>
                </c:pt>
                <c:pt idx="19">
                  <c:v>0.35132164480719796</c:v>
                </c:pt>
                <c:pt idx="20">
                  <c:v>0.35544708192123114</c:v>
                </c:pt>
                <c:pt idx="21">
                  <c:v>0.35947003965211138</c:v>
                </c:pt>
                <c:pt idx="22">
                  <c:v>0.36339860011963032</c:v>
                </c:pt>
                <c:pt idx="23">
                  <c:v>0.36723988544845348</c:v>
                </c:pt>
                <c:pt idx="24">
                  <c:v>0.37100020567867881</c:v>
                </c:pt>
                <c:pt idx="25">
                  <c:v>0.37468517930872802</c:v>
                </c:pt>
                <c:pt idx="26">
                  <c:v>0.37829983228090686</c:v>
                </c:pt>
                <c:pt idx="27">
                  <c:v>0.38184867984535409</c:v>
                </c:pt>
                <c:pt idx="28">
                  <c:v>0.3853357947186779</c:v>
                </c:pt>
                <c:pt idx="29">
                  <c:v>0.38876486419066003</c:v>
                </c:pt>
                <c:pt idx="30">
                  <c:v>0.39213923825619434</c:v>
                </c:pt>
                <c:pt idx="31">
                  <c:v>0.39546197041093045</c:v>
                </c:pt>
                <c:pt idx="32">
                  <c:v>0.39873585241221798</c:v>
                </c:pt>
                <c:pt idx="33">
                  <c:v>0.4019634440465184</c:v>
                </c:pt>
                <c:pt idx="34">
                  <c:v>0.405147098741379</c:v>
                </c:pt>
                <c:pt idx="35">
                  <c:v>0.40828898570091743</c:v>
                </c:pt>
                <c:pt idx="36">
                  <c:v>0.4113911091179796</c:v>
                </c:pt>
                <c:pt idx="37">
                  <c:v>0.41445532491616055</c:v>
                </c:pt>
                <c:pt idx="38">
                  <c:v>0.41748335539508497</c:v>
                </c:pt>
                <c:pt idx="39">
                  <c:v>0.42047680208799276</c:v>
                </c:pt>
                <c:pt idx="40">
                  <c:v>0.4234371570888063</c:v>
                </c:pt>
                <c:pt idx="41">
                  <c:v>0.42636581308520943</c:v>
                </c:pt>
                <c:pt idx="42">
                  <c:v>0.42926407231385177</c:v>
                </c:pt>
                <c:pt idx="43">
                  <c:v>0.43213315401306746</c:v>
                </c:pt>
                <c:pt idx="44">
                  <c:v>0.4349742020457622</c:v>
                </c:pt>
                <c:pt idx="45">
                  <c:v>0.43779092247110696</c:v>
                </c:pt>
                <c:pt idx="46">
                  <c:v>0.44057872087219646</c:v>
                </c:pt>
                <c:pt idx="47">
                  <c:v>0.4433415700101872</c:v>
                </c:pt>
                <c:pt idx="48">
                  <c:v>0.44608036133593287</c:v>
                </c:pt>
                <c:pt idx="49">
                  <c:v>0.44879593740368012</c:v>
                </c:pt>
                <c:pt idx="50">
                  <c:v>0.45148909544172766</c:v>
                </c:pt>
                <c:pt idx="51">
                  <c:v>0.45416059060223013</c:v>
                </c:pt>
                <c:pt idx="52">
                  <c:v>0.45681113892395836</c:v>
                </c:pt>
                <c:pt idx="53">
                  <c:v>0.45944142003778243</c:v>
                </c:pt>
                <c:pt idx="54">
                  <c:v>0.46205207964114575</c:v>
                </c:pt>
                <c:pt idx="55">
                  <c:v>0.4646437317647219</c:v>
                </c:pt>
                <c:pt idx="56">
                  <c:v>0.46721696085178749</c:v>
                </c:pt>
                <c:pt idx="57">
                  <c:v>0.46977232366860311</c:v>
                </c:pt>
                <c:pt idx="58">
                  <c:v>0.4723103510619277</c:v>
                </c:pt>
                <c:pt idx="59">
                  <c:v>0.47483154957817142</c:v>
                </c:pt>
                <c:pt idx="60">
                  <c:v>0.47733640295700547</c:v>
                </c:pt>
                <c:pt idx="61">
                  <c:v>0.47982537351098231</c:v>
                </c:pt>
                <c:pt idx="62">
                  <c:v>0.48229890340141218</c:v>
                </c:pt>
                <c:pt idx="63">
                  <c:v>0.48475741581978393</c:v>
                </c:pt>
                <c:pt idx="64">
                  <c:v>0.48720131608297229</c:v>
                </c:pt>
                <c:pt idx="65">
                  <c:v>0.48963099264971216</c:v>
                </c:pt>
                <c:pt idx="66">
                  <c:v>0.49204681806506245</c:v>
                </c:pt>
                <c:pt idx="67">
                  <c:v>0.49444914983889515</c:v>
                </c:pt>
                <c:pt idx="68">
                  <c:v>0.49683833126389387</c:v>
                </c:pt>
                <c:pt idx="69">
                  <c:v>0.49921469217802117</c:v>
                </c:pt>
                <c:pt idx="70">
                  <c:v>0.50157854967592275</c:v>
                </c:pt>
                <c:pt idx="71">
                  <c:v>0.5039302087733537</c:v>
                </c:pt>
                <c:pt idx="72">
                  <c:v>0.5062699630282953</c:v>
                </c:pt>
                <c:pt idx="73">
                  <c:v>0.50859809512215948</c:v>
                </c:pt>
                <c:pt idx="74">
                  <c:v>0.51091487740410224</c:v>
                </c:pt>
                <c:pt idx="75">
                  <c:v>0.51322057240126484</c:v>
                </c:pt>
                <c:pt idx="76">
                  <c:v>0.51551543329746252</c:v>
                </c:pt>
                <c:pt idx="77">
                  <c:v>0.51779970438267731</c:v>
                </c:pt>
                <c:pt idx="78">
                  <c:v>0.52007362147545033</c:v>
                </c:pt>
                <c:pt idx="79">
                  <c:v>0.52233741232014674</c:v>
                </c:pt>
                <c:pt idx="80">
                  <c:v>0.52459129696086493</c:v>
                </c:pt>
                <c:pt idx="81">
                  <c:v>0.52683548809364988</c:v>
                </c:pt>
                <c:pt idx="82">
                  <c:v>0.52907019139848133</c:v>
                </c:pt>
                <c:pt idx="83">
                  <c:v>0.53129560585246793</c:v>
                </c:pt>
                <c:pt idx="84">
                  <c:v>0.53351192402548575</c:v>
                </c:pt>
                <c:pt idx="85">
                  <c:v>0.53571933235945757</c:v>
                </c:pt>
                <c:pt idx="86">
                  <c:v>0.53791801143234708</c:v>
                </c:pt>
                <c:pt idx="87">
                  <c:v>0.54010813620787812</c:v>
                </c:pt>
                <c:pt idx="88">
                  <c:v>0.54228987627189229</c:v>
                </c:pt>
                <c:pt idx="89">
                  <c:v>0.54446339605621219</c:v>
                </c:pt>
                <c:pt idx="90">
                  <c:v>0.5466288550507884</c:v>
                </c:pt>
                <c:pt idx="91">
                  <c:v>0.54878640800489353</c:v>
                </c:pt>
                <c:pt idx="92">
                  <c:v>0.55093620511798802</c:v>
                </c:pt>
                <c:pt idx="93">
                  <c:v>0.55307839222096522</c:v>
                </c:pt>
                <c:pt idx="94">
                  <c:v>0.55521311094828585</c:v>
                </c:pt>
                <c:pt idx="95">
                  <c:v>0.55734049890160353</c:v>
                </c:pt>
                <c:pt idx="96">
                  <c:v>0.55946068980535235</c:v>
                </c:pt>
                <c:pt idx="97">
                  <c:v>0.56157381365480274</c:v>
                </c:pt>
                <c:pt idx="98">
                  <c:v>0.56367999685698444</c:v>
                </c:pt>
                <c:pt idx="99">
                  <c:v>0.56577936236492476</c:v>
                </c:pt>
                <c:pt idx="100">
                  <c:v>0.56787202980555862</c:v>
                </c:pt>
                <c:pt idx="101">
                  <c:v>0.56995811560167897</c:v>
                </c:pt>
                <c:pt idx="102">
                  <c:v>0.57203773308826122</c:v>
                </c:pt>
                <c:pt idx="103">
                  <c:v>0.57411099262347709</c:v>
                </c:pt>
                <c:pt idx="104">
                  <c:v>0.57617800169467126</c:v>
                </c:pt>
                <c:pt idx="105">
                  <c:v>0.57823886501959354</c:v>
                </c:pt>
                <c:pt idx="106">
                  <c:v>0.58029368464314235</c:v>
                </c:pt>
                <c:pt idx="107">
                  <c:v>0.58234256002984841</c:v>
                </c:pt>
                <c:pt idx="108">
                  <c:v>0.58438558815232211</c:v>
                </c:pt>
                <c:pt idx="109">
                  <c:v>0.58642286357588846</c:v>
                </c:pt>
                <c:pt idx="110">
                  <c:v>0.58845447853960708</c:v>
                </c:pt>
                <c:pt idx="111">
                  <c:v>0.59048052303384368</c:v>
                </c:pt>
                <c:pt idx="112">
                  <c:v>0.59250108487459452</c:v>
                </c:pt>
                <c:pt idx="113">
                  <c:v>0.59451624977470552</c:v>
                </c:pt>
                <c:pt idx="114">
                  <c:v>0.59652610141216256</c:v>
                </c:pt>
                <c:pt idx="115">
                  <c:v>0.5985307214955855</c:v>
                </c:pt>
                <c:pt idx="116">
                  <c:v>0.60053018982705109</c:v>
                </c:pt>
                <c:pt idx="117">
                  <c:v>0.60252458436241541</c:v>
                </c:pt>
                <c:pt idx="118">
                  <c:v>0.60451398126921063</c:v>
                </c:pt>
                <c:pt idx="119">
                  <c:v>0.60649845498226329</c:v>
                </c:pt>
                <c:pt idx="120">
                  <c:v>0.60847807825712785</c:v>
                </c:pt>
                <c:pt idx="121">
                  <c:v>0.61045292222144032</c:v>
                </c:pt>
                <c:pt idx="122">
                  <c:v>0.61242305642430861</c:v>
                </c:pt>
                <c:pt idx="123">
                  <c:v>0.61439050643697812</c:v>
                </c:pt>
                <c:pt idx="124">
                  <c:v>0.61635131695037537</c:v>
                </c:pt>
                <c:pt idx="125">
                  <c:v>0.61830762339248879</c:v>
                </c:pt>
                <c:pt idx="126">
                  <c:v>0.62025948909770123</c:v>
                </c:pt>
                <c:pt idx="127">
                  <c:v>0.62220697606430009</c:v>
                </c:pt>
                <c:pt idx="128">
                  <c:v>0.62415014499228205</c:v>
                </c:pt>
                <c:pt idx="129">
                  <c:v>0.62608905531984926</c:v>
                </c:pt>
                <c:pt idx="130">
                  <c:v>0.62802376525860837</c:v>
                </c:pt>
                <c:pt idx="131">
                  <c:v>0.62995433182756022</c:v>
                </c:pt>
                <c:pt idx="132">
                  <c:v>0.63188081088591364</c:v>
                </c:pt>
                <c:pt idx="133">
                  <c:v>0.63380325716476804</c:v>
                </c:pt>
                <c:pt idx="134">
                  <c:v>0.63572172429772489</c:v>
                </c:pt>
                <c:pt idx="135">
                  <c:v>0.6376362648504611</c:v>
                </c:pt>
                <c:pt idx="136">
                  <c:v>0.63954693034931098</c:v>
                </c:pt>
                <c:pt idx="137">
                  <c:v>0.64145377130888925</c:v>
                </c:pt>
                <c:pt idx="138">
                  <c:v>0.64335683725880166</c:v>
                </c:pt>
                <c:pt idx="139">
                  <c:v>0.645256176769473</c:v>
                </c:pt>
                <c:pt idx="140">
                  <c:v>0.64715183747713545</c:v>
                </c:pt>
                <c:pt idx="141">
                  <c:v>0.64904386610799891</c:v>
                </c:pt>
                <c:pt idx="142">
                  <c:v>0.65093230850163708</c:v>
                </c:pt>
                <c:pt idx="143">
                  <c:v>0.65281720963363432</c:v>
                </c:pt>
                <c:pt idx="144">
                  <c:v>0.65469861363749637</c:v>
                </c:pt>
                <c:pt idx="145">
                  <c:v>0.65657656382588137</c:v>
                </c:pt>
                <c:pt idx="146">
                  <c:v>0.6584511027111406</c:v>
                </c:pt>
                <c:pt idx="147">
                  <c:v>0.66032227202523897</c:v>
                </c:pt>
                <c:pt idx="148">
                  <c:v>0.66219011273904715</c:v>
                </c:pt>
                <c:pt idx="149">
                  <c:v>0.66405466508102562</c:v>
                </c:pt>
                <c:pt idx="150">
                  <c:v>0.66591596855535362</c:v>
                </c:pt>
                <c:pt idx="151">
                  <c:v>0.66777406195949385</c:v>
                </c:pt>
                <c:pt idx="152">
                  <c:v>0.66962898340122023</c:v>
                </c:pt>
                <c:pt idx="153">
                  <c:v>0.67148077031514375</c:v>
                </c:pt>
                <c:pt idx="154">
                  <c:v>0.67332945947873413</c:v>
                </c:pt>
                <c:pt idx="155">
                  <c:v>0.67517508702786422</c:v>
                </c:pt>
                <c:pt idx="156">
                  <c:v>0.67701768847189414</c:v>
                </c:pt>
                <c:pt idx="157">
                  <c:v>0.67885729870831812</c:v>
                </c:pt>
                <c:pt idx="158">
                  <c:v>0.68069395203696992</c:v>
                </c:pt>
                <c:pt idx="159">
                  <c:v>0.68252768217382564</c:v>
                </c:pt>
                <c:pt idx="160">
                  <c:v>0.68435852226440352</c:v>
                </c:pt>
                <c:pt idx="161">
                  <c:v>0.68618650489677491</c:v>
                </c:pt>
                <c:pt idx="162">
                  <c:v>0.68801166211420461</c:v>
                </c:pt>
                <c:pt idx="163">
                  <c:v>0.68983402542743999</c:v>
                </c:pt>
                <c:pt idx="164">
                  <c:v>0.69165362582663525</c:v>
                </c:pt>
                <c:pt idx="165">
                  <c:v>0.69347049379295989</c:v>
                </c:pt>
                <c:pt idx="166">
                  <c:v>0.69528465930986894</c:v>
                </c:pt>
                <c:pt idx="167">
                  <c:v>0.69709615187406726</c:v>
                </c:pt>
                <c:pt idx="168">
                  <c:v>0.69890500050616355</c:v>
                </c:pt>
                <c:pt idx="169">
                  <c:v>0.70071123376104039</c:v>
                </c:pt>
                <c:pt idx="170">
                  <c:v>0.70251487973793625</c:v>
                </c:pt>
                <c:pt idx="171">
                  <c:v>0.70431596609025038</c:v>
                </c:pt>
                <c:pt idx="172">
                  <c:v>0.70611452003509068</c:v>
                </c:pt>
                <c:pt idx="173">
                  <c:v>0.7079105683625615</c:v>
                </c:pt>
                <c:pt idx="174">
                  <c:v>0.70970413744479122</c:v>
                </c:pt>
                <c:pt idx="175">
                  <c:v>0.7114952532447445</c:v>
                </c:pt>
                <c:pt idx="176">
                  <c:v>0.7132839413247829</c:v>
                </c:pt>
                <c:pt idx="177">
                  <c:v>0.71507022685500021</c:v>
                </c:pt>
                <c:pt idx="178">
                  <c:v>0.71685413462134784</c:v>
                </c:pt>
                <c:pt idx="179">
                  <c:v>0.71863568903355546</c:v>
                </c:pt>
                <c:pt idx="180">
                  <c:v>0.72041491413281866</c:v>
                </c:pt>
                <c:pt idx="181">
                  <c:v>0.72219183359932093</c:v>
                </c:pt>
                <c:pt idx="182">
                  <c:v>0.72396647075954768</c:v>
                </c:pt>
                <c:pt idx="183">
                  <c:v>0.72573884859340398</c:v>
                </c:pt>
                <c:pt idx="184">
                  <c:v>0.72750898974118305</c:v>
                </c:pt>
                <c:pt idx="185">
                  <c:v>0.72927691651032434</c:v>
                </c:pt>
                <c:pt idx="186">
                  <c:v>0.73104265088201881</c:v>
                </c:pt>
                <c:pt idx="187">
                  <c:v>0.73280621451765715</c:v>
                </c:pt>
                <c:pt idx="188">
                  <c:v>0.73456762876509507</c:v>
                </c:pt>
                <c:pt idx="189">
                  <c:v>0.73632691466479305</c:v>
                </c:pt>
                <c:pt idx="190">
                  <c:v>0.73808409295577626</c:v>
                </c:pt>
                <c:pt idx="191">
                  <c:v>0.73983918408147342</c:v>
                </c:pt>
                <c:pt idx="192">
                  <c:v>0.74159220819539307</c:v>
                </c:pt>
                <c:pt idx="193">
                  <c:v>0.74334318516667897</c:v>
                </c:pt>
                <c:pt idx="194">
                  <c:v>0.74509213458552259</c:v>
                </c:pt>
                <c:pt idx="195">
                  <c:v>0.74683907576844821</c:v>
                </c:pt>
                <c:pt idx="196">
                  <c:v>0.74858402776347333</c:v>
                </c:pt>
                <c:pt idx="197">
                  <c:v>0.75032700935514396</c:v>
                </c:pt>
                <c:pt idx="198">
                  <c:v>0.75206803906945074</c:v>
                </c:pt>
                <c:pt idx="199">
                  <c:v>0.75380713517863984</c:v>
                </c:pt>
                <c:pt idx="200">
                  <c:v>0.75554431570589187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D-4F00-B913-DD28860C3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463456"/>
        <c:axId val="1106463936"/>
      </c:lineChart>
      <c:catAx>
        <c:axId val="1106463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solidFill>
                      <a:sysClr val="windowText" lastClr="000000"/>
                    </a:solidFill>
                  </a:rPr>
                  <a:t>Call option market price ($)</a:t>
                </a:r>
              </a:p>
            </c:rich>
          </c:tx>
          <c:layout>
            <c:manualLayout>
              <c:xMode val="edge"/>
              <c:yMode val="edge"/>
              <c:x val="0.4387353597445845"/>
              <c:y val="0.93598878683720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6463936"/>
        <c:crosses val="autoZero"/>
        <c:auto val="1"/>
        <c:lblAlgn val="ctr"/>
        <c:lblOffset val="100"/>
        <c:tickLblSkip val="25"/>
        <c:tickMarkSkip val="50"/>
        <c:noMultiLvlLbl val="0"/>
      </c:catAx>
      <c:valAx>
        <c:axId val="110646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solidFill>
                      <a:sysClr val="windowText" lastClr="000000"/>
                    </a:solidFill>
                  </a:rPr>
                  <a:t>Implied volatility (%)</a:t>
                </a:r>
              </a:p>
            </c:rich>
          </c:tx>
          <c:layout>
            <c:manualLayout>
              <c:xMode val="edge"/>
              <c:yMode val="edge"/>
              <c:x val="2.3462322996286439E-2"/>
              <c:y val="0.37075559555909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6463456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0CE12DB-091F-4CBF-B0A9-6F9C492AD023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B8FD8BA-6F20-47E6-B574-BC163D6F98B8}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C2610B3-E2EB-41AA-ADE3-C2D8579FBFEC}">
  <sheetPr codeName="Chart3"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6228174-8EE5-4E02-A41C-9BF87E89BD08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549" cy="60721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F62C61-3F7B-C79E-4DFE-3C01CDD68D4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568" cy="607336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B021B3-DD10-4111-6AD6-F90CA3F803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238" cy="6077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BD04B1-3145-188E-1090-EAC028764B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0.11274</cdr:x>
      <cdr:y>0.67284</cdr:y>
    </cdr:from>
    <cdr:to>
      <cdr:x>0.22029</cdr:x>
      <cdr:y>0.67367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E9AD8032-CC98-ABC0-9EA5-06006486F302}"/>
            </a:ext>
          </a:extLst>
        </cdr:cNvPr>
        <cdr:cNvCxnSpPr/>
      </cdr:nvCxnSpPr>
      <cdr:spPr>
        <a:xfrm xmlns:a="http://schemas.openxmlformats.org/drawingml/2006/main" flipV="1">
          <a:off x="1048589" y="4089400"/>
          <a:ext cx="1000344" cy="5090"/>
        </a:xfrm>
        <a:prstGeom xmlns:a="http://schemas.openxmlformats.org/drawingml/2006/main" prst="line">
          <a:avLst/>
        </a:prstGeom>
        <a:ln xmlns:a="http://schemas.openxmlformats.org/drawingml/2006/main" w="38100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0.18918</cdr:x>
      <cdr:y>0.6629</cdr:y>
    </cdr:from>
    <cdr:to>
      <cdr:x>0.20278</cdr:x>
      <cdr:y>0.68313</cdr:y>
    </cdr:to>
    <cdr:sp macro="" textlink="">
      <cdr:nvSpPr>
        <cdr:cNvPr id="8" name="Oval 7">
          <a:extLst xmlns:a="http://schemas.openxmlformats.org/drawingml/2006/main">
            <a:ext uri="{FF2B5EF4-FFF2-40B4-BE49-F238E27FC236}">
              <a16:creationId xmlns:a16="http://schemas.microsoft.com/office/drawing/2014/main" id="{EACE9A7E-01A2-95EF-9C6D-0F31C63DE9C6}"/>
            </a:ext>
          </a:extLst>
        </cdr:cNvPr>
        <cdr:cNvSpPr/>
      </cdr:nvSpPr>
      <cdr:spPr>
        <a:xfrm xmlns:a="http://schemas.openxmlformats.org/drawingml/2006/main">
          <a:off x="1759637" y="4029013"/>
          <a:ext cx="126497" cy="122955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kern="1200"/>
        </a:p>
      </cdr:txBody>
    </cdr:sp>
  </cdr:relSizeAnchor>
  <cdr:relSizeAnchor xmlns:cdr="http://schemas.openxmlformats.org/drawingml/2006/chartDrawing">
    <cdr:from>
      <cdr:x>0.22656</cdr:x>
      <cdr:y>0.64571</cdr:y>
    </cdr:from>
    <cdr:to>
      <cdr:x>0.38049</cdr:x>
      <cdr:y>0.7007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5BE4E3C-E5E6-D55D-759A-1328DF328702}"/>
            </a:ext>
          </a:extLst>
        </cdr:cNvPr>
        <cdr:cNvSpPr txBox="1"/>
      </cdr:nvSpPr>
      <cdr:spPr>
        <a:xfrm xmlns:a="http://schemas.openxmlformats.org/drawingml/2006/main">
          <a:off x="2107256" y="3924551"/>
          <a:ext cx="1431811" cy="334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400" b="1">
              <a:effectLst/>
              <a:latin typeface="+mn-lt"/>
              <a:ea typeface="+mn-ea"/>
              <a:cs typeface="+mn-cs"/>
            </a:rPr>
            <a:t>Inflexion point</a:t>
          </a:r>
          <a:endParaRPr lang="en-IN" sz="1400" b="1">
            <a:effectLst/>
          </a:endParaRPr>
        </a:p>
        <a:p xmlns:a="http://schemas.openxmlformats.org/drawingml/2006/main">
          <a:endParaRPr lang="en-IN" sz="1400" b="1" kern="1200"/>
        </a:p>
      </cdr:txBody>
    </cdr:sp>
  </cdr:relSizeAnchor>
  <cdr:relSizeAnchor xmlns:cdr="http://schemas.openxmlformats.org/drawingml/2006/chartDrawing">
    <cdr:from>
      <cdr:x>0.8857</cdr:x>
      <cdr:y>0.14847</cdr:y>
    </cdr:from>
    <cdr:to>
      <cdr:x>0.99121</cdr:x>
      <cdr:y>0.29404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A9D52ECC-241C-6BDD-AE49-53C7FED2BE9C}"/>
            </a:ext>
          </a:extLst>
        </cdr:cNvPr>
        <cdr:cNvSpPr txBox="1"/>
      </cdr:nvSpPr>
      <cdr:spPr>
        <a:xfrm xmlns:a="http://schemas.openxmlformats.org/drawingml/2006/main">
          <a:off x="7670800" y="932329"/>
          <a:ext cx="913791" cy="914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IN" sz="1100" kern="1200"/>
        </a:p>
      </cdr:txBody>
    </cdr:sp>
  </cdr:relSizeAnchor>
  <cdr:relSizeAnchor xmlns:cdr="http://schemas.openxmlformats.org/drawingml/2006/chartDrawing">
    <cdr:from>
      <cdr:x>0.19525</cdr:x>
      <cdr:y>0.65156</cdr:y>
    </cdr:from>
    <cdr:to>
      <cdr:x>0.19662</cdr:x>
      <cdr:y>0.88527</cdr:y>
    </cdr:to>
    <cdr:cxnSp macro="">
      <cdr:nvCxnSpPr>
        <cdr:cNvPr id="3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516F30D5-2435-2626-6367-E523443EBE47}"/>
            </a:ext>
          </a:extLst>
        </cdr:cNvPr>
        <cdr:cNvCxnSpPr/>
      </cdr:nvCxnSpPr>
      <cdr:spPr>
        <a:xfrm xmlns:a="http://schemas.openxmlformats.org/drawingml/2006/main" flipH="1">
          <a:off x="1816100" y="3960072"/>
          <a:ext cx="12700" cy="1420495"/>
        </a:xfrm>
        <a:prstGeom xmlns:a="http://schemas.openxmlformats.org/drawingml/2006/main" prst="line">
          <a:avLst/>
        </a:prstGeom>
        <a:ln xmlns:a="http://schemas.openxmlformats.org/drawingml/2006/main" w="38100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238" cy="6077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65FAE2-E630-00F5-1B5A-D7D33B02E6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4BFD-1B7F-4F5A-9A36-7D6ACF607850}">
  <sheetPr codeName="Sheet1"/>
  <dimension ref="A1:E18"/>
  <sheetViews>
    <sheetView showGridLines="0" tabSelected="1" zoomScale="87" workbookViewId="0">
      <selection activeCell="B6" sqref="B6"/>
    </sheetView>
  </sheetViews>
  <sheetFormatPr baseColWidth="10" defaultColWidth="8.87890625" defaultRowHeight="14.35" x14ac:dyDescent="0.5"/>
  <cols>
    <col min="1" max="1" width="2.64453125" customWidth="1"/>
  </cols>
  <sheetData>
    <row r="1" spans="1:5" ht="18" x14ac:dyDescent="0.6">
      <c r="A1" s="2" t="s">
        <v>1</v>
      </c>
    </row>
    <row r="3" spans="1:5" x14ac:dyDescent="0.5">
      <c r="B3" t="s">
        <v>3</v>
      </c>
    </row>
    <row r="4" spans="1:5" x14ac:dyDescent="0.5">
      <c r="B4" s="3" t="s">
        <v>15</v>
      </c>
    </row>
    <row r="5" spans="1:5" x14ac:dyDescent="0.5">
      <c r="B5" s="12" t="s">
        <v>16</v>
      </c>
    </row>
    <row r="6" spans="1:5" x14ac:dyDescent="0.5">
      <c r="B6" s="12" t="s">
        <v>40</v>
      </c>
      <c r="E6" s="12"/>
    </row>
    <row r="8" spans="1:5" x14ac:dyDescent="0.5">
      <c r="B8" t="s">
        <v>33</v>
      </c>
    </row>
    <row r="10" spans="1:5" x14ac:dyDescent="0.5">
      <c r="B10" t="s">
        <v>38</v>
      </c>
    </row>
    <row r="12" spans="1:5" x14ac:dyDescent="0.5">
      <c r="B12" t="s">
        <v>37</v>
      </c>
    </row>
    <row r="14" spans="1:5" x14ac:dyDescent="0.5">
      <c r="B14" s="10" t="s">
        <v>13</v>
      </c>
    </row>
    <row r="15" spans="1:5" x14ac:dyDescent="0.5">
      <c r="B15" s="4"/>
    </row>
    <row r="16" spans="1:5" x14ac:dyDescent="0.5">
      <c r="B16" s="11" t="s">
        <v>14</v>
      </c>
    </row>
    <row r="17" spans="2:2" x14ac:dyDescent="0.5">
      <c r="B17" s="4"/>
    </row>
    <row r="18" spans="2:2" x14ac:dyDescent="0.5">
      <c r="B1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B95C-9F6A-46B6-A2AF-FEA366D41636}">
  <sheetPr codeName="Sheet2"/>
  <dimension ref="A1:Q2196"/>
  <sheetViews>
    <sheetView showGridLines="0" zoomScaleNormal="100" workbookViewId="0">
      <selection activeCell="A3" sqref="A3"/>
    </sheetView>
  </sheetViews>
  <sheetFormatPr baseColWidth="10" defaultColWidth="8.87890625" defaultRowHeight="14.35" x14ac:dyDescent="0.5"/>
  <cols>
    <col min="1" max="1" width="3.46875" customWidth="1"/>
    <col min="2" max="2" width="32.703125" customWidth="1"/>
    <col min="3" max="3" width="15.3515625" customWidth="1"/>
    <col min="4" max="4" width="3.87890625" customWidth="1"/>
    <col min="5" max="5" width="23.05859375" customWidth="1"/>
    <col min="6" max="6" width="15.3515625" customWidth="1"/>
    <col min="7" max="7" width="3.87890625" customWidth="1"/>
    <col min="8" max="8" width="22.29296875" customWidth="1"/>
    <col min="9" max="9" width="15.3515625" customWidth="1"/>
    <col min="10" max="10" width="4.17578125" customWidth="1"/>
    <col min="11" max="11" width="19.46875" style="22" customWidth="1"/>
    <col min="12" max="12" width="19.46875" style="23" customWidth="1"/>
    <col min="13" max="13" width="4" customWidth="1"/>
    <col min="14" max="15" width="22.17578125" style="23" customWidth="1"/>
    <col min="16" max="16" width="22.17578125" style="31" customWidth="1"/>
    <col min="17" max="17" width="4.52734375" style="15" customWidth="1"/>
    <col min="18" max="18" width="21.46875" customWidth="1"/>
    <col min="19" max="19" width="12.17578125" customWidth="1"/>
    <col min="20" max="20" width="4.52734375" customWidth="1"/>
  </cols>
  <sheetData>
    <row r="1" spans="1:17" ht="17.7" x14ac:dyDescent="0.5">
      <c r="A1" s="6" t="s">
        <v>11</v>
      </c>
      <c r="P1" s="23"/>
      <c r="Q1"/>
    </row>
    <row r="2" spans="1:17" x14ac:dyDescent="0.5">
      <c r="P2" s="23"/>
      <c r="Q2"/>
    </row>
    <row r="3" spans="1:17" x14ac:dyDescent="0.5">
      <c r="B3" s="5" t="s">
        <v>9</v>
      </c>
      <c r="E3" s="3" t="s">
        <v>30</v>
      </c>
      <c r="H3" s="3" t="s">
        <v>34</v>
      </c>
      <c r="K3" s="24" t="s">
        <v>28</v>
      </c>
      <c r="N3" s="24" t="s">
        <v>29</v>
      </c>
      <c r="P3" s="23"/>
      <c r="Q3"/>
    </row>
    <row r="4" spans="1:17" x14ac:dyDescent="0.5">
      <c r="P4" s="23"/>
      <c r="Q4"/>
    </row>
    <row r="5" spans="1:17" ht="14.5" customHeight="1" x14ac:dyDescent="0.5">
      <c r="B5" s="17" t="s">
        <v>7</v>
      </c>
      <c r="C5" s="13" t="s">
        <v>6</v>
      </c>
      <c r="D5" s="33"/>
      <c r="E5" s="21" t="s">
        <v>39</v>
      </c>
      <c r="F5" s="21" t="s">
        <v>27</v>
      </c>
      <c r="G5" s="36"/>
      <c r="H5" s="21" t="s">
        <v>31</v>
      </c>
      <c r="I5" s="21" t="s">
        <v>32</v>
      </c>
      <c r="K5" s="18" t="s">
        <v>2</v>
      </c>
      <c r="L5" s="19" t="s">
        <v>12</v>
      </c>
      <c r="M5" s="9"/>
      <c r="N5" s="20" t="s">
        <v>22</v>
      </c>
      <c r="O5" s="21" t="s">
        <v>23</v>
      </c>
      <c r="P5" s="21" t="s">
        <v>24</v>
      </c>
    </row>
    <row r="6" spans="1:17" x14ac:dyDescent="0.5">
      <c r="B6" s="17" t="s">
        <v>25</v>
      </c>
      <c r="C6" s="7">
        <v>5000</v>
      </c>
      <c r="D6" s="34"/>
      <c r="E6" s="39">
        <v>0</v>
      </c>
      <c r="F6" s="39">
        <f>MAX(E6-$C$6,0)</f>
        <v>0</v>
      </c>
      <c r="G6" s="23"/>
      <c r="H6" s="32">
        <v>0</v>
      </c>
      <c r="I6" s="32">
        <f>IFERROR(H6*_xlfn.NORM.S.DIST((LN(H6/$C$6)+($C$13+($C$17^2)/2)*$C$7)/($C$17*SQRT($C$7)), TRUE) - $C$6*EXP(-$C$13*$C$7)*_xlfn.NORM.S.DIST(((LN(H6/$C$6)+($C$13+($C$17^2)/2)*$C$7)/($C$17*SQRT($C$7))) - $C$17*SQRT($C$7), TRUE), 0)</f>
        <v>0</v>
      </c>
      <c r="K6" s="25">
        <v>0</v>
      </c>
      <c r="L6" s="26">
        <f t="shared" ref="L6:L69" si="0">IF(K6=0,
    MAX(0, C$12 - C$6 * EXP(-C$13 * C$7)),
    C$12 * _xlfn.NORM.S.DIST((LN(C$12/C$6) + (C$13 + K6^2/2)*C$7) / (K6*SQRT(C$7)), TRUE)
    - C$6 * EXP(-C$13*C$7) * _xlfn.NORM.S.DIST((LN(C$12/C$6) + (C$13 + K6^2/2)*C$7) / (K6*SQRT(C$7)) - K6*SQRT(C$7), TRUE)
)</f>
        <v>1015.5148789421773</v>
      </c>
      <c r="N6" s="28">
        <v>0</v>
      </c>
      <c r="O6" s="29">
        <v>0.12699585027237886</v>
      </c>
      <c r="P6" s="30">
        <f t="shared" ref="P6:P69" si="1">IF(O6=0,
    MAX(0, C$12 - C$6 * EXP(-C$13 * C$7)),
    C$12 * _xlfn.NORM.S.DIST((LN(C$12/C$6) + (C$13 + O6^2/2)*C$7) / (O6*SQRT(C$7)), TRUE)
    - C$6 * EXP(-C$13*C$7) * _xlfn.NORM.S.DIST((LN(C$12/C$6) + (C$13 + O6^2/2)*C$7) / (O6*SQRT(C$7)) - O6*SQRT(C$7), TRUE)
)</f>
        <v>1015.5148851667009</v>
      </c>
    </row>
    <row r="7" spans="1:17" x14ac:dyDescent="0.5">
      <c r="B7" s="17" t="s">
        <v>5</v>
      </c>
      <c r="C7" s="1">
        <v>8.2000000000000003E-2</v>
      </c>
      <c r="E7" s="39">
        <v>100</v>
      </c>
      <c r="F7" s="39">
        <f>MAX(E7-$C$6,0)</f>
        <v>0</v>
      </c>
      <c r="G7" s="23"/>
      <c r="H7" s="32">
        <v>100</v>
      </c>
      <c r="I7" s="32">
        <f>IFERROR(H7*_xlfn.NORM.S.DIST((LN(H7/$C$6)+($C$13+($C$17^2)/2)*$C$7)/($C$17*SQRT($C$7)), TRUE) - $C$6*EXP(-$C$13*$C$7)*_xlfn.NORM.S.DIST(((LN(H7/$C$6)+($C$13+($C$17^2)/2)*$C$7)/($C$17*SQRT($C$7))) - $C$17*SQRT($C$7), TRUE), 0)</f>
        <v>0</v>
      </c>
      <c r="K7" s="25">
        <v>0.01</v>
      </c>
      <c r="L7" s="26">
        <f t="shared" si="0"/>
        <v>1015.5148789421773</v>
      </c>
      <c r="N7" s="28">
        <v>1</v>
      </c>
      <c r="O7" s="29">
        <v>0.21709456238497177</v>
      </c>
      <c r="P7" s="30">
        <f t="shared" si="1"/>
        <v>1015.6528679348958</v>
      </c>
    </row>
    <row r="8" spans="1:17" x14ac:dyDescent="0.5">
      <c r="E8" s="39">
        <v>200</v>
      </c>
      <c r="F8" s="39">
        <f t="shared" ref="F8:F71" si="2">MAX(E8-$C$6,0)</f>
        <v>0</v>
      </c>
      <c r="G8" s="23"/>
      <c r="H8" s="32">
        <v>200</v>
      </c>
      <c r="I8" s="32">
        <f t="shared" ref="I8:I71" si="3">IFERROR(H8*_xlfn.NORM.S.DIST((LN(H8/$C$6)+($C$13+($C$17^2)/2)*$C$7)/($C$17*SQRT($C$7)), TRUE) - $C$6*EXP(-$C$13*$C$7)*_xlfn.NORM.S.DIST(((LN(H8/$C$6)+($C$13+($C$17^2)/2)*$C$7)/($C$17*SQRT($C$7))) - $C$17*SQRT($C$7), TRUE), 0)</f>
        <v>0</v>
      </c>
      <c r="K8" s="25">
        <v>0.02</v>
      </c>
      <c r="L8" s="26">
        <f t="shared" si="0"/>
        <v>1015.5148789421773</v>
      </c>
      <c r="N8" s="28">
        <v>2</v>
      </c>
      <c r="O8" s="29">
        <v>0.23709816838785736</v>
      </c>
      <c r="P8" s="30">
        <f t="shared" si="1"/>
        <v>1015.8700617140494</v>
      </c>
    </row>
    <row r="9" spans="1:17" x14ac:dyDescent="0.5">
      <c r="B9" s="3" t="s">
        <v>4</v>
      </c>
      <c r="E9" s="39">
        <v>300</v>
      </c>
      <c r="F9" s="39">
        <f t="shared" si="2"/>
        <v>0</v>
      </c>
      <c r="G9" s="23"/>
      <c r="H9" s="32">
        <v>300</v>
      </c>
      <c r="I9" s="32">
        <f t="shared" si="3"/>
        <v>0</v>
      </c>
      <c r="K9" s="25">
        <v>0.03</v>
      </c>
      <c r="L9" s="26">
        <f t="shared" si="0"/>
        <v>1015.5148789421773</v>
      </c>
      <c r="N9" s="28">
        <v>3</v>
      </c>
      <c r="O9" s="29">
        <v>0.2510727509422333</v>
      </c>
      <c r="P9" s="30">
        <f t="shared" si="1"/>
        <v>1016.129562653492</v>
      </c>
      <c r="Q9" s="14"/>
    </row>
    <row r="10" spans="1:17" x14ac:dyDescent="0.5">
      <c r="B10" s="3"/>
      <c r="E10" s="39">
        <v>400</v>
      </c>
      <c r="F10" s="39">
        <f t="shared" si="2"/>
        <v>0</v>
      </c>
      <c r="G10" s="23"/>
      <c r="H10" s="32">
        <v>400</v>
      </c>
      <c r="I10" s="32">
        <f t="shared" si="3"/>
        <v>0</v>
      </c>
      <c r="K10" s="25">
        <v>0.04</v>
      </c>
      <c r="L10" s="26">
        <f t="shared" si="0"/>
        <v>1015.5148789421773</v>
      </c>
      <c r="N10" s="28">
        <v>4</v>
      </c>
      <c r="O10" s="29">
        <v>0.26224786900663921</v>
      </c>
      <c r="P10" s="30">
        <f t="shared" si="1"/>
        <v>1016.4194077426318</v>
      </c>
      <c r="Q10" s="14"/>
    </row>
    <row r="11" spans="1:17" x14ac:dyDescent="0.5">
      <c r="B11" s="17" t="s">
        <v>10</v>
      </c>
      <c r="C11" s="13" t="s">
        <v>8</v>
      </c>
      <c r="D11" s="33"/>
      <c r="E11" s="39">
        <v>500</v>
      </c>
      <c r="F11" s="39">
        <f t="shared" si="2"/>
        <v>0</v>
      </c>
      <c r="G11" s="23"/>
      <c r="H11" s="32">
        <v>500</v>
      </c>
      <c r="I11" s="32">
        <f t="shared" si="3"/>
        <v>0</v>
      </c>
      <c r="K11" s="25">
        <v>0.05</v>
      </c>
      <c r="L11" s="26">
        <f t="shared" si="0"/>
        <v>1015.5148789421773</v>
      </c>
      <c r="N11" s="28">
        <v>5</v>
      </c>
      <c r="O11" s="29">
        <v>0.27177189944036478</v>
      </c>
      <c r="P11" s="30">
        <f t="shared" si="1"/>
        <v>1016.7337792201924</v>
      </c>
      <c r="Q11" s="14"/>
    </row>
    <row r="12" spans="1:17" x14ac:dyDescent="0.5">
      <c r="B12" s="17" t="s">
        <v>26</v>
      </c>
      <c r="C12" s="7">
        <v>6000</v>
      </c>
      <c r="D12" s="34"/>
      <c r="E12" s="39">
        <v>600</v>
      </c>
      <c r="F12" s="39">
        <f t="shared" si="2"/>
        <v>0</v>
      </c>
      <c r="G12" s="23"/>
      <c r="H12" s="32">
        <v>600</v>
      </c>
      <c r="I12" s="32">
        <f t="shared" si="3"/>
        <v>0</v>
      </c>
      <c r="K12" s="25">
        <v>0.06</v>
      </c>
      <c r="L12" s="26">
        <f t="shared" si="0"/>
        <v>1015.5148789421773</v>
      </c>
      <c r="N12" s="28">
        <v>6</v>
      </c>
      <c r="O12" s="29">
        <v>0.28018096792690039</v>
      </c>
      <c r="P12" s="30">
        <f t="shared" si="1"/>
        <v>1017.0686153486577</v>
      </c>
      <c r="Q12" s="14"/>
    </row>
    <row r="13" spans="1:17" x14ac:dyDescent="0.5">
      <c r="B13" s="17" t="s">
        <v>0</v>
      </c>
      <c r="C13" s="8">
        <v>3.7900000000000003E-2</v>
      </c>
      <c r="D13" s="35"/>
      <c r="E13" s="39">
        <v>700</v>
      </c>
      <c r="F13" s="39">
        <f t="shared" si="2"/>
        <v>0</v>
      </c>
      <c r="G13" s="23"/>
      <c r="H13" s="32">
        <v>700</v>
      </c>
      <c r="I13" s="32">
        <f t="shared" si="3"/>
        <v>0</v>
      </c>
      <c r="K13" s="25">
        <v>7.0000000000000007E-2</v>
      </c>
      <c r="L13" s="26">
        <f t="shared" si="0"/>
        <v>1015.5148789421773</v>
      </c>
      <c r="N13" s="28">
        <v>7</v>
      </c>
      <c r="O13" s="29">
        <v>0.28777921372975923</v>
      </c>
      <c r="P13" s="30">
        <f t="shared" si="1"/>
        <v>1017.4210940986841</v>
      </c>
      <c r="Q13" s="14"/>
    </row>
    <row r="14" spans="1:17" x14ac:dyDescent="0.5">
      <c r="B14" s="15"/>
      <c r="C14" s="37"/>
      <c r="E14" s="39">
        <v>800</v>
      </c>
      <c r="F14" s="39">
        <f t="shared" si="2"/>
        <v>0</v>
      </c>
      <c r="G14" s="23"/>
      <c r="H14" s="32">
        <v>800</v>
      </c>
      <c r="I14" s="32">
        <f t="shared" si="3"/>
        <v>0</v>
      </c>
      <c r="K14" s="25">
        <v>0.08</v>
      </c>
      <c r="L14" s="26">
        <f t="shared" si="0"/>
        <v>1015.5148789421783</v>
      </c>
      <c r="N14" s="28">
        <v>8</v>
      </c>
      <c r="O14" s="29">
        <v>0.29476092254757991</v>
      </c>
      <c r="P14" s="30">
        <f t="shared" si="1"/>
        <v>1017.7893286238732</v>
      </c>
      <c r="Q14" s="14"/>
    </row>
    <row r="15" spans="1:17" x14ac:dyDescent="0.5">
      <c r="B15" s="16" t="s">
        <v>36</v>
      </c>
      <c r="C15" s="35"/>
      <c r="E15" s="39">
        <v>900</v>
      </c>
      <c r="F15" s="39">
        <f t="shared" si="2"/>
        <v>0</v>
      </c>
      <c r="G15" s="23"/>
      <c r="H15" s="32">
        <v>900</v>
      </c>
      <c r="I15" s="32">
        <f t="shared" si="3"/>
        <v>0</v>
      </c>
      <c r="K15" s="25">
        <v>0.09</v>
      </c>
      <c r="L15" s="26">
        <f t="shared" si="0"/>
        <v>1015.5148789421828</v>
      </c>
      <c r="N15" s="28">
        <v>9</v>
      </c>
      <c r="O15" s="29">
        <v>0.30124434821468948</v>
      </c>
      <c r="P15" s="30">
        <f t="shared" si="1"/>
        <v>1018.171155613386</v>
      </c>
      <c r="Q15" s="14"/>
    </row>
    <row r="16" spans="1:17" x14ac:dyDescent="0.5">
      <c r="B16" s="15"/>
      <c r="C16" s="35"/>
      <c r="E16" s="39">
        <v>1000</v>
      </c>
      <c r="F16" s="39">
        <f t="shared" si="2"/>
        <v>0</v>
      </c>
      <c r="G16" s="23"/>
      <c r="H16" s="32">
        <v>1000</v>
      </c>
      <c r="I16" s="32">
        <f>IFERROR(H16*_xlfn.NORM.S.DIST((LN(H16/$C$6)+($C$13+($C$17^2)/2)*$C$7)/($C$17*SQRT($C$7)), TRUE) - $C$6*EXP(-$C$13*$C$7)*_xlfn.NORM.S.DIST(((LN(H16/$C$6)+($C$13+($C$17^2)/2)*$C$7)/($C$17*SQRT($C$7))) - $C$17*SQRT($C$7), TRUE), 0)</f>
        <v>5.5985446427849154E-306</v>
      </c>
      <c r="K16" s="25">
        <v>0.1</v>
      </c>
      <c r="L16" s="26">
        <f t="shared" si="0"/>
        <v>1015.5148789432706</v>
      </c>
      <c r="N16" s="28">
        <v>10</v>
      </c>
      <c r="O16" s="29">
        <v>0.30732683562714835</v>
      </c>
      <c r="P16" s="30">
        <f t="shared" si="1"/>
        <v>1018.5656234805356</v>
      </c>
      <c r="Q16" s="14"/>
    </row>
    <row r="17" spans="2:17" x14ac:dyDescent="0.5">
      <c r="B17" s="17" t="s">
        <v>2</v>
      </c>
      <c r="C17" s="8">
        <v>0.15</v>
      </c>
      <c r="D17" s="34"/>
      <c r="E17" s="39">
        <v>1100</v>
      </c>
      <c r="F17" s="39">
        <f t="shared" si="2"/>
        <v>0</v>
      </c>
      <c r="G17" s="23"/>
      <c r="H17" s="32">
        <v>1100</v>
      </c>
      <c r="I17" s="32">
        <f t="shared" si="3"/>
        <v>6.1765693819025088E-271</v>
      </c>
      <c r="K17" s="25">
        <v>0.11</v>
      </c>
      <c r="L17" s="26">
        <f t="shared" si="0"/>
        <v>1015.5148789968553</v>
      </c>
      <c r="N17" s="28">
        <v>11</v>
      </c>
      <c r="O17" s="29">
        <v>0.3130743786072101</v>
      </c>
      <c r="P17" s="30">
        <f t="shared" si="1"/>
        <v>1018.9716268439288</v>
      </c>
      <c r="Q17" s="14"/>
    </row>
    <row r="18" spans="2:17" x14ac:dyDescent="0.5">
      <c r="D18" s="34"/>
      <c r="E18" s="39">
        <v>1200</v>
      </c>
      <c r="F18" s="39">
        <f t="shared" si="2"/>
        <v>0</v>
      </c>
      <c r="G18" s="23"/>
      <c r="H18" s="32">
        <v>1200</v>
      </c>
      <c r="I18" s="32">
        <f>IFERROR(H18*_xlfn.NORM.S.DIST((LN(H18/$C$6)+($C$13+($C$17^2)/2)*$C$7)/($C$17*SQRT($C$7)), TRUE) - $C$6*EXP(-$C$13*$C$7)*_xlfn.NORM.S.DIST(((LN(H18/$C$6)+($C$13+($C$17^2)/2)*$C$7)/($C$17*SQRT($C$7))) - $C$17*SQRT($C$7), TRUE), 0)</f>
        <v>8.2807910083009787E-241</v>
      </c>
      <c r="K18" s="25">
        <v>0.12</v>
      </c>
      <c r="L18" s="26">
        <f t="shared" si="0"/>
        <v>1015.5148800569095</v>
      </c>
      <c r="N18" s="28">
        <v>12</v>
      </c>
      <c r="O18" s="29">
        <v>0.31853729235428069</v>
      </c>
      <c r="P18" s="30">
        <f t="shared" si="1"/>
        <v>1019.3882458901053</v>
      </c>
      <c r="Q18" s="14"/>
    </row>
    <row r="19" spans="2:17" x14ac:dyDescent="0.5">
      <c r="B19" s="16" t="s">
        <v>35</v>
      </c>
      <c r="D19" s="35"/>
      <c r="E19" s="39">
        <v>1300</v>
      </c>
      <c r="F19" s="39">
        <f t="shared" si="2"/>
        <v>0</v>
      </c>
      <c r="G19" s="23"/>
      <c r="H19" s="32">
        <v>1300</v>
      </c>
      <c r="I19" s="32">
        <f t="shared" si="3"/>
        <v>1.1524074856160816E-214</v>
      </c>
      <c r="K19" s="25">
        <v>0.13</v>
      </c>
      <c r="L19" s="26">
        <f t="shared" si="0"/>
        <v>1015.5148909805348</v>
      </c>
      <c r="N19" s="28">
        <v>13</v>
      </c>
      <c r="O19" s="29">
        <v>0.32375487431788352</v>
      </c>
      <c r="P19" s="30">
        <f t="shared" si="1"/>
        <v>1019.814700528158</v>
      </c>
      <c r="Q19" s="14"/>
    </row>
    <row r="20" spans="2:17" x14ac:dyDescent="0.5">
      <c r="D20" s="34"/>
      <c r="E20" s="39">
        <v>1400</v>
      </c>
      <c r="F20" s="39">
        <f t="shared" si="2"/>
        <v>0</v>
      </c>
      <c r="G20" s="23"/>
      <c r="H20" s="32">
        <v>1400</v>
      </c>
      <c r="I20" s="32">
        <f t="shared" si="3"/>
        <v>8.4126551143808026E-192</v>
      </c>
      <c r="K20" s="25">
        <v>0.14000000000000001</v>
      </c>
      <c r="L20" s="26">
        <f t="shared" si="0"/>
        <v>1015.5149607400645</v>
      </c>
      <c r="N20" s="28">
        <v>14</v>
      </c>
      <c r="O20" s="29">
        <v>0.32875844916949459</v>
      </c>
      <c r="P20" s="30">
        <f t="shared" si="1"/>
        <v>1020.2503191529349</v>
      </c>
      <c r="Q20" s="14"/>
    </row>
    <row r="21" spans="2:17" x14ac:dyDescent="0.5">
      <c r="B21" s="17" t="s">
        <v>20</v>
      </c>
      <c r="C21" s="7">
        <f>MAX(0, C12 - C6*EXP(-C13*C7))</f>
        <v>1015.5148789421773</v>
      </c>
      <c r="E21" s="39">
        <v>1500</v>
      </c>
      <c r="F21" s="39">
        <f t="shared" si="2"/>
        <v>0</v>
      </c>
      <c r="G21" s="23"/>
      <c r="H21" s="32">
        <v>1500</v>
      </c>
      <c r="I21" s="32">
        <f t="shared" si="3"/>
        <v>1.1241263157488941E-171</v>
      </c>
      <c r="K21" s="25">
        <v>0.15</v>
      </c>
      <c r="L21" s="26">
        <f t="shared" si="0"/>
        <v>1015.5152720814649</v>
      </c>
      <c r="N21" s="28">
        <v>15</v>
      </c>
      <c r="O21" s="29">
        <v>0.33357342513439842</v>
      </c>
      <c r="P21" s="30">
        <f t="shared" si="1"/>
        <v>1020.6945164704903</v>
      </c>
      <c r="Q21" s="14"/>
    </row>
    <row r="22" spans="2:17" x14ac:dyDescent="0.5">
      <c r="B22" s="17" t="s">
        <v>19</v>
      </c>
      <c r="C22" s="7">
        <f>C12</f>
        <v>6000</v>
      </c>
      <c r="E22" s="39">
        <v>1600</v>
      </c>
      <c r="F22" s="39">
        <f t="shared" si="2"/>
        <v>0</v>
      </c>
      <c r="G22" s="23"/>
      <c r="H22" s="32">
        <v>1600</v>
      </c>
      <c r="I22" s="32">
        <f t="shared" si="3"/>
        <v>7.3383459673019482E-154</v>
      </c>
      <c r="K22" s="25">
        <v>0.16</v>
      </c>
      <c r="L22" s="26">
        <f t="shared" si="0"/>
        <v>1015.5163296455767</v>
      </c>
      <c r="N22" s="28">
        <v>16</v>
      </c>
      <c r="O22" s="29">
        <v>0.33822072329793684</v>
      </c>
      <c r="P22" s="30">
        <f t="shared" si="1"/>
        <v>1021.146777219551</v>
      </c>
      <c r="Q22" s="14"/>
    </row>
    <row r="23" spans="2:17" x14ac:dyDescent="0.5">
      <c r="B23" s="17" t="s">
        <v>18</v>
      </c>
      <c r="C23" s="8">
        <f>SQRT(2*ABS(LN(C12/C6)+(C13*C7))/C7)</f>
        <v>2.1266563518530539</v>
      </c>
      <c r="E23" s="39">
        <v>1700</v>
      </c>
      <c r="F23" s="39">
        <f t="shared" si="2"/>
        <v>0</v>
      </c>
      <c r="G23" s="23"/>
      <c r="H23" s="32">
        <v>1700</v>
      </c>
      <c r="I23" s="32">
        <f t="shared" si="3"/>
        <v>5.1223193486336277E-138</v>
      </c>
      <c r="K23" s="25">
        <v>0.17</v>
      </c>
      <c r="L23" s="26">
        <f t="shared" si="0"/>
        <v>1015.5192378768297</v>
      </c>
      <c r="N23" s="28">
        <v>17</v>
      </c>
      <c r="O23" s="29">
        <v>0.34271779645659867</v>
      </c>
      <c r="P23" s="30">
        <f t="shared" si="1"/>
        <v>1021.6066438886701</v>
      </c>
      <c r="Q23" s="14"/>
    </row>
    <row r="24" spans="2:17" x14ac:dyDescent="0.5">
      <c r="B24" s="17" t="s">
        <v>21</v>
      </c>
      <c r="C24" s="7">
        <f>C12 * _xlfn.NORM.S.DIST((LN(C12/C6) + (C13 + C23^2/2)*C7) / (C23*SQRT(C7)), TRUE)
- C6 * EXP(-C13*C7) * _xlfn.NORM.S.DIST((LN(C12/C6) + (C13 + C23^2/2)*C7) / (C23*SQRT(C7)) - C23*SQRT(C7), TRUE)</f>
        <v>1880.1477373612997</v>
      </c>
      <c r="E24" s="39">
        <v>1800</v>
      </c>
      <c r="F24" s="39">
        <f t="shared" si="2"/>
        <v>0</v>
      </c>
      <c r="G24" s="23"/>
      <c r="H24" s="32">
        <v>1800</v>
      </c>
      <c r="I24" s="32">
        <f t="shared" si="3"/>
        <v>7.2043658805616826E-124</v>
      </c>
      <c r="K24" s="25">
        <v>0.18</v>
      </c>
      <c r="L24" s="26">
        <f t="shared" si="0"/>
        <v>1015.5260135846156</v>
      </c>
      <c r="N24" s="28">
        <v>18</v>
      </c>
      <c r="O24" s="29">
        <v>0.34707937167334291</v>
      </c>
      <c r="P24" s="30">
        <f t="shared" si="1"/>
        <v>1022.0737072361399</v>
      </c>
      <c r="Q24" s="14"/>
    </row>
    <row r="25" spans="2:17" x14ac:dyDescent="0.5">
      <c r="E25" s="39">
        <v>1900</v>
      </c>
      <c r="F25" s="39">
        <f t="shared" si="2"/>
        <v>0</v>
      </c>
      <c r="G25" s="23"/>
      <c r="H25" s="32">
        <v>1900</v>
      </c>
      <c r="I25" s="32">
        <f t="shared" si="3"/>
        <v>3.4298625809721998E-111</v>
      </c>
      <c r="K25" s="25">
        <v>0.19</v>
      </c>
      <c r="L25" s="26">
        <f t="shared" si="0"/>
        <v>1015.5398511080548</v>
      </c>
      <c r="N25" s="28">
        <v>19</v>
      </c>
      <c r="O25" s="29">
        <v>0.35132164480719796</v>
      </c>
      <c r="P25" s="30">
        <f t="shared" si="1"/>
        <v>1022.5480145977408</v>
      </c>
      <c r="Q25" s="14"/>
    </row>
    <row r="26" spans="2:17" x14ac:dyDescent="0.5">
      <c r="E26" s="39">
        <v>2000</v>
      </c>
      <c r="F26" s="39">
        <f t="shared" si="2"/>
        <v>0</v>
      </c>
      <c r="G26" s="23"/>
      <c r="H26" s="32">
        <v>2000</v>
      </c>
      <c r="I26" s="32">
        <f t="shared" si="3"/>
        <v>8.4907837322488726E-100</v>
      </c>
      <c r="K26" s="25">
        <v>0.2</v>
      </c>
      <c r="L26" s="26">
        <f t="shared" si="0"/>
        <v>1015.5652696021643</v>
      </c>
      <c r="N26" s="28">
        <v>20</v>
      </c>
      <c r="O26" s="29">
        <v>0.35544708192123114</v>
      </c>
      <c r="P26" s="30">
        <f t="shared" si="1"/>
        <v>1023.028293383356</v>
      </c>
      <c r="Q26" s="14"/>
    </row>
    <row r="27" spans="2:17" x14ac:dyDescent="0.5">
      <c r="E27" s="39">
        <v>2100</v>
      </c>
      <c r="F27" s="39">
        <f t="shared" si="2"/>
        <v>0</v>
      </c>
      <c r="G27" s="23"/>
      <c r="H27" s="32">
        <v>2100</v>
      </c>
      <c r="I27" s="32">
        <f t="shared" si="3"/>
        <v>1.564521951796872E-89</v>
      </c>
      <c r="K27" s="25">
        <v>0.21</v>
      </c>
      <c r="L27" s="26">
        <f t="shared" si="0"/>
        <v>1015.6081092937202</v>
      </c>
      <c r="N27" s="28">
        <v>21</v>
      </c>
      <c r="O27" s="29">
        <v>0.35947003965211138</v>
      </c>
      <c r="P27" s="30">
        <f t="shared" si="1"/>
        <v>1023.5147914787585</v>
      </c>
      <c r="Q27" s="14"/>
    </row>
    <row r="28" spans="2:17" x14ac:dyDescent="0.5">
      <c r="E28" s="39">
        <v>2200</v>
      </c>
      <c r="F28" s="39">
        <f t="shared" si="2"/>
        <v>0</v>
      </c>
      <c r="G28" s="23"/>
      <c r="H28" s="32">
        <v>2200</v>
      </c>
      <c r="I28" s="32">
        <f t="shared" si="3"/>
        <v>2.9030747120205098E-80</v>
      </c>
      <c r="K28" s="25">
        <v>0.22</v>
      </c>
      <c r="L28" s="26">
        <f t="shared" si="0"/>
        <v>1015.6753841999016</v>
      </c>
      <c r="N28" s="28">
        <v>22</v>
      </c>
      <c r="O28" s="29">
        <v>0.36339860011963032</v>
      </c>
      <c r="P28" s="30">
        <f t="shared" si="1"/>
        <v>1024.0072238901812</v>
      </c>
      <c r="Q28" s="14"/>
    </row>
    <row r="29" spans="2:17" x14ac:dyDescent="0.5">
      <c r="E29" s="39">
        <v>2300</v>
      </c>
      <c r="F29" s="39">
        <f t="shared" si="2"/>
        <v>0</v>
      </c>
      <c r="G29" s="23"/>
      <c r="H29" s="32">
        <v>2300</v>
      </c>
      <c r="I29" s="32">
        <f t="shared" si="3"/>
        <v>7.012679015783115E-72</v>
      </c>
      <c r="K29" s="25">
        <v>0.23</v>
      </c>
      <c r="L29" s="26">
        <f t="shared" si="0"/>
        <v>1015.7750270771621</v>
      </c>
      <c r="N29" s="28">
        <v>23</v>
      </c>
      <c r="O29" s="29">
        <v>0.36723988544845348</v>
      </c>
      <c r="P29" s="30">
        <f t="shared" si="1"/>
        <v>1024.5053304550675</v>
      </c>
      <c r="Q29" s="14"/>
    </row>
    <row r="30" spans="2:17" x14ac:dyDescent="0.5">
      <c r="E30" s="39">
        <v>2400</v>
      </c>
      <c r="F30" s="39">
        <f t="shared" si="2"/>
        <v>0</v>
      </c>
      <c r="G30" s="23"/>
      <c r="H30" s="32">
        <v>2400</v>
      </c>
      <c r="I30" s="32">
        <f t="shared" si="3"/>
        <v>2.7469249752285773E-64</v>
      </c>
      <c r="K30" s="25">
        <v>0.24</v>
      </c>
      <c r="L30" s="26">
        <f t="shared" si="0"/>
        <v>1015.9155738168984</v>
      </c>
      <c r="N30" s="28">
        <v>24</v>
      </c>
      <c r="O30" s="29">
        <v>0.37100020567867881</v>
      </c>
      <c r="P30" s="30">
        <f t="shared" si="1"/>
        <v>1025.008872532404</v>
      </c>
      <c r="Q30" s="14"/>
    </row>
    <row r="31" spans="2:17" x14ac:dyDescent="0.5">
      <c r="E31" s="39">
        <v>2500</v>
      </c>
      <c r="F31" s="39">
        <f t="shared" si="2"/>
        <v>0</v>
      </c>
      <c r="G31" s="23"/>
      <c r="H31" s="32">
        <v>2500</v>
      </c>
      <c r="I31" s="32">
        <f t="shared" si="3"/>
        <v>2.1080404847775406E-57</v>
      </c>
      <c r="K31" s="25">
        <v>0.25</v>
      </c>
      <c r="L31" s="26">
        <f t="shared" si="0"/>
        <v>1016.1058323637026</v>
      </c>
      <c r="N31" s="28">
        <v>25</v>
      </c>
      <c r="O31" s="29">
        <v>0.37468517930872802</v>
      </c>
      <c r="P31" s="30">
        <f t="shared" si="1"/>
        <v>1025.517630283769</v>
      </c>
      <c r="Q31" s="14"/>
    </row>
    <row r="32" spans="2:17" x14ac:dyDescent="0.5">
      <c r="E32" s="39">
        <v>2600</v>
      </c>
      <c r="F32" s="39">
        <f t="shared" si="2"/>
        <v>0</v>
      </c>
      <c r="G32" s="23"/>
      <c r="H32" s="32">
        <v>2600</v>
      </c>
      <c r="I32" s="32">
        <f t="shared" si="3"/>
        <v>3.7335633037064916E-51</v>
      </c>
      <c r="K32" s="25">
        <v>0.26</v>
      </c>
      <c r="L32" s="26">
        <f t="shared" si="0"/>
        <v>1016.354571387611</v>
      </c>
      <c r="N32" s="28">
        <v>26</v>
      </c>
      <c r="O32" s="29">
        <v>0.37829983228090686</v>
      </c>
      <c r="P32" s="30">
        <f t="shared" si="1"/>
        <v>1026.0314004163774</v>
      </c>
      <c r="Q32" s="14"/>
    </row>
    <row r="33" spans="5:17" x14ac:dyDescent="0.5">
      <c r="E33" s="39">
        <v>2700</v>
      </c>
      <c r="F33" s="39">
        <f t="shared" si="2"/>
        <v>0</v>
      </c>
      <c r="G33" s="23"/>
      <c r="H33" s="32">
        <v>2700</v>
      </c>
      <c r="I33" s="32">
        <f t="shared" si="3"/>
        <v>1.7601366925812441E-45</v>
      </c>
      <c r="K33" s="25">
        <v>0.27</v>
      </c>
      <c r="L33" s="26">
        <f t="shared" si="0"/>
        <v>1016.6702516387968</v>
      </c>
      <c r="N33" s="28">
        <v>27</v>
      </c>
      <c r="O33" s="29">
        <v>0.38184867984535409</v>
      </c>
      <c r="P33" s="30">
        <f t="shared" si="1"/>
        <v>1026.5499942915394</v>
      </c>
      <c r="Q33" s="14"/>
    </row>
    <row r="34" spans="5:17" x14ac:dyDescent="0.5">
      <c r="E34" s="39">
        <v>2800</v>
      </c>
      <c r="F34" s="39">
        <f t="shared" si="2"/>
        <v>0</v>
      </c>
      <c r="G34" s="23"/>
      <c r="H34" s="32">
        <v>2800</v>
      </c>
      <c r="I34" s="32">
        <f t="shared" si="3"/>
        <v>2.5026360195272316E-40</v>
      </c>
      <c r="K34" s="25">
        <v>0.28000000000000003</v>
      </c>
      <c r="L34" s="26">
        <f t="shared" si="0"/>
        <v>1017.0608115386976</v>
      </c>
      <c r="N34" s="28">
        <v>28</v>
      </c>
      <c r="O34" s="29">
        <v>0.3853357947186779</v>
      </c>
      <c r="P34" s="30">
        <f t="shared" si="1"/>
        <v>1027.0732363252237</v>
      </c>
      <c r="Q34" s="14"/>
    </row>
    <row r="35" spans="5:17" x14ac:dyDescent="0.5">
      <c r="E35" s="39">
        <v>2900</v>
      </c>
      <c r="F35" s="39">
        <f t="shared" si="2"/>
        <v>0</v>
      </c>
      <c r="G35" s="23"/>
      <c r="H35" s="32">
        <v>2900</v>
      </c>
      <c r="I35" s="32">
        <f t="shared" si="3"/>
        <v>1.1978444370144963E-35</v>
      </c>
      <c r="K35" s="25">
        <v>0.28999999999999998</v>
      </c>
      <c r="L35" s="26">
        <f t="shared" si="0"/>
        <v>1017.5335097079442</v>
      </c>
      <c r="N35" s="28">
        <v>29</v>
      </c>
      <c r="O35" s="29">
        <v>0.38876486419066003</v>
      </c>
      <c r="P35" s="30">
        <f t="shared" si="1"/>
        <v>1027.6009626245586</v>
      </c>
      <c r="Q35" s="14"/>
    </row>
    <row r="36" spans="5:17" x14ac:dyDescent="0.5">
      <c r="E36" s="39">
        <v>3000</v>
      </c>
      <c r="F36" s="39">
        <f t="shared" si="2"/>
        <v>0</v>
      </c>
      <c r="G36" s="23"/>
      <c r="H36" s="32">
        <v>3000</v>
      </c>
      <c r="I36" s="32">
        <f t="shared" si="3"/>
        <v>2.1267914307157349E-31</v>
      </c>
      <c r="K36" s="25">
        <v>0.3</v>
      </c>
      <c r="L36" s="26">
        <f t="shared" si="0"/>
        <v>1018.0948211433233</v>
      </c>
      <c r="N36" s="28">
        <v>30</v>
      </c>
      <c r="O36" s="29">
        <v>0.39213923825619434</v>
      </c>
      <c r="P36" s="30">
        <f t="shared" si="1"/>
        <v>1028.1330198167425</v>
      </c>
      <c r="Q36" s="14"/>
    </row>
    <row r="37" spans="5:17" x14ac:dyDescent="0.5">
      <c r="E37" s="39">
        <v>3100</v>
      </c>
      <c r="F37" s="39">
        <f t="shared" si="2"/>
        <v>0</v>
      </c>
      <c r="G37" s="23"/>
      <c r="H37" s="32">
        <v>3100</v>
      </c>
      <c r="I37" s="32">
        <f t="shared" si="3"/>
        <v>1.5268396360694192E-27</v>
      </c>
      <c r="K37" s="25">
        <v>0.31</v>
      </c>
      <c r="L37" s="26">
        <f t="shared" si="0"/>
        <v>1018.75038030015</v>
      </c>
      <c r="N37" s="28">
        <v>31</v>
      </c>
      <c r="O37" s="29">
        <v>0.39546197041093045</v>
      </c>
      <c r="P37" s="30">
        <f t="shared" si="1"/>
        <v>1028.6692640362808</v>
      </c>
      <c r="Q37" s="14"/>
    </row>
    <row r="38" spans="5:17" x14ac:dyDescent="0.5">
      <c r="E38" s="39">
        <v>3200</v>
      </c>
      <c r="F38" s="39">
        <f t="shared" si="2"/>
        <v>0</v>
      </c>
      <c r="G38" s="23"/>
      <c r="H38" s="32">
        <v>3200</v>
      </c>
      <c r="I38" s="32">
        <f t="shared" si="3"/>
        <v>4.7857444862638807E-24</v>
      </c>
      <c r="K38" s="25">
        <v>0.32</v>
      </c>
      <c r="L38" s="26">
        <f t="shared" si="0"/>
        <v>1019.5049628165898</v>
      </c>
      <c r="N38" s="28">
        <v>32</v>
      </c>
      <c r="O38" s="29">
        <v>0.39873585241221798</v>
      </c>
      <c r="P38" s="30">
        <f t="shared" si="1"/>
        <v>1029.2095600436442</v>
      </c>
      <c r="Q38" s="14"/>
    </row>
    <row r="39" spans="5:17" x14ac:dyDescent="0.5">
      <c r="E39" s="39">
        <v>3300</v>
      </c>
      <c r="F39" s="39">
        <f t="shared" si="2"/>
        <v>0</v>
      </c>
      <c r="G39" s="23"/>
      <c r="H39" s="32">
        <v>3300</v>
      </c>
      <c r="I39" s="32">
        <f t="shared" si="3"/>
        <v>7.014850084485725E-21</v>
      </c>
      <c r="K39" s="25">
        <v>0.33</v>
      </c>
      <c r="L39" s="26">
        <f t="shared" si="0"/>
        <v>1020.3624974187633</v>
      </c>
      <c r="N39" s="28">
        <v>33</v>
      </c>
      <c r="O39" s="29">
        <v>0.4019634440465184</v>
      </c>
      <c r="P39" s="30">
        <f t="shared" si="1"/>
        <v>1029.7537804538697</v>
      </c>
      <c r="Q39" s="14"/>
    </row>
    <row r="40" spans="5:17" x14ac:dyDescent="0.5">
      <c r="E40" s="39">
        <v>3400</v>
      </c>
      <c r="F40" s="39">
        <f t="shared" si="2"/>
        <v>0</v>
      </c>
      <c r="G40" s="23"/>
      <c r="H40" s="32">
        <v>3400</v>
      </c>
      <c r="I40" s="32">
        <f t="shared" si="3"/>
        <v>5.1142242498333402E-18</v>
      </c>
      <c r="K40" s="25">
        <v>0.34</v>
      </c>
      <c r="L40" s="26">
        <f t="shared" si="0"/>
        <v>1021.3261001512637</v>
      </c>
      <c r="N40" s="28">
        <v>34</v>
      </c>
      <c r="O40" s="29">
        <v>0.405147098741379</v>
      </c>
      <c r="P40" s="30">
        <f t="shared" si="1"/>
        <v>1030.3018050578257</v>
      </c>
      <c r="Q40" s="14"/>
    </row>
    <row r="41" spans="5:17" x14ac:dyDescent="0.5">
      <c r="E41" s="39">
        <v>3500</v>
      </c>
      <c r="F41" s="39">
        <f t="shared" si="2"/>
        <v>0</v>
      </c>
      <c r="G41" s="23"/>
      <c r="H41" s="32">
        <v>3500</v>
      </c>
      <c r="I41" s="32">
        <f t="shared" si="3"/>
        <v>1.9605110584557935E-15</v>
      </c>
      <c r="K41" s="25">
        <v>0.35</v>
      </c>
      <c r="L41" s="26">
        <f t="shared" si="0"/>
        <v>1022.3981240995763</v>
      </c>
      <c r="N41" s="28">
        <v>35</v>
      </c>
      <c r="O41" s="29">
        <v>0.40828898570091743</v>
      </c>
      <c r="P41" s="30">
        <f t="shared" si="1"/>
        <v>1030.8535202221046</v>
      </c>
      <c r="Q41" s="14"/>
    </row>
    <row r="42" spans="5:17" x14ac:dyDescent="0.5">
      <c r="E42" s="39">
        <v>3600</v>
      </c>
      <c r="F42" s="39">
        <f t="shared" si="2"/>
        <v>0</v>
      </c>
      <c r="G42" s="23"/>
      <c r="H42" s="32">
        <v>3600</v>
      </c>
      <c r="I42" s="32">
        <f t="shared" si="3"/>
        <v>4.1554916100857973E-13</v>
      </c>
      <c r="K42" s="25">
        <v>0.36</v>
      </c>
      <c r="L42" s="26">
        <f t="shared" si="0"/>
        <v>1023.5802189439464</v>
      </c>
      <c r="N42" s="28">
        <v>36</v>
      </c>
      <c r="O42" s="29">
        <v>0.4113911091179796</v>
      </c>
      <c r="P42" s="30">
        <f t="shared" si="1"/>
        <v>1031.4088183560916</v>
      </c>
      <c r="Q42" s="14"/>
    </row>
    <row r="43" spans="5:17" x14ac:dyDescent="0.5">
      <c r="E43" s="39">
        <v>3700</v>
      </c>
      <c r="F43" s="39">
        <f t="shared" si="2"/>
        <v>0</v>
      </c>
      <c r="G43" s="23"/>
      <c r="H43" s="32">
        <v>3700</v>
      </c>
      <c r="I43" s="32">
        <f t="shared" si="3"/>
        <v>5.0976639024271075E-11</v>
      </c>
      <c r="K43" s="25">
        <v>0.37</v>
      </c>
      <c r="L43" s="26">
        <f t="shared" si="0"/>
        <v>1024.8733958438961</v>
      </c>
      <c r="N43" s="28">
        <v>37</v>
      </c>
      <c r="O43" s="29">
        <v>0.41445532491616055</v>
      </c>
      <c r="P43" s="30">
        <f t="shared" si="1"/>
        <v>1031.9675974367128</v>
      </c>
      <c r="Q43" s="14"/>
    </row>
    <row r="44" spans="5:17" x14ac:dyDescent="0.5">
      <c r="E44" s="39">
        <v>3800</v>
      </c>
      <c r="F44" s="39">
        <f t="shared" si="2"/>
        <v>0</v>
      </c>
      <c r="G44" s="23"/>
      <c r="H44" s="32">
        <v>3800</v>
      </c>
      <c r="I44" s="32">
        <f t="shared" si="3"/>
        <v>3.7731451301548312E-9</v>
      </c>
      <c r="K44" s="25">
        <v>0.38</v>
      </c>
      <c r="L44" s="26">
        <f t="shared" si="0"/>
        <v>1026.2780942071331</v>
      </c>
      <c r="N44" s="28">
        <v>38</v>
      </c>
      <c r="O44" s="29">
        <v>0.41748335539508497</v>
      </c>
      <c r="P44" s="30">
        <f t="shared" si="1"/>
        <v>1032.5297605830547</v>
      </c>
      <c r="Q44" s="14"/>
    </row>
    <row r="45" spans="5:17" x14ac:dyDescent="0.5">
      <c r="E45" s="39">
        <v>3900</v>
      </c>
      <c r="F45" s="39">
        <f t="shared" si="2"/>
        <v>0</v>
      </c>
      <c r="G45" s="23"/>
      <c r="H45" s="32">
        <v>3900</v>
      </c>
      <c r="I45" s="32">
        <f t="shared" si="3"/>
        <v>1.7506201923550544E-7</v>
      </c>
      <c r="K45" s="25">
        <v>0.39</v>
      </c>
      <c r="L45" s="26">
        <f t="shared" si="0"/>
        <v>1027.7942478039031</v>
      </c>
      <c r="N45" s="28">
        <v>39</v>
      </c>
      <c r="O45" s="29">
        <v>0.42047680208799276</v>
      </c>
      <c r="P45" s="30">
        <f t="shared" si="1"/>
        <v>1033.0952156742342</v>
      </c>
      <c r="Q45" s="14"/>
    </row>
    <row r="46" spans="5:17" x14ac:dyDescent="0.5">
      <c r="E46" s="39">
        <v>4000</v>
      </c>
      <c r="F46" s="39">
        <f t="shared" si="2"/>
        <v>0</v>
      </c>
      <c r="G46" s="23"/>
      <c r="H46" s="32">
        <v>4000</v>
      </c>
      <c r="I46" s="32">
        <f t="shared" si="3"/>
        <v>5.2735052611699003E-6</v>
      </c>
      <c r="K46" s="25">
        <v>0.4</v>
      </c>
      <c r="L46" s="26">
        <f t="shared" si="0"/>
        <v>1029.4213484373104</v>
      </c>
      <c r="N46" s="28">
        <v>40</v>
      </c>
      <c r="O46" s="29">
        <v>0.4234371570888063</v>
      </c>
      <c r="P46" s="30">
        <f t="shared" si="1"/>
        <v>1033.6638750050488</v>
      </c>
      <c r="Q46" s="14"/>
    </row>
    <row r="47" spans="5:17" x14ac:dyDescent="0.5">
      <c r="E47" s="39">
        <v>4100</v>
      </c>
      <c r="F47" s="39">
        <f t="shared" si="2"/>
        <v>0</v>
      </c>
      <c r="G47" s="23"/>
      <c r="H47" s="32">
        <v>4100</v>
      </c>
      <c r="I47" s="32">
        <f t="shared" si="3"/>
        <v>1.0655340880404152E-4</v>
      </c>
      <c r="K47" s="25">
        <v>0.41</v>
      </c>
      <c r="L47" s="26">
        <f t="shared" si="0"/>
        <v>1031.1585059789086</v>
      </c>
      <c r="N47" s="28">
        <v>41</v>
      </c>
      <c r="O47" s="29">
        <v>0.42636581308520943</v>
      </c>
      <c r="P47" s="30">
        <f t="shared" si="1"/>
        <v>1034.2356549789383</v>
      </c>
      <c r="Q47" s="14"/>
    </row>
    <row r="48" spans="5:17" x14ac:dyDescent="0.5">
      <c r="E48" s="39">
        <v>4200</v>
      </c>
      <c r="F48" s="39">
        <f t="shared" si="2"/>
        <v>0</v>
      </c>
      <c r="G48" s="23"/>
      <c r="H48" s="32">
        <v>4200</v>
      </c>
      <c r="I48" s="32">
        <f t="shared" si="3"/>
        <v>1.488649245400181E-3</v>
      </c>
      <c r="K48" s="25">
        <v>0.42</v>
      </c>
      <c r="L48" s="26">
        <f t="shared" si="0"/>
        <v>1033.0045040437208</v>
      </c>
      <c r="N48" s="28">
        <v>42</v>
      </c>
      <c r="O48" s="29">
        <v>0.42926407231385177</v>
      </c>
      <c r="P48" s="30">
        <f t="shared" si="1"/>
        <v>1034.8104758419113</v>
      </c>
      <c r="Q48" s="14"/>
    </row>
    <row r="49" spans="5:17" x14ac:dyDescent="0.5">
      <c r="E49" s="39">
        <v>4300</v>
      </c>
      <c r="F49" s="39">
        <f t="shared" si="2"/>
        <v>0</v>
      </c>
      <c r="G49" s="23"/>
      <c r="H49" s="32">
        <v>4300</v>
      </c>
      <c r="I49" s="32">
        <f t="shared" si="3"/>
        <v>1.4797762845253581E-2</v>
      </c>
      <c r="K49" s="25">
        <v>0.43</v>
      </c>
      <c r="L49" s="26">
        <f t="shared" si="0"/>
        <v>1034.9578509297617</v>
      </c>
      <c r="N49" s="28">
        <v>43</v>
      </c>
      <c r="O49" s="29">
        <v>0.43213315401306746</v>
      </c>
      <c r="P49" s="30">
        <f t="shared" si="1"/>
        <v>1035.3882613381729</v>
      </c>
      <c r="Q49" s="14"/>
    </row>
    <row r="50" spans="5:17" x14ac:dyDescent="0.5">
      <c r="E50" s="39">
        <v>4400</v>
      </c>
      <c r="F50" s="39">
        <f t="shared" si="2"/>
        <v>0</v>
      </c>
      <c r="G50" s="23"/>
      <c r="H50" s="32">
        <v>4400</v>
      </c>
      <c r="I50" s="32">
        <f t="shared" si="3"/>
        <v>0.10754569605095199</v>
      </c>
      <c r="K50" s="25">
        <v>0.44</v>
      </c>
      <c r="L50" s="26">
        <f t="shared" si="0"/>
        <v>1037.0168257045798</v>
      </c>
      <c r="N50" s="28">
        <v>44</v>
      </c>
      <c r="O50" s="29">
        <v>0.4349742020457622</v>
      </c>
      <c r="P50" s="30">
        <f t="shared" si="1"/>
        <v>1035.9689385914862</v>
      </c>
      <c r="Q50" s="14"/>
    </row>
    <row r="51" spans="5:17" x14ac:dyDescent="0.5">
      <c r="E51" s="39">
        <v>4500</v>
      </c>
      <c r="F51" s="39">
        <f t="shared" si="2"/>
        <v>0</v>
      </c>
      <c r="G51" s="23"/>
      <c r="H51" s="32">
        <v>4500</v>
      </c>
      <c r="I51" s="32">
        <f t="shared" si="3"/>
        <v>0.58662487036122712</v>
      </c>
      <c r="K51" s="25">
        <v>0.45</v>
      </c>
      <c r="L51" s="26">
        <f t="shared" si="0"/>
        <v>1039.1795195041041</v>
      </c>
      <c r="N51" s="28">
        <v>45</v>
      </c>
      <c r="O51" s="29">
        <v>0.43779092247110696</v>
      </c>
      <c r="P51" s="30">
        <f t="shared" si="1"/>
        <v>1036.5529873558471</v>
      </c>
      <c r="Q51" s="14"/>
    </row>
    <row r="52" spans="5:17" x14ac:dyDescent="0.5">
      <c r="E52" s="39">
        <v>4600</v>
      </c>
      <c r="F52" s="39">
        <f t="shared" si="2"/>
        <v>0</v>
      </c>
      <c r="G52" s="23"/>
      <c r="H52" s="32">
        <v>4600</v>
      </c>
      <c r="I52" s="32">
        <f t="shared" si="3"/>
        <v>2.4638225707047354</v>
      </c>
      <c r="K52" s="25">
        <v>0.46</v>
      </c>
      <c r="L52" s="26">
        <f t="shared" si="0"/>
        <v>1041.4438722334407</v>
      </c>
      <c r="N52" s="28">
        <v>46</v>
      </c>
      <c r="O52" s="29">
        <v>0.44057872087219646</v>
      </c>
      <c r="P52" s="30">
        <f t="shared" si="1"/>
        <v>1037.1391769413794</v>
      </c>
      <c r="Q52" s="14"/>
    </row>
    <row r="53" spans="5:17" x14ac:dyDescent="0.5">
      <c r="E53" s="39">
        <v>4700</v>
      </c>
      <c r="F53" s="39">
        <f t="shared" si="2"/>
        <v>0</v>
      </c>
      <c r="G53" s="23"/>
      <c r="H53" s="32">
        <v>4700</v>
      </c>
      <c r="I53" s="32">
        <f t="shared" si="3"/>
        <v>8.1724576381246266</v>
      </c>
      <c r="K53" s="25">
        <v>0.47</v>
      </c>
      <c r="L53" s="26">
        <f t="shared" si="0"/>
        <v>1043.8077049392259</v>
      </c>
      <c r="N53" s="28">
        <v>47</v>
      </c>
      <c r="O53" s="29">
        <v>0.4433415700101872</v>
      </c>
      <c r="P53" s="30">
        <f t="shared" si="1"/>
        <v>1037.7280655742034</v>
      </c>
      <c r="Q53" s="14"/>
    </row>
    <row r="54" spans="5:17" x14ac:dyDescent="0.5">
      <c r="E54" s="39">
        <v>4800</v>
      </c>
      <c r="F54" s="39">
        <f t="shared" si="2"/>
        <v>0</v>
      </c>
      <c r="G54" s="23"/>
      <c r="H54" s="32">
        <v>4800</v>
      </c>
      <c r="I54" s="32">
        <f t="shared" si="3"/>
        <v>21.961049778648885</v>
      </c>
      <c r="K54" s="25">
        <v>0.48</v>
      </c>
      <c r="L54" s="26">
        <f t="shared" si="0"/>
        <v>1046.268748169633</v>
      </c>
      <c r="N54" s="28">
        <v>48</v>
      </c>
      <c r="O54" s="29">
        <v>0.44608036133593287</v>
      </c>
      <c r="P54" s="30">
        <f t="shared" si="1"/>
        <v>1038.3195907150694</v>
      </c>
      <c r="Q54" s="14"/>
    </row>
    <row r="55" spans="5:17" x14ac:dyDescent="0.5">
      <c r="E55" s="39">
        <v>4900</v>
      </c>
      <c r="F55" s="39">
        <f t="shared" si="2"/>
        <v>0</v>
      </c>
      <c r="G55" s="23"/>
      <c r="H55" s="32">
        <v>4900</v>
      </c>
      <c r="I55" s="32">
        <f t="shared" si="3"/>
        <v>49.059259365908247</v>
      </c>
      <c r="K55" s="25">
        <v>0.49</v>
      </c>
      <c r="L55" s="26">
        <f t="shared" si="0"/>
        <v>1048.8246666603618</v>
      </c>
      <c r="N55" s="28">
        <v>49</v>
      </c>
      <c r="O55" s="29">
        <v>0.44879593740368012</v>
      </c>
      <c r="P55" s="30">
        <f t="shared" si="1"/>
        <v>1038.913692389594</v>
      </c>
      <c r="Q55" s="14"/>
    </row>
    <row r="56" spans="5:17" x14ac:dyDescent="0.5">
      <c r="E56" s="39">
        <v>5000</v>
      </c>
      <c r="F56" s="39">
        <f t="shared" si="2"/>
        <v>0</v>
      </c>
      <c r="G56" s="23"/>
      <c r="H56" s="32">
        <v>5000</v>
      </c>
      <c r="I56" s="32">
        <f t="shared" si="3"/>
        <v>93.521460969562213</v>
      </c>
      <c r="K56" s="25">
        <v>0.5</v>
      </c>
      <c r="L56" s="26">
        <f t="shared" si="0"/>
        <v>1051.4730806897032</v>
      </c>
      <c r="N56" s="28">
        <v>50</v>
      </c>
      <c r="O56" s="29">
        <v>0.45148909544172766</v>
      </c>
      <c r="P56" s="30">
        <f t="shared" si="1"/>
        <v>1039.5103130292418</v>
      </c>
      <c r="Q56" s="14"/>
    </row>
    <row r="57" spans="5:17" x14ac:dyDescent="0.5">
      <c r="E57" s="39">
        <v>5100</v>
      </c>
      <c r="F57" s="39">
        <f t="shared" si="2"/>
        <v>100</v>
      </c>
      <c r="G57" s="23"/>
      <c r="H57" s="32">
        <v>5100</v>
      </c>
      <c r="I57" s="32">
        <f t="shared" si="3"/>
        <v>156.15827569918656</v>
      </c>
      <c r="K57" s="25">
        <v>0.51</v>
      </c>
      <c r="L57" s="26">
        <f t="shared" si="0"/>
        <v>1054.2115844385944</v>
      </c>
      <c r="N57" s="28">
        <v>51</v>
      </c>
      <c r="O57" s="29">
        <v>0.45416059060223013</v>
      </c>
      <c r="P57" s="30">
        <f t="shared" si="1"/>
        <v>1040.1093973257293</v>
      </c>
      <c r="Q57" s="14"/>
    </row>
    <row r="58" spans="5:17" x14ac:dyDescent="0.5">
      <c r="E58" s="39">
        <v>5200</v>
      </c>
      <c r="F58" s="39">
        <f t="shared" si="2"/>
        <v>200</v>
      </c>
      <c r="G58" s="23"/>
      <c r="H58" s="32">
        <v>5200</v>
      </c>
      <c r="I58" s="32">
        <f t="shared" si="3"/>
        <v>234.24203593826405</v>
      </c>
      <c r="K58" s="25">
        <v>0.52</v>
      </c>
      <c r="L58" s="26">
        <f t="shared" si="0"/>
        <v>1057.0377616764144</v>
      </c>
      <c r="N58" s="28">
        <v>52</v>
      </c>
      <c r="O58" s="29">
        <v>0.45681113892395836</v>
      </c>
      <c r="P58" s="30">
        <f t="shared" si="1"/>
        <v>1040.7108920973933</v>
      </c>
      <c r="Q58" s="14"/>
    </row>
    <row r="59" spans="5:17" x14ac:dyDescent="0.5">
      <c r="E59" s="39">
        <v>5300</v>
      </c>
      <c r="F59" s="39">
        <f t="shared" si="2"/>
        <v>300</v>
      </c>
      <c r="G59" s="23"/>
      <c r="H59" s="32">
        <v>5300</v>
      </c>
      <c r="I59" s="32">
        <f t="shared" si="3"/>
        <v>323.10713860828037</v>
      </c>
      <c r="K59" s="25">
        <v>0.53</v>
      </c>
      <c r="L59" s="26">
        <f t="shared" si="0"/>
        <v>1059.9491990732531</v>
      </c>
      <c r="N59" s="28">
        <v>53</v>
      </c>
      <c r="O59" s="29">
        <v>0.45944142003778243</v>
      </c>
      <c r="P59" s="30">
        <f t="shared" si="1"/>
        <v>1041.3147461663202</v>
      </c>
      <c r="Q59" s="14"/>
    </row>
    <row r="60" spans="5:17" x14ac:dyDescent="0.5">
      <c r="E60" s="39">
        <v>5400</v>
      </c>
      <c r="F60" s="39">
        <f t="shared" si="2"/>
        <v>400</v>
      </c>
      <c r="G60" s="23"/>
      <c r="H60" s="32">
        <v>5400</v>
      </c>
      <c r="I60" s="32">
        <f t="shared" si="3"/>
        <v>418.21731018304399</v>
      </c>
      <c r="K60" s="25">
        <v>0.54</v>
      </c>
      <c r="L60" s="26">
        <f t="shared" si="0"/>
        <v>1062.9434974165624</v>
      </c>
      <c r="N60" s="28">
        <v>54</v>
      </c>
      <c r="O60" s="29">
        <v>0.46205207964114575</v>
      </c>
      <c r="P60" s="30">
        <f t="shared" si="1"/>
        <v>1041.9209102451223</v>
      </c>
      <c r="Q60" s="14"/>
    </row>
    <row r="61" spans="5:17" x14ac:dyDescent="0.5">
      <c r="E61" s="39">
        <v>5500</v>
      </c>
      <c r="F61" s="39">
        <f t="shared" si="2"/>
        <v>500</v>
      </c>
      <c r="G61" s="23"/>
      <c r="H61" s="32">
        <v>5500</v>
      </c>
      <c r="I61" s="32">
        <f t="shared" si="3"/>
        <v>516.35951104894775</v>
      </c>
      <c r="K61" s="25">
        <v>0.55000000000000004</v>
      </c>
      <c r="L61" s="26">
        <f t="shared" si="0"/>
        <v>1066.018280986259</v>
      </c>
      <c r="N61" s="28">
        <v>55</v>
      </c>
      <c r="O61" s="29">
        <v>0.4646437317647219</v>
      </c>
      <c r="P61" s="30">
        <f t="shared" si="1"/>
        <v>1042.5293368324055</v>
      </c>
      <c r="Q61" s="14"/>
    </row>
    <row r="62" spans="5:17" x14ac:dyDescent="0.5">
      <c r="E62" s="39">
        <v>5600</v>
      </c>
      <c r="F62" s="39">
        <f t="shared" si="2"/>
        <v>600</v>
      </c>
      <c r="G62" s="23"/>
      <c r="H62" s="32">
        <v>5600</v>
      </c>
      <c r="I62" s="32">
        <f t="shared" si="3"/>
        <v>615.7470797177757</v>
      </c>
      <c r="K62" s="25">
        <v>0.56000000000000005</v>
      </c>
      <c r="L62" s="26">
        <f t="shared" si="0"/>
        <v>1069.1712053184419</v>
      </c>
      <c r="N62" s="28">
        <v>56</v>
      </c>
      <c r="O62" s="29">
        <v>0.46721696085178749</v>
      </c>
      <c r="P62" s="30">
        <f t="shared" si="1"/>
        <v>1043.1399801160951</v>
      </c>
      <c r="Q62" s="14"/>
    </row>
    <row r="63" spans="5:17" x14ac:dyDescent="0.5">
      <c r="E63" s="39">
        <v>5700</v>
      </c>
      <c r="F63" s="39">
        <f t="shared" si="2"/>
        <v>700</v>
      </c>
      <c r="G63" s="23"/>
      <c r="H63" s="32">
        <v>5700</v>
      </c>
      <c r="I63" s="32">
        <f t="shared" si="3"/>
        <v>715.57118918807828</v>
      </c>
      <c r="K63" s="25">
        <v>0.56999999999999995</v>
      </c>
      <c r="L63" s="26">
        <f t="shared" si="0"/>
        <v>1072.3999635646496</v>
      </c>
      <c r="N63" s="28">
        <v>57</v>
      </c>
      <c r="O63" s="29">
        <v>0.46977232366860311</v>
      </c>
      <c r="P63" s="30">
        <f t="shared" si="1"/>
        <v>1043.7527958838637</v>
      </c>
      <c r="Q63" s="14"/>
    </row>
    <row r="64" spans="5:17" x14ac:dyDescent="0.5">
      <c r="E64" s="39">
        <v>5800</v>
      </c>
      <c r="F64" s="39">
        <f t="shared" si="2"/>
        <v>800</v>
      </c>
      <c r="G64" s="23"/>
      <c r="H64" s="32">
        <v>5800</v>
      </c>
      <c r="I64" s="32">
        <f t="shared" si="3"/>
        <v>815.52696843729427</v>
      </c>
      <c r="K64" s="25">
        <v>0.57999999999999996</v>
      </c>
      <c r="L64" s="26">
        <f t="shared" si="0"/>
        <v>1075.70229163164</v>
      </c>
      <c r="N64" s="28">
        <v>58</v>
      </c>
      <c r="O64" s="29">
        <v>0.4723103510619277</v>
      </c>
      <c r="P64" s="30">
        <f t="shared" si="1"/>
        <v>1044.3677414399954</v>
      </c>
      <c r="Q64" s="14"/>
    </row>
    <row r="65" spans="5:17" x14ac:dyDescent="0.5">
      <c r="E65" s="39">
        <v>5900</v>
      </c>
      <c r="F65" s="39">
        <f t="shared" si="2"/>
        <v>900</v>
      </c>
      <c r="G65" s="23"/>
      <c r="H65" s="32">
        <v>5900</v>
      </c>
      <c r="I65" s="32">
        <f t="shared" si="3"/>
        <v>915.51718621178316</v>
      </c>
      <c r="K65" s="25">
        <v>0.59</v>
      </c>
      <c r="L65" s="26">
        <f t="shared" si="0"/>
        <v>1079.0759722661642</v>
      </c>
      <c r="N65" s="28">
        <v>59</v>
      </c>
      <c r="O65" s="29">
        <v>0.47483154957817142</v>
      </c>
      <c r="P65" s="30">
        <f t="shared" si="1"/>
        <v>1044.9847755281153</v>
      </c>
      <c r="Q65" s="14"/>
    </row>
    <row r="66" spans="5:17" x14ac:dyDescent="0.5">
      <c r="E66" s="39">
        <v>6000</v>
      </c>
      <c r="F66" s="39">
        <f t="shared" si="2"/>
        <v>1000</v>
      </c>
      <c r="G66" s="23"/>
      <c r="H66" s="32">
        <v>6000</v>
      </c>
      <c r="I66" s="32">
        <f t="shared" si="3"/>
        <v>1015.5152720814649</v>
      </c>
      <c r="K66" s="25">
        <v>0.6</v>
      </c>
      <c r="L66" s="26">
        <f t="shared" si="0"/>
        <v>1082.5188382302822</v>
      </c>
      <c r="N66" s="28">
        <v>60</v>
      </c>
      <c r="O66" s="29">
        <v>0.47733640295700547</v>
      </c>
      <c r="P66" s="30">
        <f t="shared" si="1"/>
        <v>1045.6038582592419</v>
      </c>
      <c r="Q66" s="14"/>
    </row>
    <row r="67" spans="5:17" x14ac:dyDescent="0.5">
      <c r="E67" s="39">
        <v>6100</v>
      </c>
      <c r="F67" s="39">
        <f t="shared" si="2"/>
        <v>1100</v>
      </c>
      <c r="G67" s="23"/>
      <c r="H67" s="32">
        <v>6100</v>
      </c>
      <c r="I67" s="32">
        <f t="shared" si="3"/>
        <v>1115.5149390174138</v>
      </c>
      <c r="K67" s="25">
        <v>0.61</v>
      </c>
      <c r="L67" s="26">
        <f t="shared" si="0"/>
        <v>1086.0287746956301</v>
      </c>
      <c r="N67" s="28">
        <v>61</v>
      </c>
      <c r="O67" s="29">
        <v>0.47982537351098231</v>
      </c>
      <c r="P67" s="30">
        <f t="shared" si="1"/>
        <v>1046.2249510447073</v>
      </c>
      <c r="Q67" s="14"/>
    </row>
    <row r="68" spans="5:17" x14ac:dyDescent="0.5">
      <c r="E68" s="39">
        <v>6200</v>
      </c>
      <c r="F68" s="39">
        <f t="shared" si="2"/>
        <v>1200</v>
      </c>
      <c r="G68" s="23"/>
      <c r="H68" s="32">
        <v>6200</v>
      </c>
      <c r="I68" s="32">
        <f t="shared" si="3"/>
        <v>1215.5148872120753</v>
      </c>
      <c r="K68" s="25">
        <v>0.62</v>
      </c>
      <c r="L68" s="26">
        <f t="shared" si="0"/>
        <v>1089.6037209694287</v>
      </c>
      <c r="N68" s="28">
        <v>62</v>
      </c>
      <c r="O68" s="29">
        <v>0.48229890340141218</v>
      </c>
      <c r="P68" s="30">
        <f t="shared" si="1"/>
        <v>1046.8480165335241</v>
      </c>
      <c r="Q68" s="14"/>
    </row>
    <row r="69" spans="5:17" x14ac:dyDescent="0.5">
      <c r="E69" s="39">
        <v>6300</v>
      </c>
      <c r="F69" s="39">
        <f t="shared" si="2"/>
        <v>1300</v>
      </c>
      <c r="G69" s="23"/>
      <c r="H69" s="32">
        <v>6300</v>
      </c>
      <c r="I69" s="32">
        <f t="shared" si="3"/>
        <v>1315.5148799723192</v>
      </c>
      <c r="K69" s="25">
        <v>0.63</v>
      </c>
      <c r="L69" s="26">
        <f t="shared" si="0"/>
        <v>1093.2416716510788</v>
      </c>
      <c r="N69" s="28">
        <v>63</v>
      </c>
      <c r="O69" s="29">
        <v>0.48475741581978393</v>
      </c>
      <c r="P69" s="30">
        <f t="shared" si="1"/>
        <v>1047.4730185538228</v>
      </c>
      <c r="Q69" s="14"/>
    </row>
    <row r="70" spans="5:17" x14ac:dyDescent="0.5">
      <c r="E70" s="39">
        <v>6400</v>
      </c>
      <c r="F70" s="39">
        <f t="shared" si="2"/>
        <v>1400</v>
      </c>
      <c r="G70" s="23"/>
      <c r="H70" s="32">
        <v>6400</v>
      </c>
      <c r="I70" s="32">
        <f t="shared" si="3"/>
        <v>1415.5148790588009</v>
      </c>
      <c r="K70" s="25">
        <v>0.64</v>
      </c>
      <c r="L70" s="26">
        <f t="shared" ref="L70:L133" si="4">IF(K70=0,
    MAX(0, C$12 - C$6 * EXP(-C$13 * C$7)),
    C$12 * _xlfn.NORM.S.DIST((LN(C$12/C$6) + (C$13 + K70^2/2)*C$7) / (K70*SQRT(C$7)), TRUE)
    - C$6 * EXP(-C$13*C$7) * _xlfn.NORM.S.DIST((LN(C$12/C$6) + (C$13 + K70^2/2)*C$7) / (K70*SQRT(C$7)) - K70*SQRT(C$7), TRUE)
)</f>
        <v>1096.9406773057353</v>
      </c>
      <c r="N70" s="28">
        <v>64</v>
      </c>
      <c r="O70" s="29">
        <v>0.48720131608297229</v>
      </c>
      <c r="P70" s="30">
        <f t="shared" ref="P70:P133" si="5">IF(O70=0,
    MAX(0, C$12 - C$6 * EXP(-C$13 * C$7)),
    C$12 * _xlfn.NORM.S.DIST((LN(C$12/C$6) + (C$13 + O70^2/2)*C$7) / (O70*SQRT(C$7)), TRUE)
    - C$6 * EXP(-C$13*C$7) * _xlfn.NORM.S.DIST((LN(C$12/C$6) + (C$13 + O70^2/2)*C$7) / (O70*SQRT(C$7)) - O70*SQRT(C$7), TRUE)
)</f>
        <v>1048.0999220580306</v>
      </c>
      <c r="Q70" s="14"/>
    </row>
    <row r="71" spans="5:17" x14ac:dyDescent="0.5">
      <c r="E71" s="39">
        <v>6500</v>
      </c>
      <c r="F71" s="39">
        <f t="shared" si="2"/>
        <v>1500</v>
      </c>
      <c r="G71" s="23"/>
      <c r="H71" s="32">
        <v>6500</v>
      </c>
      <c r="I71" s="32">
        <f t="shared" si="3"/>
        <v>1515.5148789542282</v>
      </c>
      <c r="K71" s="25">
        <v>0.65</v>
      </c>
      <c r="L71" s="26">
        <f t="shared" si="4"/>
        <v>1100.6988447300951</v>
      </c>
      <c r="N71" s="28">
        <v>65</v>
      </c>
      <c r="O71" s="29">
        <v>0.48963099264971216</v>
      </c>
      <c r="P71" s="30">
        <f t="shared" si="5"/>
        <v>1048.7286930714781</v>
      </c>
      <c r="Q71" s="14"/>
    </row>
    <row r="72" spans="5:17" x14ac:dyDescent="0.5">
      <c r="E72" s="39">
        <v>6600</v>
      </c>
      <c r="F72" s="39">
        <f t="shared" ref="F72:F106" si="6">MAX(E72-$C$6,0)</f>
        <v>1600</v>
      </c>
      <c r="G72" s="23"/>
      <c r="H72" s="32">
        <v>6600</v>
      </c>
      <c r="I72" s="32">
        <f t="shared" ref="I72:I106" si="7">IFERROR(H72*_xlfn.NORM.S.DIST((LN(H72/$C$6)+($C$13+($C$17^2)/2)*$C$7)/($C$17*SQRT($C$7)), TRUE) - $C$6*EXP(-$C$13*$C$7)*_xlfn.NORM.S.DIST(((LN(H72/$C$6)+($C$13+($C$17^2)/2)*$C$7)/($C$17*SQRT($C$7))) - $C$17*SQRT($C$7), TRUE), 0)</f>
        <v>1615.5148789433179</v>
      </c>
      <c r="K72" s="25">
        <v>0.66</v>
      </c>
      <c r="L72" s="26">
        <f t="shared" si="4"/>
        <v>1104.5143368758731</v>
      </c>
      <c r="N72" s="28">
        <v>66</v>
      </c>
      <c r="O72" s="29">
        <v>0.49204681806506245</v>
      </c>
      <c r="P72" s="30">
        <f t="shared" si="5"/>
        <v>1049.3592986441681</v>
      </c>
      <c r="Q72" s="14"/>
    </row>
    <row r="73" spans="5:17" x14ac:dyDescent="0.5">
      <c r="E73" s="39">
        <v>6700</v>
      </c>
      <c r="F73" s="39">
        <f t="shared" si="6"/>
        <v>1700</v>
      </c>
      <c r="G73" s="23"/>
      <c r="H73" s="32">
        <v>6700</v>
      </c>
      <c r="I73" s="32">
        <f t="shared" si="7"/>
        <v>1715.5148789422774</v>
      </c>
      <c r="K73" s="25">
        <v>0.67</v>
      </c>
      <c r="L73" s="26">
        <f t="shared" si="4"/>
        <v>1108.3853724877326</v>
      </c>
      <c r="N73" s="28">
        <v>67</v>
      </c>
      <c r="O73" s="29">
        <v>0.49444914983889515</v>
      </c>
      <c r="P73" s="30">
        <f t="shared" si="5"/>
        <v>1049.9917068054619</v>
      </c>
      <c r="Q73" s="14"/>
    </row>
    <row r="74" spans="5:17" x14ac:dyDescent="0.5">
      <c r="E74" s="39">
        <v>6800</v>
      </c>
      <c r="F74" s="39">
        <f t="shared" si="6"/>
        <v>1800</v>
      </c>
      <c r="G74" s="23"/>
      <c r="H74" s="32">
        <v>6800</v>
      </c>
      <c r="I74" s="32">
        <f t="shared" si="7"/>
        <v>1815.5148789421846</v>
      </c>
      <c r="K74" s="25">
        <v>0.68</v>
      </c>
      <c r="L74" s="26">
        <f t="shared" si="4"/>
        <v>1112.3102255048034</v>
      </c>
      <c r="N74" s="28">
        <v>68</v>
      </c>
      <c r="O74" s="29">
        <v>0.49683833126389387</v>
      </c>
      <c r="P74" s="30">
        <f t="shared" si="5"/>
        <v>1050.6258865214531</v>
      </c>
      <c r="Q74" s="14"/>
    </row>
    <row r="75" spans="5:17" x14ac:dyDescent="0.5">
      <c r="E75" s="39">
        <v>6900</v>
      </c>
      <c r="F75" s="39">
        <f t="shared" si="6"/>
        <v>1900</v>
      </c>
      <c r="G75" s="23"/>
      <c r="H75" s="32">
        <v>6900</v>
      </c>
      <c r="I75" s="32">
        <f t="shared" si="7"/>
        <v>1915.5148789421773</v>
      </c>
      <c r="K75" s="25">
        <v>0.69</v>
      </c>
      <c r="L75" s="26">
        <f t="shared" si="4"/>
        <v>1116.2872242682347</v>
      </c>
      <c r="N75" s="28">
        <v>69</v>
      </c>
      <c r="O75" s="29">
        <v>0.49921469217802117</v>
      </c>
      <c r="P75" s="30">
        <f t="shared" si="5"/>
        <v>1051.261807654826</v>
      </c>
      <c r="Q75" s="14"/>
    </row>
    <row r="76" spans="5:17" x14ac:dyDescent="0.5">
      <c r="E76" s="39">
        <v>7000</v>
      </c>
      <c r="F76" s="39">
        <f t="shared" si="6"/>
        <v>2000</v>
      </c>
      <c r="G76" s="23"/>
      <c r="H76" s="32">
        <v>7000</v>
      </c>
      <c r="I76" s="32">
        <f t="shared" si="7"/>
        <v>2015.5148789421773</v>
      </c>
      <c r="K76" s="25">
        <v>0.7</v>
      </c>
      <c r="L76" s="26">
        <f t="shared" si="4"/>
        <v>1120.3147505713509</v>
      </c>
      <c r="N76" s="28">
        <v>70</v>
      </c>
      <c r="O76" s="29">
        <v>0.50157854967592275</v>
      </c>
      <c r="P76" s="30">
        <f t="shared" si="5"/>
        <v>1051.8994409270308</v>
      </c>
      <c r="Q76" s="14"/>
    </row>
    <row r="77" spans="5:17" x14ac:dyDescent="0.5">
      <c r="E77" s="39">
        <v>7100</v>
      </c>
      <c r="F77" s="39">
        <f t="shared" si="6"/>
        <v>2100</v>
      </c>
      <c r="G77" s="23"/>
      <c r="H77" s="32">
        <v>7100</v>
      </c>
      <c r="I77" s="32">
        <f t="shared" si="7"/>
        <v>2115.5148789421773</v>
      </c>
      <c r="K77" s="25">
        <v>0.71</v>
      </c>
      <c r="L77" s="26">
        <f t="shared" si="4"/>
        <v>1124.3912385838348</v>
      </c>
      <c r="N77" s="28">
        <v>71</v>
      </c>
      <c r="O77" s="29">
        <v>0.5039302087733537</v>
      </c>
      <c r="P77" s="30">
        <f t="shared" si="5"/>
        <v>1052.5387578825803</v>
      </c>
      <c r="Q77" s="14"/>
    </row>
    <row r="78" spans="5:17" x14ac:dyDescent="0.5">
      <c r="E78" s="39">
        <v>7200</v>
      </c>
      <c r="F78" s="39">
        <f t="shared" si="6"/>
        <v>2200</v>
      </c>
      <c r="G78" s="23"/>
      <c r="H78" s="32">
        <v>7200</v>
      </c>
      <c r="I78" s="32">
        <f t="shared" si="7"/>
        <v>2215.5148789421773</v>
      </c>
      <c r="K78" s="25">
        <v>0.72</v>
      </c>
      <c r="L78" s="26">
        <f t="shared" si="4"/>
        <v>1128.5151736769085</v>
      </c>
      <c r="N78" s="28">
        <v>72</v>
      </c>
      <c r="O78" s="29">
        <v>0.5062699630282953</v>
      </c>
      <c r="P78" s="30">
        <f t="shared" si="5"/>
        <v>1053.1797308553432</v>
      </c>
      <c r="Q78" s="14"/>
    </row>
    <row r="79" spans="5:17" x14ac:dyDescent="0.5">
      <c r="E79" s="39">
        <v>7300</v>
      </c>
      <c r="F79" s="39">
        <f t="shared" si="6"/>
        <v>2300</v>
      </c>
      <c r="G79" s="23"/>
      <c r="H79" s="32">
        <v>7300</v>
      </c>
      <c r="I79" s="32">
        <f t="shared" si="7"/>
        <v>2315.5148789421773</v>
      </c>
      <c r="K79" s="25">
        <v>0.73</v>
      </c>
      <c r="L79" s="26">
        <f t="shared" si="4"/>
        <v>1132.6850911725473</v>
      </c>
      <c r="N79" s="28">
        <v>73</v>
      </c>
      <c r="O79" s="29">
        <v>0.50859809512215948</v>
      </c>
      <c r="P79" s="30">
        <f t="shared" si="5"/>
        <v>1053.8223329366674</v>
      </c>
      <c r="Q79" s="14"/>
    </row>
    <row r="80" spans="5:17" x14ac:dyDescent="0.5">
      <c r="E80" s="39">
        <v>7400</v>
      </c>
      <c r="F80" s="39">
        <f t="shared" si="6"/>
        <v>2400</v>
      </c>
      <c r="G80" s="23"/>
      <c r="H80" s="32">
        <v>7400</v>
      </c>
      <c r="I80" s="32">
        <f t="shared" si="7"/>
        <v>2415.5148789421773</v>
      </c>
      <c r="K80" s="25">
        <v>0.74</v>
      </c>
      <c r="L80" s="26">
        <f t="shared" si="4"/>
        <v>1136.8995750363956</v>
      </c>
      <c r="N80" s="28">
        <v>74</v>
      </c>
      <c r="O80" s="29">
        <v>0.51091487740410224</v>
      </c>
      <c r="P80" s="30">
        <f t="shared" si="5"/>
        <v>1054.4665379452417</v>
      </c>
      <c r="Q80" s="14"/>
    </row>
    <row r="81" spans="5:17" x14ac:dyDescent="0.5">
      <c r="E81" s="39">
        <v>7500</v>
      </c>
      <c r="F81" s="39">
        <f t="shared" si="6"/>
        <v>2500</v>
      </c>
      <c r="G81" s="23"/>
      <c r="H81" s="32">
        <v>7500</v>
      </c>
      <c r="I81" s="32">
        <f t="shared" si="7"/>
        <v>2515.5148789421773</v>
      </c>
      <c r="K81" s="25">
        <v>0.75</v>
      </c>
      <c r="L81" s="26">
        <f t="shared" si="4"/>
        <v>1141.157256531088</v>
      </c>
      <c r="N81" s="28">
        <v>75</v>
      </c>
      <c r="O81" s="29">
        <v>0.51322057240126484</v>
      </c>
      <c r="P81" s="30">
        <f t="shared" si="5"/>
        <v>1055.1123203985362</v>
      </c>
      <c r="Q81" s="14"/>
    </row>
    <row r="82" spans="5:17" x14ac:dyDescent="0.5">
      <c r="E82" s="39">
        <v>7600</v>
      </c>
      <c r="F82" s="39">
        <f t="shared" si="6"/>
        <v>2600</v>
      </c>
      <c r="G82" s="23"/>
      <c r="H82" s="32">
        <v>7600</v>
      </c>
      <c r="I82" s="32">
        <f t="shared" si="7"/>
        <v>2615.5148789421773</v>
      </c>
      <c r="K82" s="25">
        <v>0.76</v>
      </c>
      <c r="L82" s="26">
        <f t="shared" si="4"/>
        <v>1145.4568128441165</v>
      </c>
      <c r="N82" s="28">
        <v>76</v>
      </c>
      <c r="O82" s="29">
        <v>0.51551543329746252</v>
      </c>
      <c r="P82" s="30">
        <f t="shared" si="5"/>
        <v>1055.7596554857437</v>
      </c>
      <c r="Q82" s="14"/>
    </row>
    <row r="83" spans="5:17" x14ac:dyDescent="0.5">
      <c r="E83" s="39">
        <v>7700</v>
      </c>
      <c r="F83" s="39">
        <f t="shared" si="6"/>
        <v>2700</v>
      </c>
      <c r="G83" s="23"/>
      <c r="H83" s="32">
        <v>7700</v>
      </c>
      <c r="I83" s="32">
        <f t="shared" si="7"/>
        <v>2715.5148789421773</v>
      </c>
      <c r="K83" s="25">
        <v>0.77</v>
      </c>
      <c r="L83" s="26">
        <f t="shared" si="4"/>
        <v>1149.7969657021895</v>
      </c>
      <c r="N83" s="28">
        <v>77</v>
      </c>
      <c r="O83" s="29">
        <v>0.51779970438267731</v>
      </c>
      <c r="P83" s="30">
        <f t="shared" si="5"/>
        <v>1056.4085190421238</v>
      </c>
      <c r="Q83" s="14"/>
    </row>
    <row r="84" spans="5:17" x14ac:dyDescent="0.5">
      <c r="E84" s="39">
        <v>7800</v>
      </c>
      <c r="F84" s="39">
        <f t="shared" si="6"/>
        <v>2800</v>
      </c>
      <c r="G84" s="23"/>
      <c r="H84" s="32">
        <v>7800</v>
      </c>
      <c r="I84" s="32">
        <f t="shared" si="7"/>
        <v>2815.5148789421773</v>
      </c>
      <c r="K84" s="25">
        <v>0.78</v>
      </c>
      <c r="L84" s="26">
        <f t="shared" si="4"/>
        <v>1154.1764799820821</v>
      </c>
      <c r="N84" s="28">
        <v>78</v>
      </c>
      <c r="O84" s="29">
        <v>0.52007362147545033</v>
      </c>
      <c r="P84" s="30">
        <f t="shared" si="5"/>
        <v>1057.0588875246394</v>
      </c>
      <c r="Q84" s="14"/>
    </row>
    <row r="85" spans="5:17" x14ac:dyDescent="0.5">
      <c r="E85" s="39">
        <v>7900</v>
      </c>
      <c r="F85" s="39">
        <f t="shared" si="6"/>
        <v>2900</v>
      </c>
      <c r="G85" s="23"/>
      <c r="H85" s="32">
        <v>7900</v>
      </c>
      <c r="I85" s="32">
        <f t="shared" si="7"/>
        <v>2915.5148789421773</v>
      </c>
      <c r="K85" s="25">
        <v>0.79</v>
      </c>
      <c r="L85" s="26">
        <f t="shared" si="4"/>
        <v>1158.5941623263398</v>
      </c>
      <c r="N85" s="28">
        <v>79</v>
      </c>
      <c r="O85" s="29">
        <v>0.52233741232014674</v>
      </c>
      <c r="P85" s="30">
        <f t="shared" si="5"/>
        <v>1057.7107379888184</v>
      </c>
      <c r="Q85" s="14"/>
    </row>
    <row r="86" spans="5:17" x14ac:dyDescent="0.5">
      <c r="E86" s="39">
        <v>8000</v>
      </c>
      <c r="F86" s="39">
        <f t="shared" si="6"/>
        <v>3000</v>
      </c>
      <c r="G86" s="23"/>
      <c r="H86" s="32">
        <v>8000</v>
      </c>
      <c r="I86" s="32">
        <f t="shared" si="7"/>
        <v>3015.5148789421773</v>
      </c>
      <c r="K86" s="25">
        <v>0.8</v>
      </c>
      <c r="L86" s="26">
        <f t="shared" si="4"/>
        <v>1163.0488597707786</v>
      </c>
      <c r="N86" s="28">
        <v>80</v>
      </c>
      <c r="O86" s="29">
        <v>0.52459129696086493</v>
      </c>
      <c r="P86" s="30">
        <f t="shared" si="5"/>
        <v>1058.3640480667573</v>
      </c>
      <c r="Q86" s="14"/>
    </row>
    <row r="87" spans="5:17" x14ac:dyDescent="0.5">
      <c r="E87" s="39">
        <v>8100</v>
      </c>
      <c r="F87" s="39">
        <f t="shared" si="6"/>
        <v>3100</v>
      </c>
      <c r="G87" s="23"/>
      <c r="H87" s="32">
        <v>8100</v>
      </c>
      <c r="I87" s="32">
        <f t="shared" si="7"/>
        <v>3115.5148789421773</v>
      </c>
      <c r="K87" s="25">
        <v>0.81</v>
      </c>
      <c r="L87" s="26">
        <f t="shared" si="4"/>
        <v>1167.5394583894549</v>
      </c>
      <c r="N87" s="28">
        <v>81</v>
      </c>
      <c r="O87" s="29">
        <v>0.52683548809364988</v>
      </c>
      <c r="P87" s="30">
        <f t="shared" si="5"/>
        <v>1059.0187959461991</v>
      </c>
      <c r="Q87" s="14"/>
    </row>
    <row r="88" spans="5:17" x14ac:dyDescent="0.5">
      <c r="E88" s="39">
        <v>8200</v>
      </c>
      <c r="F88" s="39">
        <f t="shared" si="6"/>
        <v>3200</v>
      </c>
      <c r="G88" s="23"/>
      <c r="H88" s="32">
        <v>8200</v>
      </c>
      <c r="I88" s="32">
        <f t="shared" si="7"/>
        <v>3215.5148789421773</v>
      </c>
      <c r="K88" s="25">
        <v>0.82</v>
      </c>
      <c r="L88" s="26">
        <f t="shared" si="4"/>
        <v>1172.0648819617772</v>
      </c>
      <c r="N88" s="28">
        <v>82</v>
      </c>
      <c r="O88" s="29">
        <v>0.52907019139848133</v>
      </c>
      <c r="P88" s="30">
        <f t="shared" si="5"/>
        <v>1059.6749603506223</v>
      </c>
      <c r="Q88" s="14"/>
    </row>
    <row r="89" spans="5:17" x14ac:dyDescent="0.5">
      <c r="E89" s="39">
        <v>8300</v>
      </c>
      <c r="F89" s="39">
        <f t="shared" si="6"/>
        <v>3300</v>
      </c>
      <c r="G89" s="23"/>
      <c r="H89" s="32">
        <v>8300</v>
      </c>
      <c r="I89" s="32">
        <f t="shared" si="7"/>
        <v>3315.5148789421773</v>
      </c>
      <c r="K89" s="25">
        <v>0.83</v>
      </c>
      <c r="L89" s="26">
        <f t="shared" si="4"/>
        <v>1176.6240906654702</v>
      </c>
      <c r="N89" s="28">
        <v>83</v>
      </c>
      <c r="O89" s="29">
        <v>0.53129560585246793</v>
      </c>
      <c r="P89" s="30">
        <f t="shared" si="5"/>
        <v>1060.33252052026</v>
      </c>
      <c r="Q89" s="14"/>
    </row>
    <row r="90" spans="5:17" x14ac:dyDescent="0.5">
      <c r="E90" s="39">
        <v>8400</v>
      </c>
      <c r="F90" s="39">
        <f t="shared" si="6"/>
        <v>3400</v>
      </c>
      <c r="G90" s="23"/>
      <c r="H90" s="32">
        <v>8400</v>
      </c>
      <c r="I90" s="32">
        <f t="shared" si="7"/>
        <v>3415.5148789421773</v>
      </c>
      <c r="K90" s="25">
        <v>0.84</v>
      </c>
      <c r="L90" s="26">
        <f t="shared" si="4"/>
        <v>1181.2160797983565</v>
      </c>
      <c r="N90" s="28">
        <v>84</v>
      </c>
      <c r="O90" s="29">
        <v>0.53351192402548575</v>
      </c>
      <c r="P90" s="30">
        <f t="shared" si="5"/>
        <v>1060.9914561940323</v>
      </c>
      <c r="Q90" s="14"/>
    </row>
    <row r="91" spans="5:17" x14ac:dyDescent="0.5">
      <c r="E91" s="39">
        <v>8500</v>
      </c>
      <c r="F91" s="39">
        <f t="shared" si="6"/>
        <v>3500</v>
      </c>
      <c r="G91" s="23"/>
      <c r="H91" s="32">
        <v>8500</v>
      </c>
      <c r="I91" s="32">
        <f t="shared" si="7"/>
        <v>3515.5148789421773</v>
      </c>
      <c r="K91" s="25">
        <v>0.85</v>
      </c>
      <c r="L91" s="26">
        <f t="shared" si="4"/>
        <v>1185.8398785312634</v>
      </c>
      <c r="N91" s="28">
        <v>85</v>
      </c>
      <c r="O91" s="29">
        <v>0.53571933235945757</v>
      </c>
      <c r="P91" s="30">
        <f t="shared" si="5"/>
        <v>1061.6517475922901</v>
      </c>
      <c r="Q91" s="14"/>
    </row>
    <row r="92" spans="5:17" x14ac:dyDescent="0.5">
      <c r="E92" s="39">
        <v>8600</v>
      </c>
      <c r="F92" s="39">
        <f t="shared" si="6"/>
        <v>3600</v>
      </c>
      <c r="G92" s="23"/>
      <c r="H92" s="32">
        <v>8600</v>
      </c>
      <c r="I92" s="32">
        <f t="shared" si="7"/>
        <v>3615.5148789421773</v>
      </c>
      <c r="K92" s="25">
        <v>0.86</v>
      </c>
      <c r="L92" s="26">
        <f t="shared" si="4"/>
        <v>1190.4945486937595</v>
      </c>
      <c r="N92" s="28">
        <v>86</v>
      </c>
      <c r="O92" s="29">
        <v>0.53791801143234708</v>
      </c>
      <c r="P92" s="30">
        <f t="shared" si="5"/>
        <v>1062.3133754003711</v>
      </c>
      <c r="Q92" s="14"/>
    </row>
    <row r="93" spans="5:17" x14ac:dyDescent="0.5">
      <c r="E93" s="39">
        <v>8700</v>
      </c>
      <c r="F93" s="39">
        <f t="shared" si="6"/>
        <v>3700</v>
      </c>
      <c r="G93" s="23"/>
      <c r="H93" s="32">
        <v>8700</v>
      </c>
      <c r="I93" s="32">
        <f t="shared" si="7"/>
        <v>3715.5148789421773</v>
      </c>
      <c r="K93" s="25">
        <v>0.87</v>
      </c>
      <c r="L93" s="26">
        <f t="shared" si="4"/>
        <v>1195.1791835939844</v>
      </c>
      <c r="N93" s="28">
        <v>87</v>
      </c>
      <c r="O93" s="29">
        <v>0.54010813620787812</v>
      </c>
      <c r="P93" s="30">
        <f t="shared" si="5"/>
        <v>1062.9763207528786</v>
      </c>
      <c r="Q93" s="14"/>
    </row>
    <row r="94" spans="5:17" x14ac:dyDescent="0.5">
      <c r="E94" s="39">
        <v>8800</v>
      </c>
      <c r="F94" s="39">
        <f t="shared" si="6"/>
        <v>3800</v>
      </c>
      <c r="G94" s="23"/>
      <c r="H94" s="32">
        <v>8800</v>
      </c>
      <c r="I94" s="32">
        <f t="shared" si="7"/>
        <v>3815.5148789421773</v>
      </c>
      <c r="K94" s="25">
        <v>0.88</v>
      </c>
      <c r="L94" s="26">
        <f t="shared" si="4"/>
        <v>1199.8929068734055</v>
      </c>
      <c r="N94" s="28">
        <v>88</v>
      </c>
      <c r="O94" s="29">
        <v>0.54228987627189229</v>
      </c>
      <c r="P94" s="30">
        <f t="shared" si="5"/>
        <v>1063.6405652186804</v>
      </c>
      <c r="Q94" s="14"/>
    </row>
    <row r="95" spans="5:17" x14ac:dyDescent="0.5">
      <c r="E95" s="39">
        <v>8900</v>
      </c>
      <c r="F95" s="39">
        <f t="shared" si="6"/>
        <v>3900</v>
      </c>
      <c r="G95" s="23"/>
      <c r="H95" s="32">
        <v>8900</v>
      </c>
      <c r="I95" s="32">
        <f t="shared" si="7"/>
        <v>3915.5148789421773</v>
      </c>
      <c r="K95" s="25">
        <v>0.89</v>
      </c>
      <c r="L95" s="26">
        <f t="shared" si="4"/>
        <v>1204.6348713970119</v>
      </c>
      <c r="N95" s="28">
        <v>89</v>
      </c>
      <c r="O95" s="29">
        <v>0.54446339605621219</v>
      </c>
      <c r="P95" s="30">
        <f t="shared" si="5"/>
        <v>1064.3060907865529</v>
      </c>
      <c r="Q95" s="14"/>
    </row>
    <row r="96" spans="5:17" x14ac:dyDescent="0.5">
      <c r="E96" s="39">
        <v>9000</v>
      </c>
      <c r="F96" s="39">
        <f t="shared" si="6"/>
        <v>4000</v>
      </c>
      <c r="G96" s="23"/>
      <c r="H96" s="32">
        <v>9000</v>
      </c>
      <c r="I96" s="32">
        <f t="shared" si="7"/>
        <v>4015.5148789421773</v>
      </c>
      <c r="K96" s="25">
        <v>0.9</v>
      </c>
      <c r="L96" s="26">
        <f t="shared" si="4"/>
        <v>1209.4042581791168</v>
      </c>
      <c r="N96" s="28">
        <v>90</v>
      </c>
      <c r="O96" s="29">
        <v>0.5466288550507884</v>
      </c>
      <c r="P96" s="30">
        <f t="shared" si="5"/>
        <v>1064.9728798514625</v>
      </c>
      <c r="Q96" s="14"/>
    </row>
    <row r="97" spans="5:17" x14ac:dyDescent="0.5">
      <c r="E97" s="39">
        <v>9100</v>
      </c>
      <c r="F97" s="39">
        <f t="shared" si="6"/>
        <v>4100</v>
      </c>
      <c r="G97" s="23"/>
      <c r="H97" s="32">
        <v>9100</v>
      </c>
      <c r="I97" s="32">
        <f t="shared" si="7"/>
        <v>4115.5148789421773</v>
      </c>
      <c r="K97" s="25">
        <v>0.91</v>
      </c>
      <c r="L97" s="26">
        <f t="shared" si="4"/>
        <v>1214.2002753447805</v>
      </c>
      <c r="N97" s="28">
        <v>91</v>
      </c>
      <c r="O97" s="29">
        <v>0.54878640800489353</v>
      </c>
      <c r="P97" s="30">
        <f t="shared" si="5"/>
        <v>1065.6409152014367</v>
      </c>
      <c r="Q97" s="14"/>
    </row>
    <row r="98" spans="5:17" x14ac:dyDescent="0.5">
      <c r="E98" s="39">
        <v>9200</v>
      </c>
      <c r="F98" s="39">
        <f t="shared" si="6"/>
        <v>4200</v>
      </c>
      <c r="G98" s="23"/>
      <c r="H98" s="32">
        <v>9200</v>
      </c>
      <c r="I98" s="32">
        <f t="shared" si="7"/>
        <v>4215.5148789421773</v>
      </c>
      <c r="K98" s="25">
        <v>0.92</v>
      </c>
      <c r="L98" s="26">
        <f t="shared" si="4"/>
        <v>1219.0221571265902</v>
      </c>
      <c r="N98" s="28">
        <v>92</v>
      </c>
      <c r="O98" s="29">
        <v>0.55093620511798802</v>
      </c>
      <c r="P98" s="30">
        <f t="shared" si="5"/>
        <v>1066.3101800049835</v>
      </c>
      <c r="Q98" s="14"/>
    </row>
    <row r="99" spans="5:17" x14ac:dyDescent="0.5">
      <c r="E99" s="39">
        <v>9300</v>
      </c>
      <c r="F99" s="39">
        <f t="shared" si="6"/>
        <v>4300</v>
      </c>
      <c r="G99" s="23"/>
      <c r="H99" s="32">
        <v>9300</v>
      </c>
      <c r="I99" s="32">
        <f t="shared" si="7"/>
        <v>4315.5148789421773</v>
      </c>
      <c r="K99" s="25">
        <v>0.93</v>
      </c>
      <c r="L99" s="26">
        <f t="shared" si="4"/>
        <v>1223.8691628964066</v>
      </c>
      <c r="N99" s="28">
        <v>93</v>
      </c>
      <c r="O99" s="29">
        <v>0.55307839222096522</v>
      </c>
      <c r="P99" s="30">
        <f t="shared" si="5"/>
        <v>1066.980657799063</v>
      </c>
      <c r="Q99" s="14"/>
    </row>
    <row r="100" spans="5:17" x14ac:dyDescent="0.5">
      <c r="E100" s="39">
        <v>9400</v>
      </c>
      <c r="F100" s="39">
        <f t="shared" si="6"/>
        <v>4400</v>
      </c>
      <c r="G100" s="23"/>
      <c r="H100" s="32">
        <v>9400</v>
      </c>
      <c r="I100" s="32">
        <f t="shared" si="7"/>
        <v>4415.5148789421773</v>
      </c>
      <c r="K100" s="25">
        <v>0.94</v>
      </c>
      <c r="L100" s="26">
        <f t="shared" si="4"/>
        <v>1228.7405762315339</v>
      </c>
      <c r="N100" s="28">
        <v>94</v>
      </c>
      <c r="O100" s="29">
        <v>0.55521311094828585</v>
      </c>
      <c r="P100" s="30">
        <f t="shared" si="5"/>
        <v>1067.6523324775371</v>
      </c>
      <c r="Q100" s="14"/>
    </row>
    <row r="101" spans="5:17" x14ac:dyDescent="0.5">
      <c r="E101" s="39">
        <v>9500</v>
      </c>
      <c r="F101" s="39">
        <f t="shared" si="6"/>
        <v>4500</v>
      </c>
      <c r="G101" s="23"/>
      <c r="H101" s="32">
        <v>9500</v>
      </c>
      <c r="I101" s="32">
        <f t="shared" si="7"/>
        <v>4515.5148789421773</v>
      </c>
      <c r="K101" s="25">
        <v>0.95</v>
      </c>
      <c r="L101" s="26">
        <f t="shared" si="4"/>
        <v>1233.6357040146922</v>
      </c>
      <c r="N101" s="28">
        <v>95</v>
      </c>
      <c r="O101" s="29">
        <v>0.55734049890160353</v>
      </c>
      <c r="P101" s="30">
        <f t="shared" si="5"/>
        <v>1068.3251882801114</v>
      </c>
      <c r="Q101" s="14"/>
    </row>
    <row r="102" spans="5:17" x14ac:dyDescent="0.5">
      <c r="E102" s="39">
        <v>9600</v>
      </c>
      <c r="F102" s="39">
        <f t="shared" si="6"/>
        <v>4600</v>
      </c>
      <c r="G102" s="23"/>
      <c r="H102" s="32">
        <v>9600</v>
      </c>
      <c r="I102" s="32">
        <f t="shared" si="7"/>
        <v>4615.5148789421773</v>
      </c>
      <c r="K102" s="25">
        <v>0.96</v>
      </c>
      <c r="L102" s="26">
        <f t="shared" si="4"/>
        <v>1238.5538755670309</v>
      </c>
      <c r="N102" s="28">
        <v>96</v>
      </c>
      <c r="O102" s="29">
        <v>0.55946068980535235</v>
      </c>
      <c r="P102" s="30">
        <f t="shared" si="5"/>
        <v>1068.9992097817185</v>
      </c>
      <c r="Q102" s="14"/>
    </row>
    <row r="103" spans="5:17" x14ac:dyDescent="0.5">
      <c r="E103" s="39">
        <v>9700</v>
      </c>
      <c r="F103" s="39">
        <f t="shared" si="6"/>
        <v>4700</v>
      </c>
      <c r="G103" s="23"/>
      <c r="H103" s="32">
        <v>9700</v>
      </c>
      <c r="I103" s="32">
        <f t="shared" si="7"/>
        <v>4715.5148789421773</v>
      </c>
      <c r="K103" s="25">
        <v>0.97</v>
      </c>
      <c r="L103" s="26">
        <f t="shared" si="4"/>
        <v>1243.49444181341</v>
      </c>
      <c r="N103" s="28">
        <v>97</v>
      </c>
      <c r="O103" s="29">
        <v>0.56157381365480274</v>
      </c>
      <c r="P103" s="30">
        <f t="shared" si="5"/>
        <v>1069.6743818823388</v>
      </c>
      <c r="Q103" s="14"/>
    </row>
    <row r="104" spans="5:17" x14ac:dyDescent="0.5">
      <c r="E104" s="39">
        <v>9800</v>
      </c>
      <c r="F104" s="39">
        <f t="shared" si="6"/>
        <v>4800</v>
      </c>
      <c r="G104" s="23"/>
      <c r="H104" s="32">
        <v>9800</v>
      </c>
      <c r="I104" s="32">
        <f t="shared" si="7"/>
        <v>4815.5148789421773</v>
      </c>
      <c r="K104" s="25">
        <v>0.98</v>
      </c>
      <c r="L104" s="26">
        <f t="shared" si="4"/>
        <v>1248.4567744790829</v>
      </c>
      <c r="N104" s="28">
        <v>98</v>
      </c>
      <c r="O104" s="29">
        <v>0.56367999685698444</v>
      </c>
      <c r="P104" s="30">
        <f t="shared" si="5"/>
        <v>1070.3506897972184</v>
      </c>
      <c r="Q104" s="14"/>
    </row>
    <row r="105" spans="5:17" x14ac:dyDescent="0.5">
      <c r="E105" s="39">
        <v>9900</v>
      </c>
      <c r="F105" s="39">
        <f t="shared" si="6"/>
        <v>4900</v>
      </c>
      <c r="G105" s="23"/>
      <c r="H105" s="38">
        <v>9900</v>
      </c>
      <c r="I105" s="38">
        <f t="shared" si="7"/>
        <v>4915.5148789421773</v>
      </c>
      <c r="K105" s="25">
        <v>0.99</v>
      </c>
      <c r="L105" s="26">
        <f t="shared" si="4"/>
        <v>1253.4402653169086</v>
      </c>
      <c r="N105" s="28">
        <v>99</v>
      </c>
      <c r="O105" s="29">
        <v>0.56577936236492476</v>
      </c>
      <c r="P105" s="30">
        <f t="shared" si="5"/>
        <v>1071.0281190474843</v>
      </c>
      <c r="Q105" s="14"/>
    </row>
    <row r="106" spans="5:17" x14ac:dyDescent="0.5">
      <c r="E106" s="39">
        <v>10000</v>
      </c>
      <c r="F106" s="39">
        <f t="shared" si="6"/>
        <v>5000</v>
      </c>
      <c r="G106" s="23"/>
      <c r="H106" s="32">
        <v>10000</v>
      </c>
      <c r="I106" s="32">
        <f t="shared" si="7"/>
        <v>5015.5148789421773</v>
      </c>
      <c r="K106" s="25">
        <v>1</v>
      </c>
      <c r="L106" s="26">
        <f t="shared" si="4"/>
        <v>1258.444325364153</v>
      </c>
      <c r="N106" s="28">
        <v>100</v>
      </c>
      <c r="O106" s="29">
        <v>0.56787202980555862</v>
      </c>
      <c r="P106" s="30">
        <f t="shared" si="5"/>
        <v>1071.7066554511157</v>
      </c>
      <c r="Q106" s="14"/>
    </row>
    <row r="107" spans="5:17" x14ac:dyDescent="0.5">
      <c r="I107" s="23"/>
      <c r="K107" s="25">
        <v>1.01</v>
      </c>
      <c r="L107" s="26">
        <f t="shared" si="4"/>
        <v>1263.4683842279796</v>
      </c>
      <c r="N107" s="28">
        <v>101</v>
      </c>
      <c r="O107" s="29">
        <v>0.56995811560167897</v>
      </c>
      <c r="P107" s="30">
        <f t="shared" si="5"/>
        <v>1072.3862851142749</v>
      </c>
      <c r="Q107" s="14"/>
    </row>
    <row r="108" spans="5:17" x14ac:dyDescent="0.5">
      <c r="I108" s="23"/>
      <c r="K108" s="25">
        <v>1.02</v>
      </c>
      <c r="L108" s="26">
        <f t="shared" si="4"/>
        <v>1268.5118893986692</v>
      </c>
      <c r="N108" s="28">
        <v>102</v>
      </c>
      <c r="O108" s="29">
        <v>0.57203773308826122</v>
      </c>
      <c r="P108" s="30">
        <f t="shared" si="5"/>
        <v>1073.0669944229603</v>
      </c>
      <c r="Q108" s="14"/>
    </row>
    <row r="109" spans="5:17" x14ac:dyDescent="0.5">
      <c r="I109" s="23"/>
      <c r="K109" s="25">
        <v>1.03</v>
      </c>
      <c r="L109" s="26">
        <f t="shared" si="4"/>
        <v>1273.5743055896314</v>
      </c>
      <c r="N109" s="28">
        <v>103</v>
      </c>
      <c r="O109" s="29">
        <v>0.57411099262347709</v>
      </c>
      <c r="P109" s="30">
        <f t="shared" si="5"/>
        <v>1073.748770034992</v>
      </c>
      <c r="Q109" s="14"/>
    </row>
    <row r="110" spans="5:17" x14ac:dyDescent="0.5">
      <c r="I110" s="23"/>
      <c r="K110" s="25">
        <v>1.04</v>
      </c>
      <c r="L110" s="26">
        <f t="shared" si="4"/>
        <v>1278.6551141032755</v>
      </c>
      <c r="N110" s="28">
        <v>104</v>
      </c>
      <c r="O110" s="29">
        <v>0.57617800169467126</v>
      </c>
      <c r="P110" s="30">
        <f t="shared" si="5"/>
        <v>1074.4315988722856</v>
      </c>
      <c r="Q110" s="14"/>
    </row>
    <row r="111" spans="5:17" x14ac:dyDescent="0.5">
      <c r="I111" s="23"/>
      <c r="K111" s="25">
        <v>1.05</v>
      </c>
      <c r="L111" s="26">
        <f t="shared" si="4"/>
        <v>1283.7538122218257</v>
      </c>
      <c r="N111" s="28">
        <v>105</v>
      </c>
      <c r="O111" s="29">
        <v>0.57823886501959354</v>
      </c>
      <c r="P111" s="30">
        <f t="shared" si="5"/>
        <v>1075.115468113414</v>
      </c>
      <c r="Q111" s="14"/>
    </row>
    <row r="112" spans="5:17" x14ac:dyDescent="0.5">
      <c r="I112" s="23"/>
      <c r="K112" s="25">
        <v>1.06</v>
      </c>
      <c r="L112" s="26">
        <f t="shared" si="4"/>
        <v>1288.8699126221359</v>
      </c>
      <c r="N112" s="28">
        <v>106</v>
      </c>
      <c r="O112" s="29">
        <v>0.58029368464314235</v>
      </c>
      <c r="P112" s="30">
        <f t="shared" si="5"/>
        <v>1075.8003651864547</v>
      </c>
      <c r="Q112" s="14"/>
    </row>
    <row r="113" spans="9:17" x14ac:dyDescent="0.5">
      <c r="I113" s="23"/>
      <c r="K113" s="25">
        <v>1.07</v>
      </c>
      <c r="L113" s="26">
        <f t="shared" si="4"/>
        <v>1294.0029428136481</v>
      </c>
      <c r="N113" s="28">
        <v>107</v>
      </c>
      <c r="O113" s="29">
        <v>0.58234256002984841</v>
      </c>
      <c r="P113" s="30">
        <f t="shared" si="5"/>
        <v>1076.4862777620874</v>
      </c>
      <c r="Q113" s="14"/>
    </row>
    <row r="114" spans="9:17" x14ac:dyDescent="0.5">
      <c r="I114" s="23"/>
      <c r="K114" s="25">
        <v>1.08</v>
      </c>
      <c r="L114" s="26">
        <f t="shared" si="4"/>
        <v>1299.1524445985801</v>
      </c>
      <c r="N114" s="28">
        <v>108</v>
      </c>
      <c r="O114" s="29">
        <v>0.58438558815232211</v>
      </c>
      <c r="P114" s="30">
        <f t="shared" si="5"/>
        <v>1077.1731937469485</v>
      </c>
      <c r="Q114" s="14"/>
    </row>
    <row r="115" spans="9:17" x14ac:dyDescent="0.5">
      <c r="I115" s="23"/>
      <c r="K115" s="25">
        <v>1.0900000000000001</v>
      </c>
      <c r="L115" s="26">
        <f t="shared" si="4"/>
        <v>1304.3179735535123</v>
      </c>
      <c r="N115" s="28">
        <v>109</v>
      </c>
      <c r="O115" s="29">
        <v>0.58642286357588846</v>
      </c>
      <c r="P115" s="30">
        <f t="shared" si="5"/>
        <v>1077.8611012772199</v>
      </c>
      <c r="Q115" s="14"/>
    </row>
    <row r="116" spans="9:17" x14ac:dyDescent="0.5">
      <c r="I116" s="23"/>
      <c r="K116" s="25">
        <v>1.1000000000000001</v>
      </c>
      <c r="L116" s="26">
        <f t="shared" si="4"/>
        <v>1309.4990985315244</v>
      </c>
      <c r="N116" s="28">
        <v>110</v>
      </c>
      <c r="O116" s="29">
        <v>0.58845447853960708</v>
      </c>
      <c r="P116" s="30">
        <f t="shared" si="5"/>
        <v>1078.5499887124533</v>
      </c>
      <c r="Q116" s="14"/>
    </row>
    <row r="117" spans="9:17" x14ac:dyDescent="0.5">
      <c r="I117" s="23"/>
      <c r="K117" s="25">
        <v>1.1100000000000001</v>
      </c>
      <c r="L117" s="26">
        <f t="shared" si="4"/>
        <v>1314.6954011840817</v>
      </c>
      <c r="N117" s="28">
        <v>111</v>
      </c>
      <c r="O117" s="29">
        <v>0.59048052303384368</v>
      </c>
      <c r="P117" s="30">
        <f t="shared" si="5"/>
        <v>1079.2398446296002</v>
      </c>
      <c r="Q117" s="14"/>
    </row>
    <row r="118" spans="9:17" x14ac:dyDescent="0.5">
      <c r="I118" s="23"/>
      <c r="K118" s="25">
        <v>1.1200000000000001</v>
      </c>
      <c r="L118" s="26">
        <f t="shared" si="4"/>
        <v>1319.9064755018726</v>
      </c>
      <c r="N118" s="28">
        <v>112</v>
      </c>
      <c r="O118" s="29">
        <v>0.59250108487459452</v>
      </c>
      <c r="P118" s="30">
        <f t="shared" si="5"/>
        <v>1079.9306578172618</v>
      </c>
      <c r="Q118" s="14"/>
    </row>
    <row r="119" spans="9:17" x14ac:dyDescent="0.5">
      <c r="I119" s="23"/>
      <c r="K119" s="25">
        <v>1.1299999999999999</v>
      </c>
      <c r="L119" s="26">
        <f t="shared" si="4"/>
        <v>1325.1319273738532</v>
      </c>
      <c r="N119" s="28">
        <v>113</v>
      </c>
      <c r="O119" s="29">
        <v>0.59451624977470552</v>
      </c>
      <c r="P119" s="30">
        <f t="shared" si="5"/>
        <v>1080.6224172701332</v>
      </c>
      <c r="Q119" s="14"/>
    </row>
    <row r="120" spans="9:17" x14ac:dyDescent="0.5">
      <c r="I120" s="23"/>
      <c r="K120" s="25">
        <v>1.1399999999999999</v>
      </c>
      <c r="L120" s="26">
        <f t="shared" si="4"/>
        <v>1330.3713741637462</v>
      </c>
      <c r="N120" s="28">
        <v>114</v>
      </c>
      <c r="O120" s="29">
        <v>0.59652610141216256</v>
      </c>
      <c r="P120" s="30">
        <f t="shared" si="5"/>
        <v>1081.3151121836381</v>
      </c>
      <c r="Q120" s="14"/>
    </row>
    <row r="121" spans="9:17" x14ac:dyDescent="0.5">
      <c r="I121" s="23"/>
      <c r="K121" s="25">
        <v>1.1499999999999999</v>
      </c>
      <c r="L121" s="26">
        <f t="shared" si="4"/>
        <v>1335.624444303297</v>
      </c>
      <c r="N121" s="28">
        <v>115</v>
      </c>
      <c r="O121" s="29">
        <v>0.5985307214955855</v>
      </c>
      <c r="P121" s="30">
        <f t="shared" si="5"/>
        <v>1082.0087319487484</v>
      </c>
      <c r="Q121" s="14"/>
    </row>
    <row r="122" spans="9:17" x14ac:dyDescent="0.5">
      <c r="I122" s="23"/>
      <c r="K122" s="25">
        <v>1.1599999999999999</v>
      </c>
      <c r="L122" s="26">
        <f t="shared" si="4"/>
        <v>1340.8907769015946</v>
      </c>
      <c r="N122" s="28">
        <v>116</v>
      </c>
      <c r="O122" s="29">
        <v>0.60053018982705109</v>
      </c>
      <c r="P122" s="30">
        <f t="shared" si="5"/>
        <v>1082.7032661469748</v>
      </c>
      <c r="Q122" s="14"/>
    </row>
    <row r="123" spans="9:17" x14ac:dyDescent="0.5">
      <c r="I123" s="23"/>
      <c r="K123" s="25">
        <v>1.17</v>
      </c>
      <c r="L123" s="26">
        <f t="shared" si="4"/>
        <v>1346.1700213698032</v>
      </c>
      <c r="N123" s="28">
        <v>117</v>
      </c>
      <c r="O123" s="29">
        <v>0.60252458436241541</v>
      </c>
      <c r="P123" s="30">
        <f t="shared" si="5"/>
        <v>1083.3987045455315</v>
      </c>
      <c r="Q123" s="14"/>
    </row>
    <row r="124" spans="9:17" x14ac:dyDescent="0.5">
      <c r="I124" s="23"/>
      <c r="K124" s="25">
        <v>1.18</v>
      </c>
      <c r="L124" s="26">
        <f t="shared" si="4"/>
        <v>1351.4618370606563</v>
      </c>
      <c r="N124" s="28">
        <v>118</v>
      </c>
      <c r="O124" s="29">
        <v>0.60451398126921063</v>
      </c>
      <c r="P124" s="30">
        <f t="shared" si="5"/>
        <v>1084.0950370926539</v>
      </c>
      <c r="Q124" s="14"/>
    </row>
    <row r="125" spans="9:17" x14ac:dyDescent="0.5">
      <c r="I125" s="23"/>
      <c r="K125" s="25">
        <v>1.19</v>
      </c>
      <c r="L125" s="26">
        <f t="shared" si="4"/>
        <v>1356.7658929221279</v>
      </c>
      <c r="N125" s="28">
        <v>119</v>
      </c>
      <c r="O125" s="29">
        <v>0.60649845498226329</v>
      </c>
      <c r="P125" s="30">
        <f t="shared" si="5"/>
        <v>1084.7922539130823</v>
      </c>
      <c r="Q125" s="14"/>
    </row>
    <row r="126" spans="9:17" x14ac:dyDescent="0.5">
      <c r="I126" s="23"/>
      <c r="K126" s="25">
        <v>1.2</v>
      </c>
      <c r="L126" s="26">
        <f t="shared" si="4"/>
        <v>1362.0818671646612</v>
      </c>
      <c r="N126" s="28">
        <v>120</v>
      </c>
      <c r="O126" s="29">
        <v>0.60847807825712785</v>
      </c>
      <c r="P126" s="30">
        <f t="shared" si="5"/>
        <v>1085.4903453036741</v>
      </c>
      <c r="Q126" s="14"/>
    </row>
    <row r="127" spans="9:17" x14ac:dyDescent="0.5">
      <c r="I127" s="23"/>
      <c r="K127" s="25">
        <v>1.21</v>
      </c>
      <c r="L127" s="26">
        <f t="shared" si="4"/>
        <v>1367.4094469414167</v>
      </c>
      <c r="N127" s="28">
        <v>121</v>
      </c>
      <c r="O127" s="29">
        <v>0.61045292222144032</v>
      </c>
      <c r="P127" s="30">
        <f t="shared" si="5"/>
        <v>1086.1893017291741</v>
      </c>
      <c r="Q127" s="14"/>
    </row>
    <row r="128" spans="9:17" x14ac:dyDescent="0.5">
      <c r="I128" s="23"/>
      <c r="K128" s="25">
        <v>1.22</v>
      </c>
      <c r="L128" s="26">
        <f t="shared" si="4"/>
        <v>1372.7483280409865</v>
      </c>
      <c r="N128" s="28">
        <v>122</v>
      </c>
      <c r="O128" s="29">
        <v>0.61242305642430861</v>
      </c>
      <c r="P128" s="30">
        <f t="shared" si="5"/>
        <v>1086.8891138181198</v>
      </c>
      <c r="Q128" s="14"/>
    </row>
    <row r="129" spans="9:17" x14ac:dyDescent="0.5">
      <c r="I129" s="23"/>
      <c r="K129" s="25">
        <v>1.23</v>
      </c>
      <c r="L129" s="26">
        <f t="shared" si="4"/>
        <v>1378.0982145920639</v>
      </c>
      <c r="N129" s="28">
        <v>123</v>
      </c>
      <c r="O129" s="29">
        <v>0.61439050643697812</v>
      </c>
      <c r="P129" s="30">
        <f t="shared" si="5"/>
        <v>1087.590471424478</v>
      </c>
      <c r="Q129" s="14"/>
    </row>
    <row r="130" spans="9:17" x14ac:dyDescent="0.5">
      <c r="I130" s="23"/>
      <c r="K130" s="25">
        <v>1.24</v>
      </c>
      <c r="L130" s="26">
        <f t="shared" si="4"/>
        <v>1383.4588187795484</v>
      </c>
      <c r="N130" s="28">
        <v>124</v>
      </c>
      <c r="O130" s="29">
        <v>0.61635131695037537</v>
      </c>
      <c r="P130" s="30">
        <f t="shared" si="5"/>
        <v>1088.2919315647223</v>
      </c>
      <c r="Q130" s="14"/>
    </row>
    <row r="131" spans="9:17" x14ac:dyDescent="0.5">
      <c r="I131" s="23"/>
      <c r="K131" s="25">
        <v>1.25</v>
      </c>
      <c r="L131" s="26">
        <f t="shared" si="4"/>
        <v>1388.8298605716445</v>
      </c>
      <c r="N131" s="28">
        <v>125</v>
      </c>
      <c r="O131" s="29">
        <v>0.61830762339248879</v>
      </c>
      <c r="P131" s="30">
        <f t="shared" si="5"/>
        <v>1088.9942220867024</v>
      </c>
      <c r="Q131" s="14"/>
    </row>
    <row r="132" spans="9:17" x14ac:dyDescent="0.5">
      <c r="I132" s="23"/>
      <c r="K132" s="25">
        <v>1.26</v>
      </c>
      <c r="L132" s="26">
        <f t="shared" si="4"/>
        <v>1394.2110674574596</v>
      </c>
      <c r="N132" s="28">
        <v>126</v>
      </c>
      <c r="O132" s="29">
        <v>0.62025948909770123</v>
      </c>
      <c r="P132" s="30">
        <f t="shared" si="5"/>
        <v>1089.6973341324847</v>
      </c>
      <c r="Q132" s="14"/>
    </row>
    <row r="133" spans="9:17" x14ac:dyDescent="0.5">
      <c r="I133" s="23"/>
      <c r="K133" s="25">
        <v>1.27</v>
      </c>
      <c r="L133" s="26">
        <f t="shared" si="4"/>
        <v>1399.6021741946938</v>
      </c>
      <c r="N133" s="28">
        <v>127</v>
      </c>
      <c r="O133" s="29">
        <v>0.62220697606430009</v>
      </c>
      <c r="P133" s="30">
        <f t="shared" si="5"/>
        <v>1090.401258995149</v>
      </c>
      <c r="Q133" s="14"/>
    </row>
    <row r="134" spans="9:17" x14ac:dyDescent="0.5">
      <c r="I134" s="23"/>
      <c r="K134" s="25">
        <v>1.28</v>
      </c>
      <c r="L134" s="26">
        <f t="shared" ref="L134:L197" si="8">IF(K134=0,
    MAX(0, C$12 - C$6 * EXP(-C$13 * C$7)),
    C$12 * _xlfn.NORM.S.DIST((LN(C$12/C$6) + (C$13 + K134^2/2)*C$7) / (K134*SQRT(C$7)), TRUE)
    - C$6 * EXP(-C$13*C$7) * _xlfn.NORM.S.DIST((LN(C$12/C$6) + (C$13 + K134^2/2)*C$7) / (K134*SQRT(C$7)) - K134*SQRT(C$7), TRUE)
)</f>
        <v>1405.0029225669755</v>
      </c>
      <c r="N134" s="28">
        <v>128</v>
      </c>
      <c r="O134" s="29">
        <v>0.62415014499228205</v>
      </c>
      <c r="P134" s="30">
        <f t="shared" ref="P134:P197" si="9">IF(O134=0,
    MAX(0, C$12 - C$6 * EXP(-C$13 * C$7)),
    C$12 * _xlfn.NORM.S.DIST((LN(C$12/C$6) + (C$13 + O134^2/2)*C$7) / (O134*SQRT(C$7)), TRUE)
    - C$6 * EXP(-C$13*C$7) * _xlfn.NORM.S.DIST((LN(C$12/C$6) + (C$13 + O134^2/2)*C$7) / (O134*SQRT(C$7)) - O134*SQRT(C$7), TRUE)
)</f>
        <v>1091.1059881150532</v>
      </c>
      <c r="Q134" s="14"/>
    </row>
    <row r="135" spans="9:17" x14ac:dyDescent="0.5">
      <c r="I135" s="23"/>
      <c r="K135" s="25">
        <v>1.29</v>
      </c>
      <c r="L135" s="26">
        <f t="shared" si="8"/>
        <v>1410.4130611504661</v>
      </c>
      <c r="N135" s="28">
        <v>129</v>
      </c>
      <c r="O135" s="29">
        <v>0.62608905531984926</v>
      </c>
      <c r="P135" s="30">
        <f t="shared" si="9"/>
        <v>1091.8115130762217</v>
      </c>
      <c r="Q135" s="14"/>
    </row>
    <row r="136" spans="9:17" x14ac:dyDescent="0.5">
      <c r="I136" s="23"/>
      <c r="K136" s="25">
        <v>1.3</v>
      </c>
      <c r="L136" s="26">
        <f t="shared" si="8"/>
        <v>1415.8323450893204</v>
      </c>
      <c r="N136" s="28">
        <v>130</v>
      </c>
      <c r="O136" s="29">
        <v>0.62802376525860837</v>
      </c>
      <c r="P136" s="30">
        <f t="shared" si="9"/>
        <v>1092.5178256028621</v>
      </c>
      <c r="Q136" s="14"/>
    </row>
    <row r="137" spans="9:17" x14ac:dyDescent="0.5">
      <c r="I137" s="23"/>
      <c r="K137" s="25">
        <v>1.31</v>
      </c>
      <c r="L137" s="26">
        <f t="shared" si="8"/>
        <v>1421.2605358796654</v>
      </c>
      <c r="N137" s="28">
        <v>131</v>
      </c>
      <c r="O137" s="29">
        <v>0.62995433182756022</v>
      </c>
      <c r="P137" s="30">
        <f t="shared" si="9"/>
        <v>1093.2249175559809</v>
      </c>
      <c r="Q137" s="14"/>
    </row>
    <row r="138" spans="9:17" x14ac:dyDescent="0.5">
      <c r="I138" s="23"/>
      <c r="K138" s="25">
        <v>1.32</v>
      </c>
      <c r="L138" s="26">
        <f t="shared" si="8"/>
        <v>1426.6974011617226</v>
      </c>
      <c r="N138" s="28">
        <v>132</v>
      </c>
      <c r="O138" s="29">
        <v>0.63188081088591364</v>
      </c>
      <c r="P138" s="30">
        <f t="shared" si="9"/>
        <v>1093.9327809301276</v>
      </c>
      <c r="Q138" s="14"/>
    </row>
    <row r="139" spans="9:17" x14ac:dyDescent="0.5">
      <c r="I139" s="23"/>
      <c r="K139" s="25">
        <v>1.33</v>
      </c>
      <c r="L139" s="26">
        <f t="shared" si="8"/>
        <v>1432.1427145197376</v>
      </c>
      <c r="N139" s="28">
        <v>133</v>
      </c>
      <c r="O139" s="29">
        <v>0.63380325716476804</v>
      </c>
      <c r="P139" s="30">
        <f t="shared" si="9"/>
        <v>1094.6414078502248</v>
      </c>
      <c r="Q139" s="14"/>
    </row>
    <row r="140" spans="9:17" x14ac:dyDescent="0.5">
      <c r="I140" s="23"/>
      <c r="K140" s="25">
        <v>1.34</v>
      </c>
      <c r="L140" s="26">
        <f t="shared" si="8"/>
        <v>1437.5962552894202</v>
      </c>
      <c r="N140" s="28">
        <v>134</v>
      </c>
      <c r="O140" s="29">
        <v>0.63572172429772489</v>
      </c>
      <c r="P140" s="30">
        <f t="shared" si="9"/>
        <v>1095.3507905685155</v>
      </c>
      <c r="Q140" s="14"/>
    </row>
    <row r="141" spans="9:17" x14ac:dyDescent="0.5">
      <c r="I141" s="23"/>
      <c r="K141" s="25">
        <v>1.35</v>
      </c>
      <c r="L141" s="26">
        <f t="shared" si="8"/>
        <v>1443.0578083725395</v>
      </c>
      <c r="N141" s="28">
        <v>135</v>
      </c>
      <c r="O141" s="29">
        <v>0.6376362648504611</v>
      </c>
      <c r="P141" s="30">
        <f t="shared" si="9"/>
        <v>1096.0609214615924</v>
      </c>
      <c r="Q141" s="14"/>
    </row>
    <row r="142" spans="9:17" x14ac:dyDescent="0.5">
      <c r="I142" s="23"/>
      <c r="K142" s="25">
        <v>1.36</v>
      </c>
      <c r="L142" s="26">
        <f t="shared" si="8"/>
        <v>1448.5271640584306</v>
      </c>
      <c r="N142" s="28">
        <v>136</v>
      </c>
      <c r="O142" s="29">
        <v>0.63954693034931098</v>
      </c>
      <c r="P142" s="30">
        <f t="shared" si="9"/>
        <v>1096.7717930275358</v>
      </c>
      <c r="Q142" s="14"/>
    </row>
    <row r="143" spans="9:17" x14ac:dyDescent="0.5">
      <c r="I143" s="23"/>
      <c r="K143" s="25">
        <v>1.37</v>
      </c>
      <c r="L143" s="26">
        <f t="shared" si="8"/>
        <v>1454.0041178520855</v>
      </c>
      <c r="N143" s="28">
        <v>137</v>
      </c>
      <c r="O143" s="29">
        <v>0.64145377130888925</v>
      </c>
      <c r="P143" s="30">
        <f t="shared" si="9"/>
        <v>1097.4833978831207</v>
      </c>
      <c r="Q143" s="14"/>
    </row>
    <row r="144" spans="9:17" x14ac:dyDescent="0.5">
      <c r="I144" s="23"/>
      <c r="K144" s="25">
        <v>1.38</v>
      </c>
      <c r="L144" s="26">
        <f t="shared" si="8"/>
        <v>1459.488470308595</v>
      </c>
      <c r="N144" s="28">
        <v>138</v>
      </c>
      <c r="O144" s="29">
        <v>0.64335683725880166</v>
      </c>
      <c r="P144" s="30">
        <f t="shared" si="9"/>
        <v>1098.1957287611294</v>
      </c>
      <c r="Q144" s="14"/>
    </row>
    <row r="145" spans="9:17" x14ac:dyDescent="0.5">
      <c r="I145" s="23"/>
      <c r="K145" s="25">
        <v>1.39</v>
      </c>
      <c r="L145" s="26">
        <f t="shared" si="8"/>
        <v>1464.9800268736553</v>
      </c>
      <c r="N145" s="28">
        <v>139</v>
      </c>
      <c r="O145" s="29">
        <v>0.645256176769473</v>
      </c>
      <c r="P145" s="30">
        <f t="shared" si="9"/>
        <v>1098.9087785077309</v>
      </c>
      <c r="Q145" s="14"/>
    </row>
    <row r="146" spans="9:17" x14ac:dyDescent="0.5">
      <c r="I146" s="23"/>
      <c r="K146" s="25">
        <v>1.4</v>
      </c>
      <c r="L146" s="26">
        <f t="shared" si="8"/>
        <v>1470.4785977299034</v>
      </c>
      <c r="N146" s="28">
        <v>140</v>
      </c>
      <c r="O146" s="29">
        <v>0.64715183747713545</v>
      </c>
      <c r="P146" s="30">
        <f t="shared" si="9"/>
        <v>1099.6225400799522</v>
      </c>
      <c r="Q146" s="14"/>
    </row>
    <row r="147" spans="9:17" x14ac:dyDescent="0.5">
      <c r="I147" s="23"/>
      <c r="K147" s="25">
        <v>1.41</v>
      </c>
      <c r="L147" s="26">
        <f t="shared" si="8"/>
        <v>1475.9839976488511</v>
      </c>
      <c r="N147" s="28">
        <v>141</v>
      </c>
      <c r="O147" s="29">
        <v>0.64904386610799891</v>
      </c>
      <c r="P147" s="30">
        <f t="shared" si="9"/>
        <v>1100.3370065432123</v>
      </c>
      <c r="Q147" s="14"/>
    </row>
    <row r="148" spans="9:17" x14ac:dyDescent="0.5">
      <c r="I148" s="23"/>
      <c r="K148" s="25">
        <v>1.42</v>
      </c>
      <c r="L148" s="26">
        <f t="shared" si="8"/>
        <v>1481.4960458481746</v>
      </c>
      <c r="N148" s="28">
        <v>142</v>
      </c>
      <c r="O148" s="29">
        <v>0.65093230850163708</v>
      </c>
      <c r="P148" s="30">
        <f t="shared" si="9"/>
        <v>1101.0521710689422</v>
      </c>
      <c r="Q148" s="14"/>
    </row>
    <row r="149" spans="9:17" x14ac:dyDescent="0.5">
      <c r="I149" s="23"/>
      <c r="K149" s="25">
        <v>1.43</v>
      </c>
      <c r="L149" s="26">
        <f t="shared" si="8"/>
        <v>1487.0145658541628</v>
      </c>
      <c r="N149" s="28">
        <v>143</v>
      </c>
      <c r="O149" s="29">
        <v>0.65281720963363432</v>
      </c>
      <c r="P149" s="30">
        <f t="shared" si="9"/>
        <v>1101.7680269322641</v>
      </c>
      <c r="Q149" s="14"/>
    </row>
    <row r="150" spans="9:17" x14ac:dyDescent="0.5">
      <c r="I150" s="23"/>
      <c r="K150" s="25">
        <v>1.44</v>
      </c>
      <c r="L150" s="26">
        <f t="shared" si="8"/>
        <v>1492.539385369103</v>
      </c>
      <c r="N150" s="28">
        <v>144</v>
      </c>
      <c r="O150" s="29">
        <v>0.65469861363749637</v>
      </c>
      <c r="P150" s="30">
        <f t="shared" si="9"/>
        <v>1102.4845675097449</v>
      </c>
      <c r="Q150" s="14"/>
    </row>
    <row r="151" spans="9:17" x14ac:dyDescent="0.5">
      <c r="I151" s="23"/>
      <c r="K151" s="25">
        <v>1.45</v>
      </c>
      <c r="L151" s="26">
        <f t="shared" si="8"/>
        <v>1498.070336143408</v>
      </c>
      <c r="N151" s="28">
        <v>145</v>
      </c>
      <c r="O151" s="29">
        <v>0.65657656382588137</v>
      </c>
      <c r="P151" s="30">
        <f t="shared" si="9"/>
        <v>1103.201786277215</v>
      </c>
      <c r="Q151" s="14"/>
    </row>
    <row r="152" spans="9:17" x14ac:dyDescent="0.5">
      <c r="I152" s="23"/>
      <c r="K152" s="25">
        <v>1.46</v>
      </c>
      <c r="L152" s="26">
        <f t="shared" si="8"/>
        <v>1503.6072538523003</v>
      </c>
      <c r="N152" s="28">
        <v>146</v>
      </c>
      <c r="O152" s="29">
        <v>0.6584511027111406</v>
      </c>
      <c r="P152" s="30">
        <f t="shared" si="9"/>
        <v>1103.919676807644</v>
      </c>
      <c r="Q152" s="14"/>
    </row>
    <row r="153" spans="9:17" x14ac:dyDescent="0.5">
      <c r="I153" s="23"/>
      <c r="K153" s="25">
        <v>1.47</v>
      </c>
      <c r="L153" s="26">
        <f t="shared" si="8"/>
        <v>1509.1499779768728</v>
      </c>
      <c r="N153" s="28">
        <v>147</v>
      </c>
      <c r="O153" s="29">
        <v>0.66032227202523897</v>
      </c>
      <c r="P153" s="30">
        <f t="shared" si="9"/>
        <v>1104.638232769089</v>
      </c>
      <c r="Q153" s="14"/>
    </row>
    <row r="154" spans="9:17" x14ac:dyDescent="0.5">
      <c r="I154" s="23"/>
      <c r="K154" s="25">
        <v>1.48</v>
      </c>
      <c r="L154" s="26">
        <f t="shared" si="8"/>
        <v>1514.698351689342</v>
      </c>
      <c r="N154" s="28">
        <v>148</v>
      </c>
      <c r="O154" s="29">
        <v>0.66219011273904715</v>
      </c>
      <c r="P154" s="30">
        <f t="shared" si="9"/>
        <v>1105.3574479226809</v>
      </c>
      <c r="Q154" s="14"/>
    </row>
    <row r="155" spans="9:17" x14ac:dyDescent="0.5">
      <c r="I155" s="23"/>
      <c r="K155" s="25">
        <v>1.49</v>
      </c>
      <c r="L155" s="26">
        <f t="shared" si="8"/>
        <v>1520.2522217423348</v>
      </c>
      <c r="N155" s="28">
        <v>149</v>
      </c>
      <c r="O155" s="29">
        <v>0.66405466508102562</v>
      </c>
      <c r="P155" s="30">
        <f t="shared" si="9"/>
        <v>1106.0773161206912</v>
      </c>
      <c r="Q155" s="14"/>
    </row>
    <row r="156" spans="9:17" x14ac:dyDescent="0.5">
      <c r="I156" s="23"/>
      <c r="K156" s="25">
        <v>1.5</v>
      </c>
      <c r="L156" s="26">
        <f t="shared" si="8"/>
        <v>1525.8114383620641</v>
      </c>
      <c r="N156" s="28">
        <v>150</v>
      </c>
      <c r="O156" s="29">
        <v>0.66591596855535362</v>
      </c>
      <c r="P156" s="30">
        <f t="shared" si="9"/>
        <v>1106.7978313046347</v>
      </c>
      <c r="Q156" s="14"/>
    </row>
    <row r="157" spans="9:17" x14ac:dyDescent="0.5">
      <c r="I157" s="23"/>
      <c r="K157" s="25">
        <v>1.51</v>
      </c>
      <c r="L157" s="26">
        <f t="shared" si="8"/>
        <v>1531.3758551451992</v>
      </c>
      <c r="N157" s="28">
        <v>151</v>
      </c>
      <c r="O157" s="29">
        <v>0.66777406195949385</v>
      </c>
      <c r="P157" s="30">
        <f t="shared" si="9"/>
        <v>1107.5189875034303</v>
      </c>
      <c r="Q157" s="14"/>
    </row>
    <row r="158" spans="9:17" x14ac:dyDescent="0.5">
      <c r="I158" s="23"/>
      <c r="K158" s="25">
        <v>1.52</v>
      </c>
      <c r="L158" s="26">
        <f t="shared" si="8"/>
        <v>1536.945328959343</v>
      </c>
      <c r="N158" s="28">
        <v>152</v>
      </c>
      <c r="O158" s="29">
        <v>0.66962898340122023</v>
      </c>
      <c r="P158" s="30">
        <f t="shared" si="9"/>
        <v>1108.2407788316164</v>
      </c>
      <c r="Q158" s="14"/>
    </row>
    <row r="159" spans="9:17" x14ac:dyDescent="0.5">
      <c r="I159" s="23"/>
      <c r="K159" s="25">
        <v>1.53</v>
      </c>
      <c r="L159" s="26">
        <f t="shared" si="8"/>
        <v>1542.5197198469232</v>
      </c>
      <c r="N159" s="28">
        <v>153</v>
      </c>
      <c r="O159" s="29">
        <v>0.67148077031514375</v>
      </c>
      <c r="P159" s="30">
        <f t="shared" si="9"/>
        <v>1108.9631994876095</v>
      </c>
      <c r="Q159" s="14"/>
    </row>
    <row r="160" spans="9:17" x14ac:dyDescent="0.5">
      <c r="I160" s="23"/>
      <c r="K160" s="25">
        <v>1.54</v>
      </c>
      <c r="L160" s="26">
        <f t="shared" si="8"/>
        <v>1548.0988909324019</v>
      </c>
      <c r="N160" s="28">
        <v>154</v>
      </c>
      <c r="O160" s="29">
        <v>0.67332945947873413</v>
      </c>
      <c r="P160" s="30">
        <f t="shared" si="9"/>
        <v>1109.6862437520099</v>
      </c>
      <c r="Q160" s="14"/>
    </row>
    <row r="161" spans="9:17" x14ac:dyDescent="0.5">
      <c r="I161" s="23"/>
      <c r="K161" s="25">
        <v>1.55</v>
      </c>
      <c r="L161" s="26">
        <f t="shared" si="8"/>
        <v>1553.6827083326507</v>
      </c>
      <c r="N161" s="28">
        <v>155</v>
      </c>
      <c r="O161" s="29">
        <v>0.67517508702786422</v>
      </c>
      <c r="P161" s="30">
        <f t="shared" si="9"/>
        <v>1110.4099059859568</v>
      </c>
      <c r="Q161" s="14"/>
    </row>
    <row r="162" spans="9:17" x14ac:dyDescent="0.5">
      <c r="I162" s="23"/>
      <c r="K162" s="25">
        <v>1.56</v>
      </c>
      <c r="L162" s="26">
        <f t="shared" si="8"/>
        <v>1559.2710410703894</v>
      </c>
      <c r="N162" s="28">
        <v>156</v>
      </c>
      <c r="O162" s="29">
        <v>0.67701768847189414</v>
      </c>
      <c r="P162" s="30">
        <f t="shared" si="9"/>
        <v>1111.1341806295245</v>
      </c>
      <c r="Q162" s="14"/>
    </row>
    <row r="163" spans="9:17" x14ac:dyDescent="0.5">
      <c r="I163" s="23"/>
      <c r="K163" s="25">
        <v>1.57</v>
      </c>
      <c r="L163" s="26">
        <f t="shared" si="8"/>
        <v>1564.8637609905522</v>
      </c>
      <c r="N163" s="28">
        <v>157</v>
      </c>
      <c r="O163" s="29">
        <v>0.67885729870831812</v>
      </c>
      <c r="P163" s="30">
        <f t="shared" si="9"/>
        <v>1111.8590622001616</v>
      </c>
      <c r="Q163" s="14"/>
    </row>
    <row r="164" spans="9:17" x14ac:dyDescent="0.5">
      <c r="I164" s="23"/>
      <c r="K164" s="25">
        <v>1.58</v>
      </c>
      <c r="L164" s="26">
        <f t="shared" si="8"/>
        <v>1570.4607426794796</v>
      </c>
      <c r="N164" s="28">
        <v>158</v>
      </c>
      <c r="O164" s="29">
        <v>0.68069395203696992</v>
      </c>
      <c r="P164" s="30">
        <f t="shared" si="9"/>
        <v>1112.5845452911699</v>
      </c>
      <c r="Q164" s="14"/>
    </row>
    <row r="165" spans="9:17" x14ac:dyDescent="0.5">
      <c r="I165" s="23"/>
      <c r="K165" s="25">
        <v>1.59</v>
      </c>
      <c r="L165" s="26">
        <f t="shared" si="8"/>
        <v>1576.0618633868335</v>
      </c>
      <c r="N165" s="28">
        <v>159</v>
      </c>
      <c r="O165" s="29">
        <v>0.68252768217382564</v>
      </c>
      <c r="P165" s="30">
        <f t="shared" si="9"/>
        <v>1113.310624570227</v>
      </c>
      <c r="Q165" s="14"/>
    </row>
    <row r="166" spans="9:17" x14ac:dyDescent="0.5">
      <c r="I166" s="23"/>
      <c r="K166" s="25">
        <v>1.6</v>
      </c>
      <c r="L166" s="26">
        <f t="shared" si="8"/>
        <v>1581.667002950117</v>
      </c>
      <c r="N166" s="28">
        <v>160</v>
      </c>
      <c r="O166" s="29">
        <v>0.68435852226440352</v>
      </c>
      <c r="P166" s="30">
        <f t="shared" si="9"/>
        <v>1114.0372947779374</v>
      </c>
      <c r="Q166" s="14"/>
    </row>
    <row r="167" spans="9:17" x14ac:dyDescent="0.5">
      <c r="I167" s="23"/>
      <c r="K167" s="25">
        <v>1.61</v>
      </c>
      <c r="L167" s="26">
        <f t="shared" si="8"/>
        <v>1587.2760437217121</v>
      </c>
      <c r="N167" s="28">
        <v>161</v>
      </c>
      <c r="O167" s="29">
        <v>0.68618650489677491</v>
      </c>
      <c r="P167" s="30">
        <f t="shared" si="9"/>
        <v>1114.7645507264378</v>
      </c>
      <c r="Q167" s="14"/>
    </row>
    <row r="168" spans="9:17" x14ac:dyDescent="0.5">
      <c r="I168" s="23"/>
      <c r="K168" s="25">
        <v>1.62</v>
      </c>
      <c r="L168" s="26">
        <f t="shared" si="8"/>
        <v>1592.8888704983369</v>
      </c>
      <c r="N168" s="28">
        <v>162</v>
      </c>
      <c r="O168" s="29">
        <v>0.68801166211420461</v>
      </c>
      <c r="P168" s="30">
        <f t="shared" si="9"/>
        <v>1115.4923872980171</v>
      </c>
      <c r="Q168" s="14"/>
    </row>
    <row r="169" spans="9:17" x14ac:dyDescent="0.5">
      <c r="I169" s="23"/>
      <c r="K169" s="25">
        <v>1.63</v>
      </c>
      <c r="L169" s="26">
        <f t="shared" si="8"/>
        <v>1598.5053704528345</v>
      </c>
      <c r="N169" s="28">
        <v>163</v>
      </c>
      <c r="O169" s="29">
        <v>0.68983402542743999</v>
      </c>
      <c r="P169" s="30">
        <f t="shared" si="9"/>
        <v>1116.2207994437908</v>
      </c>
      <c r="Q169" s="14"/>
    </row>
    <row r="170" spans="9:17" x14ac:dyDescent="0.5">
      <c r="I170" s="23"/>
      <c r="K170" s="25">
        <v>1.64</v>
      </c>
      <c r="L170" s="26">
        <f t="shared" si="8"/>
        <v>1604.1254330681959</v>
      </c>
      <c r="N170" s="28">
        <v>164</v>
      </c>
      <c r="O170" s="29">
        <v>0.69165362582663525</v>
      </c>
      <c r="P170" s="30">
        <f t="shared" si="9"/>
        <v>1116.9497821823938</v>
      </c>
      <c r="Q170" s="14"/>
    </row>
    <row r="171" spans="9:17" x14ac:dyDescent="0.5">
      <c r="I171" s="23"/>
      <c r="K171" s="25">
        <v>1.65</v>
      </c>
      <c r="L171" s="26">
        <f t="shared" si="8"/>
        <v>1609.7489500737543</v>
      </c>
      <c r="N171" s="28">
        <v>165</v>
      </c>
      <c r="O171" s="29">
        <v>0.69347049379295989</v>
      </c>
      <c r="P171" s="30">
        <f t="shared" si="9"/>
        <v>1117.6793305987167</v>
      </c>
      <c r="Q171" s="14"/>
    </row>
    <row r="172" spans="9:17" x14ac:dyDescent="0.5">
      <c r="I172" s="23"/>
      <c r="K172" s="25">
        <v>1.66</v>
      </c>
      <c r="L172" s="26">
        <f t="shared" si="8"/>
        <v>1615.3758153834428</v>
      </c>
      <c r="N172" s="28">
        <v>166</v>
      </c>
      <c r="O172" s="29">
        <v>0.69528465930986894</v>
      </c>
      <c r="P172" s="30">
        <f t="shared" si="9"/>
        <v>1118.4094398426632</v>
      </c>
      <c r="Q172" s="14"/>
    </row>
    <row r="173" spans="9:17" x14ac:dyDescent="0.5">
      <c r="I173" s="23"/>
      <c r="K173" s="25">
        <v>1.67</v>
      </c>
      <c r="L173" s="26">
        <f t="shared" si="8"/>
        <v>1621.0059250360682</v>
      </c>
      <c r="N173" s="28">
        <v>167</v>
      </c>
      <c r="O173" s="29">
        <v>0.69709615187406726</v>
      </c>
      <c r="P173" s="30">
        <f t="shared" si="9"/>
        <v>1119.1401051279499</v>
      </c>
      <c r="Q173" s="14"/>
    </row>
    <row r="174" spans="9:17" x14ac:dyDescent="0.5">
      <c r="I174" s="23"/>
      <c r="K174" s="25">
        <v>1.68</v>
      </c>
      <c r="L174" s="26">
        <f t="shared" si="8"/>
        <v>1626.6391771375011</v>
      </c>
      <c r="N174" s="28">
        <v>168</v>
      </c>
      <c r="O174" s="29">
        <v>0.69890500050616355</v>
      </c>
      <c r="P174" s="30">
        <f t="shared" si="9"/>
        <v>1119.8713217309241</v>
      </c>
      <c r="Q174" s="14"/>
    </row>
    <row r="175" spans="9:17" x14ac:dyDescent="0.5">
      <c r="I175" s="23"/>
      <c r="K175" s="25">
        <v>1.69</v>
      </c>
      <c r="L175" s="26">
        <f t="shared" si="8"/>
        <v>1632.2754718047354</v>
      </c>
      <c r="N175" s="28">
        <v>169</v>
      </c>
      <c r="O175" s="29">
        <v>0.70071123376104039</v>
      </c>
      <c r="P175" s="30">
        <f t="shared" si="9"/>
        <v>1120.6030849894196</v>
      </c>
      <c r="Q175" s="14"/>
    </row>
    <row r="176" spans="9:17" x14ac:dyDescent="0.5">
      <c r="I176" s="23"/>
      <c r="K176" s="25">
        <v>1.7</v>
      </c>
      <c r="L176" s="26">
        <f t="shared" si="8"/>
        <v>1637.9147111117245</v>
      </c>
      <c r="N176" s="28">
        <v>170</v>
      </c>
      <c r="O176" s="29">
        <v>0.70251487973793625</v>
      </c>
      <c r="P176" s="30">
        <f t="shared" si="9"/>
        <v>1121.33539030163</v>
      </c>
      <c r="Q176" s="14"/>
    </row>
    <row r="177" spans="9:17" x14ac:dyDescent="0.5">
      <c r="I177" s="23"/>
      <c r="K177" s="25">
        <v>1.71</v>
      </c>
      <c r="L177" s="26">
        <f t="shared" si="8"/>
        <v>1643.5567990369532</v>
      </c>
      <c r="N177" s="28">
        <v>171</v>
      </c>
      <c r="O177" s="29">
        <v>0.70431596609025038</v>
      </c>
      <c r="P177" s="30">
        <f t="shared" si="9"/>
        <v>1122.0682331250255</v>
      </c>
      <c r="Q177" s="14"/>
    </row>
    <row r="178" spans="9:17" x14ac:dyDescent="0.5">
      <c r="I178" s="23"/>
      <c r="K178" s="25">
        <v>1.72</v>
      </c>
      <c r="L178" s="26">
        <f t="shared" si="8"/>
        <v>1649.2016414126688</v>
      </c>
      <c r="N178" s="28">
        <v>172</v>
      </c>
      <c r="O178" s="29">
        <v>0.70611452003509068</v>
      </c>
      <c r="P178" s="30">
        <f t="shared" si="9"/>
        <v>1122.8016089752737</v>
      </c>
      <c r="Q178" s="14"/>
    </row>
    <row r="179" spans="9:17" x14ac:dyDescent="0.5">
      <c r="I179" s="23"/>
      <c r="K179" s="25">
        <v>1.73</v>
      </c>
      <c r="L179" s="26">
        <f t="shared" si="8"/>
        <v>1654.849145875713</v>
      </c>
      <c r="N179" s="28">
        <v>173</v>
      </c>
      <c r="O179" s="29">
        <v>0.7079105683625615</v>
      </c>
      <c r="P179" s="30">
        <f t="shared" si="9"/>
        <v>1123.5355134252054</v>
      </c>
      <c r="Q179" s="14"/>
    </row>
    <row r="180" spans="9:17" x14ac:dyDescent="0.5">
      <c r="I180" s="23"/>
      <c r="K180" s="25">
        <v>1.74</v>
      </c>
      <c r="L180" s="26">
        <f t="shared" si="8"/>
        <v>1660.4992218198995</v>
      </c>
      <c r="N180" s="28">
        <v>174</v>
      </c>
      <c r="O180" s="29">
        <v>0.70970413744479122</v>
      </c>
      <c r="P180" s="30">
        <f t="shared" si="9"/>
        <v>1124.2699421037919</v>
      </c>
      <c r="Q180" s="14"/>
    </row>
    <row r="181" spans="9:17" x14ac:dyDescent="0.5">
      <c r="I181" s="23"/>
      <c r="K181" s="25">
        <v>1.75</v>
      </c>
      <c r="L181" s="26">
        <f t="shared" si="8"/>
        <v>1666.1517803498864</v>
      </c>
      <c r="N181" s="28">
        <v>175</v>
      </c>
      <c r="O181" s="29">
        <v>0.7114952532447445</v>
      </c>
      <c r="P181" s="30">
        <f t="shared" si="9"/>
        <v>1125.0048906951552</v>
      </c>
      <c r="Q181" s="14"/>
    </row>
    <row r="182" spans="9:17" x14ac:dyDescent="0.5">
      <c r="I182" s="23"/>
      <c r="K182" s="25">
        <v>1.76</v>
      </c>
      <c r="L182" s="26">
        <f t="shared" si="8"/>
        <v>1671.8067342364757</v>
      </c>
      <c r="N182" s="28">
        <v>176</v>
      </c>
      <c r="O182" s="29">
        <v>0.7132839413247829</v>
      </c>
      <c r="P182" s="30">
        <f t="shared" si="9"/>
        <v>1125.7403549375922</v>
      </c>
      <c r="Q182" s="14"/>
    </row>
    <row r="183" spans="9:17" x14ac:dyDescent="0.5">
      <c r="I183" s="23"/>
      <c r="K183" s="25">
        <v>1.77</v>
      </c>
      <c r="L183" s="26">
        <f t="shared" si="8"/>
        <v>1677.4639978733076</v>
      </c>
      <c r="N183" s="28">
        <v>177</v>
      </c>
      <c r="O183" s="29">
        <v>0.71507022685500021</v>
      </c>
      <c r="P183" s="30">
        <f t="shared" si="9"/>
        <v>1126.4763306226332</v>
      </c>
      <c r="Q183" s="14"/>
    </row>
    <row r="184" spans="9:17" x14ac:dyDescent="0.5">
      <c r="I184" s="23"/>
      <c r="K184" s="25">
        <v>1.78</v>
      </c>
      <c r="L184" s="26">
        <f t="shared" si="8"/>
        <v>1683.12348723489</v>
      </c>
      <c r="N184" s="28">
        <v>178</v>
      </c>
      <c r="O184" s="29">
        <v>0.71685413462134784</v>
      </c>
      <c r="P184" s="30">
        <f t="shared" si="9"/>
        <v>1127.212813594107</v>
      </c>
      <c r="Q184" s="14"/>
    </row>
    <row r="185" spans="9:17" x14ac:dyDescent="0.5">
      <c r="I185" s="23"/>
      <c r="K185" s="25">
        <v>1.79</v>
      </c>
      <c r="L185" s="26">
        <f t="shared" si="8"/>
        <v>1688.7851198359176</v>
      </c>
      <c r="N185" s="28">
        <v>179</v>
      </c>
      <c r="O185" s="29">
        <v>0.71863568903355546</v>
      </c>
      <c r="P185" s="30">
        <f t="shared" si="9"/>
        <v>1127.9497997472449</v>
      </c>
      <c r="Q185" s="14"/>
    </row>
    <row r="186" spans="9:17" x14ac:dyDescent="0.5">
      <c r="I186" s="23"/>
      <c r="K186" s="25">
        <v>1.8</v>
      </c>
      <c r="L186" s="26">
        <f t="shared" si="8"/>
        <v>1694.4488146918293</v>
      </c>
      <c r="N186" s="28">
        <v>180</v>
      </c>
      <c r="O186" s="29">
        <v>0.72041491413281866</v>
      </c>
      <c r="P186" s="30">
        <f t="shared" si="9"/>
        <v>1128.6872850277859</v>
      </c>
      <c r="Q186" s="14"/>
    </row>
    <row r="187" spans="9:17" x14ac:dyDescent="0.5">
      <c r="I187" s="23"/>
      <c r="K187" s="25">
        <v>1.81</v>
      </c>
      <c r="L187" s="26">
        <f t="shared" si="8"/>
        <v>1700.1144922805815</v>
      </c>
      <c r="N187" s="28">
        <v>181</v>
      </c>
      <c r="O187" s="29">
        <v>0.72219183359932093</v>
      </c>
      <c r="P187" s="30">
        <f t="shared" si="9"/>
        <v>1129.4252654311176</v>
      </c>
      <c r="Q187" s="14"/>
    </row>
    <row r="188" spans="9:17" x14ac:dyDescent="0.5">
      <c r="I188" s="23"/>
      <c r="K188" s="25">
        <v>1.82</v>
      </c>
      <c r="L188" s="26">
        <f t="shared" si="8"/>
        <v>1705.7820745055706</v>
      </c>
      <c r="N188" s="28">
        <v>182</v>
      </c>
      <c r="O188" s="29">
        <v>0.72396647075954768</v>
      </c>
      <c r="P188" s="30">
        <f t="shared" si="9"/>
        <v>1130.1637370014341</v>
      </c>
      <c r="Q188" s="14"/>
    </row>
    <row r="189" spans="9:17" x14ac:dyDescent="0.5">
      <c r="I189" s="23"/>
      <c r="K189" s="25">
        <v>1.83</v>
      </c>
      <c r="L189" s="26">
        <f t="shared" si="8"/>
        <v>1711.451484659674</v>
      </c>
      <c r="N189" s="28">
        <v>183</v>
      </c>
      <c r="O189" s="29">
        <v>0.72573884859340398</v>
      </c>
      <c r="P189" s="30">
        <f t="shared" si="9"/>
        <v>1130.9026958308982</v>
      </c>
      <c r="Q189" s="14"/>
    </row>
    <row r="190" spans="9:17" x14ac:dyDescent="0.5">
      <c r="I190" s="23"/>
      <c r="K190" s="25">
        <v>1.84</v>
      </c>
      <c r="L190" s="26">
        <f t="shared" si="8"/>
        <v>1717.1226473903803</v>
      </c>
      <c r="N190" s="28">
        <v>184</v>
      </c>
      <c r="O190" s="29">
        <v>0.72750898974118305</v>
      </c>
      <c r="P190" s="30">
        <f t="shared" si="9"/>
        <v>1131.6421380588436</v>
      </c>
      <c r="Q190" s="14"/>
    </row>
    <row r="191" spans="9:17" x14ac:dyDescent="0.5">
      <c r="I191" s="23"/>
      <c r="K191" s="25">
        <v>1.85</v>
      </c>
      <c r="L191" s="26">
        <f t="shared" si="8"/>
        <v>1722.7954886659572</v>
      </c>
      <c r="N191" s="28">
        <v>185</v>
      </c>
      <c r="O191" s="29">
        <v>0.72927691651032434</v>
      </c>
      <c r="P191" s="30">
        <f t="shared" si="9"/>
        <v>1132.3820598709826</v>
      </c>
      <c r="Q191" s="14"/>
    </row>
    <row r="192" spans="9:17" x14ac:dyDescent="0.5">
      <c r="I192" s="23"/>
      <c r="K192" s="25">
        <v>1.86</v>
      </c>
      <c r="L192" s="26">
        <f t="shared" si="8"/>
        <v>1728.4699357426339</v>
      </c>
      <c r="N192" s="28">
        <v>186</v>
      </c>
      <c r="O192" s="29">
        <v>0.73104265088201881</v>
      </c>
      <c r="P192" s="30">
        <f t="shared" si="9"/>
        <v>1133.1224574986245</v>
      </c>
      <c r="Q192" s="14"/>
    </row>
    <row r="193" spans="9:17" x14ac:dyDescent="0.5">
      <c r="I193" s="23"/>
      <c r="K193" s="25">
        <v>1.87</v>
      </c>
      <c r="L193" s="26">
        <f t="shared" si="8"/>
        <v>1734.1459171327469</v>
      </c>
      <c r="N193" s="28">
        <v>187</v>
      </c>
      <c r="O193" s="29">
        <v>0.73280621451765715</v>
      </c>
      <c r="P193" s="30">
        <f t="shared" si="9"/>
        <v>1133.8633272179341</v>
      </c>
      <c r="Q193" s="14"/>
    </row>
    <row r="194" spans="9:17" x14ac:dyDescent="0.5">
      <c r="I194" s="23"/>
      <c r="K194" s="25">
        <v>1.88</v>
      </c>
      <c r="L194" s="26">
        <f t="shared" si="8"/>
        <v>1739.8233625738435</v>
      </c>
      <c r="N194" s="28">
        <v>188</v>
      </c>
      <c r="O194" s="29">
        <v>0.73456762876509507</v>
      </c>
      <c r="P194" s="30">
        <f t="shared" si="9"/>
        <v>1134.6046653491744</v>
      </c>
      <c r="Q194" s="14"/>
    </row>
    <row r="195" spans="9:17" x14ac:dyDescent="0.5">
      <c r="I195" s="23"/>
      <c r="K195" s="25">
        <v>1.89</v>
      </c>
      <c r="L195" s="26">
        <f t="shared" si="8"/>
        <v>1745.5022029986767</v>
      </c>
      <c r="N195" s="28">
        <v>189</v>
      </c>
      <c r="O195" s="29">
        <v>0.73632691466479305</v>
      </c>
      <c r="P195" s="30">
        <f t="shared" si="9"/>
        <v>1135.3464682559975</v>
      </c>
      <c r="Q195" s="14"/>
    </row>
    <row r="196" spans="9:17" x14ac:dyDescent="0.5">
      <c r="I196" s="23"/>
      <c r="K196" s="25">
        <v>1.9</v>
      </c>
      <c r="L196" s="26">
        <f t="shared" si="8"/>
        <v>1751.1823705060933</v>
      </c>
      <c r="N196" s="28">
        <v>190</v>
      </c>
      <c r="O196" s="29">
        <v>0.73808409295577626</v>
      </c>
      <c r="P196" s="30">
        <f t="shared" si="9"/>
        <v>1136.0887323447273</v>
      </c>
      <c r="Q196" s="14"/>
    </row>
    <row r="197" spans="9:17" x14ac:dyDescent="0.5">
      <c r="I197" s="23"/>
      <c r="K197" s="25">
        <v>1.91</v>
      </c>
      <c r="L197" s="26">
        <f t="shared" si="8"/>
        <v>1756.8637983327635</v>
      </c>
      <c r="N197" s="28">
        <v>191</v>
      </c>
      <c r="O197" s="29">
        <v>0.73983918408147342</v>
      </c>
      <c r="P197" s="30">
        <f t="shared" si="9"/>
        <v>1136.8314540636716</v>
      </c>
      <c r="Q197" s="14"/>
    </row>
    <row r="198" spans="9:17" x14ac:dyDescent="0.5">
      <c r="I198" s="23"/>
      <c r="K198" s="25">
        <v>1.92</v>
      </c>
      <c r="L198" s="26">
        <f t="shared" ref="L198:L261" si="10">IF(K198=0,
    MAX(0, C$12 - C$6 * EXP(-C$13 * C$7)),
    C$12 * _xlfn.NORM.S.DIST((LN(C$12/C$6) + (C$13 + K198^2/2)*C$7) / (K198*SQRT(C$7)), TRUE)
    - C$6 * EXP(-C$13*C$7) * _xlfn.NORM.S.DIST((LN(C$12/C$6) + (C$13 + K198^2/2)*C$7) / (K198*SQRT(C$7)) - K198*SQRT(C$7), TRUE)
)</f>
        <v>1762.546420825734</v>
      </c>
      <c r="N198" s="28">
        <v>192</v>
      </c>
      <c r="O198" s="29">
        <v>0.74159220819539307</v>
      </c>
      <c r="P198" s="30">
        <f t="shared" ref="P198:P206" si="11">IF(O198=0,
    MAX(0, C$12 - C$6 * EXP(-C$13 * C$7)),
    C$12 * _xlfn.NORM.S.DIST((LN(C$12/C$6) + (C$13 + O198^2/2)*C$7) / (O198*SQRT(C$7)), TRUE)
    - C$6 * EXP(-C$13*C$7) * _xlfn.NORM.S.DIST((LN(C$12/C$6) + (C$13 + O198^2/2)*C$7) / (O198*SQRT(C$7)) - O198*SQRT(C$7), TRUE)
)</f>
        <v>1137.5746299024363</v>
      </c>
      <c r="Q198" s="14"/>
    </row>
    <row r="199" spans="9:17" x14ac:dyDescent="0.5">
      <c r="I199" s="23"/>
      <c r="K199" s="25">
        <v>1.93</v>
      </c>
      <c r="L199" s="26">
        <f t="shared" si="10"/>
        <v>1768.2301734157763</v>
      </c>
      <c r="N199" s="28">
        <v>193</v>
      </c>
      <c r="O199" s="29">
        <v>0.74334318516667897</v>
      </c>
      <c r="P199" s="30">
        <f t="shared" si="11"/>
        <v>1138.3182563912696</v>
      </c>
      <c r="Q199" s="14"/>
    </row>
    <row r="200" spans="9:17" x14ac:dyDescent="0.5">
      <c r="I200" s="23"/>
      <c r="K200" s="25">
        <v>1.94</v>
      </c>
      <c r="L200" s="26">
        <f t="shared" si="10"/>
        <v>1773.9149925915031</v>
      </c>
      <c r="N200" s="28">
        <v>194</v>
      </c>
      <c r="O200" s="29">
        <v>0.74509213458552259</v>
      </c>
      <c r="P200" s="30">
        <f t="shared" si="11"/>
        <v>1139.0623301004052</v>
      </c>
      <c r="Q200" s="14"/>
    </row>
    <row r="201" spans="9:17" x14ac:dyDescent="0.5">
      <c r="I201" s="23"/>
      <c r="K201" s="25">
        <v>1.95</v>
      </c>
      <c r="L201" s="26">
        <f t="shared" si="10"/>
        <v>1779.6008158742211</v>
      </c>
      <c r="N201" s="28">
        <v>195</v>
      </c>
      <c r="O201" s="29">
        <v>0.74683907576844821</v>
      </c>
      <c r="P201" s="30">
        <f t="shared" si="11"/>
        <v>1139.8068476394242</v>
      </c>
      <c r="Q201" s="14"/>
    </row>
    <row r="202" spans="9:17" x14ac:dyDescent="0.5">
      <c r="I202" s="23"/>
      <c r="K202" s="25">
        <v>1.96</v>
      </c>
      <c r="L202" s="26">
        <f t="shared" si="10"/>
        <v>1785.2875817935101</v>
      </c>
      <c r="N202" s="28">
        <v>196</v>
      </c>
      <c r="O202" s="29">
        <v>0.74858402776347333</v>
      </c>
      <c r="P202" s="30">
        <f t="shared" si="11"/>
        <v>1140.551805656642</v>
      </c>
      <c r="Q202" s="14"/>
    </row>
    <row r="203" spans="9:17" x14ac:dyDescent="0.5">
      <c r="I203" s="23"/>
      <c r="K203" s="25">
        <v>1.97</v>
      </c>
      <c r="L203" s="26">
        <f t="shared" si="10"/>
        <v>1790.9752298634953</v>
      </c>
      <c r="N203" s="28">
        <v>197</v>
      </c>
      <c r="O203" s="29">
        <v>0.75032700935514396</v>
      </c>
      <c r="P203" s="30">
        <f t="shared" si="11"/>
        <v>1141.2972008384831</v>
      </c>
      <c r="Q203" s="14"/>
    </row>
    <row r="204" spans="9:17" x14ac:dyDescent="0.5">
      <c r="I204" s="23"/>
      <c r="K204" s="25">
        <v>1.98</v>
      </c>
      <c r="L204" s="26">
        <f t="shared" si="10"/>
        <v>1796.6637005597813</v>
      </c>
      <c r="N204" s="28">
        <v>198</v>
      </c>
      <c r="O204" s="29">
        <v>0.75206803906945074</v>
      </c>
      <c r="P204" s="30">
        <f t="shared" si="11"/>
        <v>1142.043029908893</v>
      </c>
      <c r="Q204" s="14"/>
    </row>
    <row r="205" spans="9:17" x14ac:dyDescent="0.5">
      <c r="I205" s="23"/>
      <c r="K205" s="25">
        <v>1.99</v>
      </c>
      <c r="L205" s="26">
        <f t="shared" si="10"/>
        <v>1802.3529352970536</v>
      </c>
      <c r="N205" s="28">
        <v>199</v>
      </c>
      <c r="O205" s="29">
        <v>0.75380713517863984</v>
      </c>
      <c r="P205" s="30">
        <f t="shared" si="11"/>
        <v>1142.7892896287476</v>
      </c>
      <c r="Q205" s="14"/>
    </row>
    <row r="206" spans="9:17" x14ac:dyDescent="0.5">
      <c r="I206" s="23"/>
      <c r="K206" s="25">
        <v>2</v>
      </c>
      <c r="L206" s="26">
        <f t="shared" si="10"/>
        <v>1808.0428764072976</v>
      </c>
      <c r="N206" s="28">
        <v>200</v>
      </c>
      <c r="O206" s="29">
        <v>0.75554431570589187</v>
      </c>
      <c r="P206" s="30">
        <f t="shared" si="11"/>
        <v>1143.53597679528</v>
      </c>
      <c r="Q206" s="14"/>
    </row>
    <row r="207" spans="9:17" x14ac:dyDescent="0.5">
      <c r="K207" s="25">
        <v>2.0099999999999998</v>
      </c>
      <c r="L207" s="26">
        <f t="shared" si="10"/>
        <v>1813.7334671186268</v>
      </c>
    </row>
    <row r="208" spans="9:17" x14ac:dyDescent="0.5">
      <c r="K208" s="25">
        <v>2.02</v>
      </c>
      <c r="L208" s="26">
        <f t="shared" si="10"/>
        <v>1819.4246515347054</v>
      </c>
    </row>
    <row r="209" spans="11:12" x14ac:dyDescent="0.5">
      <c r="K209" s="25">
        <v>2.0299999999999998</v>
      </c>
      <c r="L209" s="26">
        <f t="shared" si="10"/>
        <v>1825.1163746147431</v>
      </c>
    </row>
    <row r="210" spans="11:12" x14ac:dyDescent="0.5">
      <c r="K210" s="25">
        <v>2.04</v>
      </c>
      <c r="L210" s="26">
        <f t="shared" si="10"/>
        <v>1830.8085821540353</v>
      </c>
    </row>
    <row r="211" spans="11:12" x14ac:dyDescent="0.5">
      <c r="K211" s="25">
        <v>2.0499999999999998</v>
      </c>
      <c r="L211" s="26">
        <f t="shared" si="10"/>
        <v>1836.5012207650429</v>
      </c>
    </row>
    <row r="212" spans="11:12" x14ac:dyDescent="0.5">
      <c r="K212" s="25">
        <v>2.06</v>
      </c>
      <c r="L212" s="26">
        <f t="shared" si="10"/>
        <v>1842.1942378589929</v>
      </c>
    </row>
    <row r="213" spans="11:12" x14ac:dyDescent="0.5">
      <c r="K213" s="25">
        <v>2.0699999999999998</v>
      </c>
      <c r="L213" s="26">
        <f t="shared" si="10"/>
        <v>1847.8875816279769</v>
      </c>
    </row>
    <row r="214" spans="11:12" x14ac:dyDescent="0.5">
      <c r="K214" s="25">
        <v>2.08</v>
      </c>
      <c r="L214" s="26">
        <f t="shared" si="10"/>
        <v>1853.5812010275363</v>
      </c>
    </row>
    <row r="215" spans="11:12" x14ac:dyDescent="0.5">
      <c r="K215" s="25">
        <v>2.09</v>
      </c>
      <c r="L215" s="26">
        <f t="shared" si="10"/>
        <v>1859.2750457597253</v>
      </c>
    </row>
    <row r="216" spans="11:12" x14ac:dyDescent="0.5">
      <c r="K216" s="25">
        <v>2.1</v>
      </c>
      <c r="L216" s="26">
        <f t="shared" si="10"/>
        <v>1864.9690662566181</v>
      </c>
    </row>
    <row r="217" spans="11:12" x14ac:dyDescent="0.5">
      <c r="K217" s="25">
        <v>2.11</v>
      </c>
      <c r="L217" s="26">
        <f t="shared" si="10"/>
        <v>1870.6632136642725</v>
      </c>
    </row>
    <row r="218" spans="11:12" x14ac:dyDescent="0.5">
      <c r="K218" s="25">
        <v>2.12</v>
      </c>
      <c r="L218" s="26">
        <f t="shared" si="10"/>
        <v>1876.357439827113</v>
      </c>
    </row>
    <row r="219" spans="11:12" x14ac:dyDescent="0.5">
      <c r="K219" s="25">
        <v>2.13</v>
      </c>
      <c r="L219" s="26">
        <f t="shared" si="10"/>
        <v>1882.0516972727341</v>
      </c>
    </row>
    <row r="220" spans="11:12" x14ac:dyDescent="0.5">
      <c r="K220" s="25">
        <v>2.14</v>
      </c>
      <c r="L220" s="26">
        <f t="shared" si="10"/>
        <v>1887.7459391971074</v>
      </c>
    </row>
    <row r="221" spans="11:12" x14ac:dyDescent="0.5">
      <c r="K221" s="25">
        <v>2.15</v>
      </c>
      <c r="L221" s="26">
        <f t="shared" si="10"/>
        <v>1893.4401194501711</v>
      </c>
    </row>
    <row r="222" spans="11:12" x14ac:dyDescent="0.5">
      <c r="K222" s="25">
        <v>2.16</v>
      </c>
      <c r="L222" s="26">
        <f t="shared" si="10"/>
        <v>1899.1341925218162</v>
      </c>
    </row>
    <row r="223" spans="11:12" x14ac:dyDescent="0.5">
      <c r="K223" s="25">
        <v>2.17</v>
      </c>
      <c r="L223" s="26">
        <f t="shared" si="10"/>
        <v>1904.8281135282186</v>
      </c>
    </row>
    <row r="224" spans="11:12" x14ac:dyDescent="0.5">
      <c r="K224" s="25">
        <v>2.1800000000000002</v>
      </c>
      <c r="L224" s="26">
        <f t="shared" si="10"/>
        <v>1910.521838198546</v>
      </c>
    </row>
    <row r="225" spans="11:12" x14ac:dyDescent="0.5">
      <c r="K225" s="25">
        <v>2.19</v>
      </c>
      <c r="L225" s="26">
        <f t="shared" si="10"/>
        <v>1916.2153228620009</v>
      </c>
    </row>
    <row r="226" spans="11:12" x14ac:dyDescent="0.5">
      <c r="K226" s="25">
        <v>2.2000000000000002</v>
      </c>
      <c r="L226" s="26">
        <f t="shared" si="10"/>
        <v>1921.9085244352032</v>
      </c>
    </row>
    <row r="227" spans="11:12" x14ac:dyDescent="0.5">
      <c r="K227" s="25">
        <v>2.21</v>
      </c>
      <c r="L227" s="26">
        <f t="shared" si="10"/>
        <v>1927.6014004098952</v>
      </c>
    </row>
    <row r="228" spans="11:12" x14ac:dyDescent="0.5">
      <c r="K228" s="25">
        <v>2.2200000000000002</v>
      </c>
      <c r="L228" s="26">
        <f t="shared" si="10"/>
        <v>1933.2939088409644</v>
      </c>
    </row>
    <row r="229" spans="11:12" x14ac:dyDescent="0.5">
      <c r="K229" s="25">
        <v>2.23</v>
      </c>
      <c r="L229" s="26">
        <f t="shared" si="10"/>
        <v>1938.9860083347776</v>
      </c>
    </row>
    <row r="230" spans="11:12" x14ac:dyDescent="0.5">
      <c r="K230" s="25">
        <v>2.2400000000000002</v>
      </c>
      <c r="L230" s="26">
        <f t="shared" si="10"/>
        <v>1944.6776580378028</v>
      </c>
    </row>
    <row r="231" spans="11:12" x14ac:dyDescent="0.5">
      <c r="K231" s="25">
        <v>2.25</v>
      </c>
      <c r="L231" s="26">
        <f t="shared" si="10"/>
        <v>1950.3688176255273</v>
      </c>
    </row>
    <row r="232" spans="11:12" x14ac:dyDescent="0.5">
      <c r="K232" s="25">
        <v>2.2599999999999998</v>
      </c>
      <c r="L232" s="26">
        <f t="shared" si="10"/>
        <v>1956.0594472916582</v>
      </c>
    </row>
    <row r="233" spans="11:12" x14ac:dyDescent="0.5">
      <c r="K233" s="25">
        <v>2.27</v>
      </c>
      <c r="L233" s="26">
        <f t="shared" si="10"/>
        <v>1961.7495077375875</v>
      </c>
    </row>
    <row r="234" spans="11:12" x14ac:dyDescent="0.5">
      <c r="K234" s="25">
        <v>2.2799999999999998</v>
      </c>
      <c r="L234" s="26">
        <f t="shared" si="10"/>
        <v>1967.4389601621274</v>
      </c>
    </row>
    <row r="235" spans="11:12" x14ac:dyDescent="0.5">
      <c r="K235" s="25">
        <v>2.29</v>
      </c>
      <c r="L235" s="26">
        <f t="shared" si="10"/>
        <v>1973.1277662515054</v>
      </c>
    </row>
    <row r="236" spans="11:12" x14ac:dyDescent="0.5">
      <c r="K236" s="25">
        <v>2.2999999999999998</v>
      </c>
      <c r="L236" s="26">
        <f t="shared" si="10"/>
        <v>1978.8158881695954</v>
      </c>
    </row>
    <row r="237" spans="11:12" x14ac:dyDescent="0.5">
      <c r="K237" s="25">
        <v>2.31</v>
      </c>
      <c r="L237" s="26">
        <f t="shared" si="10"/>
        <v>1984.5032885484115</v>
      </c>
    </row>
    <row r="238" spans="11:12" x14ac:dyDescent="0.5">
      <c r="K238" s="25">
        <v>2.3199999999999998</v>
      </c>
      <c r="L238" s="26">
        <f t="shared" si="10"/>
        <v>1990.1899304788217</v>
      </c>
    </row>
    <row r="239" spans="11:12" x14ac:dyDescent="0.5">
      <c r="K239" s="25">
        <v>2.33</v>
      </c>
      <c r="L239" s="26">
        <f t="shared" si="10"/>
        <v>1995.875777501491</v>
      </c>
    </row>
    <row r="240" spans="11:12" x14ac:dyDescent="0.5">
      <c r="K240" s="25">
        <v>2.34</v>
      </c>
      <c r="L240" s="26">
        <f t="shared" si="10"/>
        <v>2001.5607935980643</v>
      </c>
    </row>
    <row r="241" spans="11:12" x14ac:dyDescent="0.5">
      <c r="K241" s="25">
        <v>2.35</v>
      </c>
      <c r="L241" s="26">
        <f t="shared" si="10"/>
        <v>2007.2449431825348</v>
      </c>
    </row>
    <row r="242" spans="11:12" x14ac:dyDescent="0.5">
      <c r="K242" s="25">
        <v>2.36</v>
      </c>
      <c r="L242" s="26">
        <f t="shared" si="10"/>
        <v>2012.928191092858</v>
      </c>
    </row>
    <row r="243" spans="11:12" x14ac:dyDescent="0.5">
      <c r="K243" s="25">
        <v>2.37</v>
      </c>
      <c r="L243" s="26">
        <f t="shared" si="10"/>
        <v>2018.6105025827346</v>
      </c>
    </row>
    <row r="244" spans="11:12" x14ac:dyDescent="0.5">
      <c r="K244" s="25">
        <v>2.38</v>
      </c>
      <c r="L244" s="26">
        <f t="shared" si="10"/>
        <v>2024.291843313626</v>
      </c>
    </row>
    <row r="245" spans="11:12" x14ac:dyDescent="0.5">
      <c r="K245" s="25">
        <v>2.39</v>
      </c>
      <c r="L245" s="26">
        <f t="shared" si="10"/>
        <v>2029.9721793469321</v>
      </c>
    </row>
    <row r="246" spans="11:12" x14ac:dyDescent="0.5">
      <c r="K246" s="25">
        <v>2.4</v>
      </c>
      <c r="L246" s="26">
        <f t="shared" si="10"/>
        <v>2035.6514771363795</v>
      </c>
    </row>
    <row r="247" spans="11:12" x14ac:dyDescent="0.5">
      <c r="K247" s="25">
        <v>2.41</v>
      </c>
      <c r="L247" s="26">
        <f t="shared" si="10"/>
        <v>2041.3297035205792</v>
      </c>
    </row>
    <row r="248" spans="11:12" x14ac:dyDescent="0.5">
      <c r="K248" s="25">
        <v>2.42</v>
      </c>
      <c r="L248" s="26">
        <f t="shared" si="10"/>
        <v>2047.0068257157686</v>
      </c>
    </row>
    <row r="249" spans="11:12" x14ac:dyDescent="0.5">
      <c r="K249" s="25">
        <v>2.4300000000000002</v>
      </c>
      <c r="L249" s="26">
        <f t="shared" si="10"/>
        <v>2052.6828113087186</v>
      </c>
    </row>
    <row r="250" spans="11:12" x14ac:dyDescent="0.5">
      <c r="K250" s="25">
        <v>2.44</v>
      </c>
      <c r="L250" s="26">
        <f t="shared" si="10"/>
        <v>2058.3576282498225</v>
      </c>
    </row>
    <row r="251" spans="11:12" x14ac:dyDescent="0.5">
      <c r="K251" s="25">
        <v>2.4500000000000002</v>
      </c>
      <c r="L251" s="26">
        <f t="shared" si="10"/>
        <v>2064.0312448463269</v>
      </c>
    </row>
    <row r="252" spans="11:12" x14ac:dyDescent="0.5">
      <c r="K252" s="25">
        <v>2.46</v>
      </c>
      <c r="L252" s="26">
        <f t="shared" si="10"/>
        <v>2069.7036297557456</v>
      </c>
    </row>
    <row r="253" spans="11:12" x14ac:dyDescent="0.5">
      <c r="K253" s="25">
        <v>2.4700000000000002</v>
      </c>
      <c r="L253" s="26">
        <f t="shared" si="10"/>
        <v>2075.3747519794097</v>
      </c>
    </row>
    <row r="254" spans="11:12" x14ac:dyDescent="0.5">
      <c r="K254" s="25">
        <v>2.48</v>
      </c>
      <c r="L254" s="26">
        <f t="shared" si="10"/>
        <v>2081.0445808561758</v>
      </c>
    </row>
    <row r="255" spans="11:12" x14ac:dyDescent="0.5">
      <c r="K255" s="25">
        <v>2.4900000000000002</v>
      </c>
      <c r="L255" s="26">
        <f t="shared" si="10"/>
        <v>2086.7130860562811</v>
      </c>
    </row>
    <row r="256" spans="11:12" x14ac:dyDescent="0.5">
      <c r="K256" s="25">
        <v>2.5</v>
      </c>
      <c r="L256" s="26">
        <f t="shared" si="10"/>
        <v>2092.3802375753385</v>
      </c>
    </row>
    <row r="257" spans="11:12" x14ac:dyDescent="0.5">
      <c r="K257" s="25">
        <v>2.5099999999999998</v>
      </c>
      <c r="L257" s="26">
        <f t="shared" si="10"/>
        <v>2098.0460057284722</v>
      </c>
    </row>
    <row r="258" spans="11:12" x14ac:dyDescent="0.5">
      <c r="K258" s="25">
        <v>2.52</v>
      </c>
      <c r="L258" s="26">
        <f t="shared" si="10"/>
        <v>2103.7103611445878</v>
      </c>
    </row>
    <row r="259" spans="11:12" x14ac:dyDescent="0.5">
      <c r="K259" s="25">
        <v>2.5299999999999998</v>
      </c>
      <c r="L259" s="26">
        <f t="shared" si="10"/>
        <v>2109.3732747607733</v>
      </c>
    </row>
    <row r="260" spans="11:12" x14ac:dyDescent="0.5">
      <c r="K260" s="25">
        <v>2.54</v>
      </c>
      <c r="L260" s="26">
        <f t="shared" si="10"/>
        <v>2115.0347178168295</v>
      </c>
    </row>
    <row r="261" spans="11:12" x14ac:dyDescent="0.5">
      <c r="K261" s="25">
        <v>2.5499999999999998</v>
      </c>
      <c r="L261" s="26">
        <f t="shared" si="10"/>
        <v>2120.6946618499242</v>
      </c>
    </row>
    <row r="262" spans="11:12" x14ac:dyDescent="0.5">
      <c r="K262" s="25">
        <v>2.56</v>
      </c>
      <c r="L262" s="26">
        <f t="shared" ref="L262:L325" si="12">IF(K262=0,
    MAX(0, C$12 - C$6 * EXP(-C$13 * C$7)),
    C$12 * _xlfn.NORM.S.DIST((LN(C$12/C$6) + (C$13 + K262^2/2)*C$7) / (K262*SQRT(C$7)), TRUE)
    - C$6 * EXP(-C$13*C$7) * _xlfn.NORM.S.DIST((LN(C$12/C$6) + (C$13 + K262^2/2)*C$7) / (K262*SQRT(C$7)) - K262*SQRT(C$7), TRUE)
)</f>
        <v>2126.3530786893671</v>
      </c>
    </row>
    <row r="263" spans="11:12" x14ac:dyDescent="0.5">
      <c r="K263" s="25">
        <v>2.57</v>
      </c>
      <c r="L263" s="26">
        <f t="shared" si="12"/>
        <v>2132.0099404515067</v>
      </c>
    </row>
    <row r="264" spans="11:12" x14ac:dyDescent="0.5">
      <c r="K264" s="25">
        <v>2.58</v>
      </c>
      <c r="L264" s="26">
        <f t="shared" si="12"/>
        <v>2137.6652195347347</v>
      </c>
    </row>
    <row r="265" spans="11:12" x14ac:dyDescent="0.5">
      <c r="K265" s="25">
        <v>2.59</v>
      </c>
      <c r="L265" s="26">
        <f t="shared" si="12"/>
        <v>2143.3188886146127</v>
      </c>
    </row>
    <row r="266" spans="11:12" x14ac:dyDescent="0.5">
      <c r="K266" s="25">
        <v>2.6</v>
      </c>
      <c r="L266" s="26">
        <f t="shared" si="12"/>
        <v>2148.9709206390999</v>
      </c>
    </row>
    <row r="267" spans="11:12" x14ac:dyDescent="0.5">
      <c r="K267" s="25">
        <v>2.61</v>
      </c>
      <c r="L267" s="26">
        <f t="shared" si="12"/>
        <v>2154.6212888238906</v>
      </c>
    </row>
    <row r="268" spans="11:12" x14ac:dyDescent="0.5">
      <c r="K268" s="25">
        <v>2.62</v>
      </c>
      <c r="L268" s="26">
        <f t="shared" si="12"/>
        <v>2160.2699666478575</v>
      </c>
    </row>
    <row r="269" spans="11:12" x14ac:dyDescent="0.5">
      <c r="K269" s="25">
        <v>2.63</v>
      </c>
      <c r="L269" s="26">
        <f t="shared" si="12"/>
        <v>2165.9169278485897</v>
      </c>
    </row>
    <row r="270" spans="11:12" x14ac:dyDescent="0.5">
      <c r="K270" s="25">
        <v>2.64</v>
      </c>
      <c r="L270" s="26">
        <f t="shared" si="12"/>
        <v>2171.5621464180399</v>
      </c>
    </row>
    <row r="271" spans="11:12" x14ac:dyDescent="0.5">
      <c r="K271" s="25">
        <v>2.65</v>
      </c>
      <c r="L271" s="26">
        <f t="shared" si="12"/>
        <v>2177.2055965982563</v>
      </c>
    </row>
    <row r="272" spans="11:12" x14ac:dyDescent="0.5">
      <c r="K272" s="25">
        <v>2.66</v>
      </c>
      <c r="L272" s="26">
        <f t="shared" si="12"/>
        <v>2182.8472528772154</v>
      </c>
    </row>
    <row r="273" spans="11:12" x14ac:dyDescent="0.5">
      <c r="K273" s="25">
        <v>2.67</v>
      </c>
      <c r="L273" s="26">
        <f t="shared" si="12"/>
        <v>2188.4870899847429</v>
      </c>
    </row>
    <row r="274" spans="11:12" x14ac:dyDescent="0.5">
      <c r="K274" s="25">
        <v>2.68</v>
      </c>
      <c r="L274" s="26">
        <f t="shared" si="12"/>
        <v>2194.125082888524</v>
      </c>
    </row>
    <row r="275" spans="11:12" x14ac:dyDescent="0.5">
      <c r="K275" s="25">
        <v>2.69</v>
      </c>
      <c r="L275" s="26">
        <f t="shared" si="12"/>
        <v>2199.7612067902037</v>
      </c>
    </row>
    <row r="276" spans="11:12" x14ac:dyDescent="0.5">
      <c r="K276" s="25">
        <v>2.7</v>
      </c>
      <c r="L276" s="26">
        <f t="shared" si="12"/>
        <v>2205.3954371215682</v>
      </c>
    </row>
    <row r="277" spans="11:12" x14ac:dyDescent="0.5">
      <c r="K277" s="25">
        <v>2.71</v>
      </c>
      <c r="L277" s="26">
        <f t="shared" si="12"/>
        <v>2211.0277495408081</v>
      </c>
    </row>
    <row r="278" spans="11:12" x14ac:dyDescent="0.5">
      <c r="K278" s="25">
        <v>2.72</v>
      </c>
      <c r="L278" s="26">
        <f t="shared" si="12"/>
        <v>2216.6581199288639</v>
      </c>
    </row>
    <row r="279" spans="11:12" x14ac:dyDescent="0.5">
      <c r="K279" s="25">
        <v>2.73</v>
      </c>
      <c r="L279" s="26">
        <f t="shared" si="12"/>
        <v>2222.2865243858537</v>
      </c>
    </row>
    <row r="280" spans="11:12" x14ac:dyDescent="0.5">
      <c r="K280" s="25">
        <v>2.74</v>
      </c>
      <c r="L280" s="26">
        <f t="shared" si="12"/>
        <v>2227.9129392275663</v>
      </c>
    </row>
    <row r="281" spans="11:12" x14ac:dyDescent="0.5">
      <c r="K281" s="25">
        <v>2.75</v>
      </c>
      <c r="L281" s="26">
        <f t="shared" si="12"/>
        <v>2233.5373409820468</v>
      </c>
    </row>
    <row r="282" spans="11:12" x14ac:dyDescent="0.5">
      <c r="K282" s="25">
        <v>2.76</v>
      </c>
      <c r="L282" s="26">
        <f t="shared" si="12"/>
        <v>2239.1597063862314</v>
      </c>
    </row>
    <row r="283" spans="11:12" x14ac:dyDescent="0.5">
      <c r="K283" s="25">
        <v>2.77</v>
      </c>
      <c r="L283" s="26">
        <f t="shared" si="12"/>
        <v>2244.7800123826778</v>
      </c>
    </row>
    <row r="284" spans="11:12" x14ac:dyDescent="0.5">
      <c r="K284" s="25">
        <v>2.78</v>
      </c>
      <c r="L284" s="26">
        <f t="shared" si="12"/>
        <v>2250.3982361163485</v>
      </c>
    </row>
    <row r="285" spans="11:12" x14ac:dyDescent="0.5">
      <c r="K285" s="25">
        <v>2.79</v>
      </c>
      <c r="L285" s="26">
        <f t="shared" si="12"/>
        <v>2256.0143549314644</v>
      </c>
    </row>
    <row r="286" spans="11:12" x14ac:dyDescent="0.5">
      <c r="K286" s="25">
        <v>2.8</v>
      </c>
      <c r="L286" s="26">
        <f t="shared" si="12"/>
        <v>2261.6283463684322</v>
      </c>
    </row>
    <row r="287" spans="11:12" x14ac:dyDescent="0.5">
      <c r="K287" s="25">
        <v>2.81</v>
      </c>
      <c r="L287" s="26">
        <f t="shared" si="12"/>
        <v>2267.2401881608289</v>
      </c>
    </row>
    <row r="288" spans="11:12" x14ac:dyDescent="0.5">
      <c r="K288" s="25">
        <v>2.82</v>
      </c>
      <c r="L288" s="26">
        <f t="shared" si="12"/>
        <v>2272.8498582324492</v>
      </c>
    </row>
    <row r="289" spans="11:12" x14ac:dyDescent="0.5">
      <c r="K289" s="25">
        <v>2.83</v>
      </c>
      <c r="L289" s="26">
        <f t="shared" si="12"/>
        <v>2278.4573346944194</v>
      </c>
    </row>
    <row r="290" spans="11:12" x14ac:dyDescent="0.5">
      <c r="K290" s="25">
        <v>2.84</v>
      </c>
      <c r="L290" s="26">
        <f t="shared" si="12"/>
        <v>2284.0625958423643</v>
      </c>
    </row>
    <row r="291" spans="11:12" x14ac:dyDescent="0.5">
      <c r="K291" s="25">
        <v>2.85</v>
      </c>
      <c r="L291" s="26">
        <f t="shared" si="12"/>
        <v>2289.6656201536416</v>
      </c>
    </row>
    <row r="292" spans="11:12" x14ac:dyDescent="0.5">
      <c r="K292" s="25">
        <v>2.86</v>
      </c>
      <c r="L292" s="26">
        <f t="shared" si="12"/>
        <v>2295.2663862846252</v>
      </c>
    </row>
    <row r="293" spans="11:12" x14ac:dyDescent="0.5">
      <c r="K293" s="25">
        <v>2.87</v>
      </c>
      <c r="L293" s="26">
        <f t="shared" si="12"/>
        <v>2300.8648730680452</v>
      </c>
    </row>
    <row r="294" spans="11:12" x14ac:dyDescent="0.5">
      <c r="K294" s="25">
        <v>2.88</v>
      </c>
      <c r="L294" s="26">
        <f t="shared" si="12"/>
        <v>2306.4610595103914</v>
      </c>
    </row>
    <row r="295" spans="11:12" x14ac:dyDescent="0.5">
      <c r="K295" s="25">
        <v>2.89</v>
      </c>
      <c r="L295" s="26">
        <f t="shared" si="12"/>
        <v>2312.0549247893546</v>
      </c>
    </row>
    <row r="296" spans="11:12" x14ac:dyDescent="0.5">
      <c r="K296" s="25">
        <v>2.9</v>
      </c>
      <c r="L296" s="26">
        <f t="shared" si="12"/>
        <v>2317.6464482513375</v>
      </c>
    </row>
    <row r="297" spans="11:12" x14ac:dyDescent="0.5">
      <c r="K297" s="25">
        <v>2.91</v>
      </c>
      <c r="L297" s="26">
        <f t="shared" si="12"/>
        <v>2323.2356094089987</v>
      </c>
    </row>
    <row r="298" spans="11:12" x14ac:dyDescent="0.5">
      <c r="K298" s="25">
        <v>2.92</v>
      </c>
      <c r="L298" s="26">
        <f t="shared" si="12"/>
        <v>2328.8223879388588</v>
      </c>
    </row>
    <row r="299" spans="11:12" x14ac:dyDescent="0.5">
      <c r="K299" s="25">
        <v>2.93</v>
      </c>
      <c r="L299" s="26">
        <f t="shared" si="12"/>
        <v>2334.406763678955</v>
      </c>
    </row>
    <row r="300" spans="11:12" x14ac:dyDescent="0.5">
      <c r="K300" s="25">
        <v>2.94</v>
      </c>
      <c r="L300" s="26">
        <f t="shared" si="12"/>
        <v>2339.9887166265307</v>
      </c>
    </row>
    <row r="301" spans="11:12" x14ac:dyDescent="0.5">
      <c r="K301" s="25">
        <v>2.95</v>
      </c>
      <c r="L301" s="26">
        <f t="shared" si="12"/>
        <v>2345.5682269357862</v>
      </c>
    </row>
    <row r="302" spans="11:12" x14ac:dyDescent="0.5">
      <c r="K302" s="25">
        <v>2.96</v>
      </c>
      <c r="L302" s="26">
        <f t="shared" si="12"/>
        <v>2351.1452749156656</v>
      </c>
    </row>
    <row r="303" spans="11:12" x14ac:dyDescent="0.5">
      <c r="K303" s="25">
        <v>2.97</v>
      </c>
      <c r="L303" s="26">
        <f t="shared" si="12"/>
        <v>2356.7198410276874</v>
      </c>
    </row>
    <row r="304" spans="11:12" x14ac:dyDescent="0.5">
      <c r="K304" s="25">
        <v>2.98</v>
      </c>
      <c r="L304" s="26">
        <f t="shared" si="12"/>
        <v>2362.2919058838261</v>
      </c>
    </row>
    <row r="305" spans="11:12" x14ac:dyDescent="0.5">
      <c r="K305" s="25">
        <v>2.99</v>
      </c>
      <c r="L305" s="26">
        <f t="shared" si="12"/>
        <v>2367.861450244427</v>
      </c>
    </row>
    <row r="306" spans="11:12" x14ac:dyDescent="0.5">
      <c r="K306" s="25">
        <v>3</v>
      </c>
      <c r="L306" s="26">
        <f t="shared" si="12"/>
        <v>2373.4284550161697</v>
      </c>
    </row>
    <row r="307" spans="11:12" x14ac:dyDescent="0.5">
      <c r="K307" s="25">
        <v>3.01</v>
      </c>
      <c r="L307" s="26">
        <f t="shared" si="12"/>
        <v>2378.9929012500611</v>
      </c>
    </row>
    <row r="308" spans="11:12" x14ac:dyDescent="0.5">
      <c r="K308" s="25">
        <v>3.02</v>
      </c>
      <c r="L308" s="26">
        <f t="shared" si="12"/>
        <v>2384.5547701394826</v>
      </c>
    </row>
    <row r="309" spans="11:12" x14ac:dyDescent="0.5">
      <c r="K309" s="25">
        <v>3.03</v>
      </c>
      <c r="L309" s="26">
        <f t="shared" si="12"/>
        <v>2390.1140430182645</v>
      </c>
    </row>
    <row r="310" spans="11:12" x14ac:dyDescent="0.5">
      <c r="K310" s="25">
        <v>3.04</v>
      </c>
      <c r="L310" s="26">
        <f t="shared" si="12"/>
        <v>2395.6707013587984</v>
      </c>
    </row>
    <row r="311" spans="11:12" x14ac:dyDescent="0.5">
      <c r="K311" s="25">
        <v>3.05</v>
      </c>
      <c r="L311" s="26">
        <f t="shared" si="12"/>
        <v>2401.2247267701969</v>
      </c>
    </row>
    <row r="312" spans="11:12" x14ac:dyDescent="0.5">
      <c r="K312" s="25">
        <v>3.06</v>
      </c>
      <c r="L312" s="26">
        <f t="shared" si="12"/>
        <v>2406.7761009964738</v>
      </c>
    </row>
    <row r="313" spans="11:12" x14ac:dyDescent="0.5">
      <c r="K313" s="25">
        <v>3.07</v>
      </c>
      <c r="L313" s="26">
        <f t="shared" si="12"/>
        <v>2412.3248059147691</v>
      </c>
    </row>
    <row r="314" spans="11:12" x14ac:dyDescent="0.5">
      <c r="K314" s="25">
        <v>3.08</v>
      </c>
      <c r="L314" s="26">
        <f t="shared" si="12"/>
        <v>2417.8708235336094</v>
      </c>
    </row>
    <row r="315" spans="11:12" x14ac:dyDescent="0.5">
      <c r="K315" s="25">
        <v>3.09</v>
      </c>
      <c r="L315" s="26">
        <f t="shared" si="12"/>
        <v>2423.4141359912005</v>
      </c>
    </row>
    <row r="316" spans="11:12" x14ac:dyDescent="0.5">
      <c r="K316" s="25">
        <v>3.1</v>
      </c>
      <c r="L316" s="26">
        <f t="shared" si="12"/>
        <v>2428.9547255537427</v>
      </c>
    </row>
    <row r="317" spans="11:12" x14ac:dyDescent="0.5">
      <c r="K317" s="25">
        <v>3.11</v>
      </c>
      <c r="L317" s="26">
        <f t="shared" si="12"/>
        <v>2434.492574613796</v>
      </c>
    </row>
    <row r="318" spans="11:12" x14ac:dyDescent="0.5">
      <c r="K318" s="25">
        <v>3.12</v>
      </c>
      <c r="L318" s="26">
        <f t="shared" si="12"/>
        <v>2440.0276656886645</v>
      </c>
    </row>
    <row r="319" spans="11:12" x14ac:dyDescent="0.5">
      <c r="K319" s="25">
        <v>3.13</v>
      </c>
      <c r="L319" s="26">
        <f t="shared" si="12"/>
        <v>2445.5599814188099</v>
      </c>
    </row>
    <row r="320" spans="11:12" x14ac:dyDescent="0.5">
      <c r="K320" s="25">
        <v>3.14</v>
      </c>
      <c r="L320" s="26">
        <f t="shared" si="12"/>
        <v>2451.089504566311</v>
      </c>
    </row>
    <row r="321" spans="11:12" x14ac:dyDescent="0.5">
      <c r="K321" s="25">
        <v>3.15</v>
      </c>
      <c r="L321" s="26">
        <f t="shared" si="12"/>
        <v>2456.6162180133288</v>
      </c>
    </row>
    <row r="322" spans="11:12" x14ac:dyDescent="0.5">
      <c r="K322" s="25">
        <v>3.16</v>
      </c>
      <c r="L322" s="26">
        <f t="shared" si="12"/>
        <v>2462.1401047606214</v>
      </c>
    </row>
    <row r="323" spans="11:12" x14ac:dyDescent="0.5">
      <c r="K323" s="25">
        <v>3.17</v>
      </c>
      <c r="L323" s="26">
        <f t="shared" si="12"/>
        <v>2467.6611479260764</v>
      </c>
    </row>
    <row r="324" spans="11:12" x14ac:dyDescent="0.5">
      <c r="K324" s="25">
        <v>3.18</v>
      </c>
      <c r="L324" s="26">
        <f t="shared" si="12"/>
        <v>2473.1793307432717</v>
      </c>
    </row>
    <row r="325" spans="11:12" x14ac:dyDescent="0.5">
      <c r="K325" s="25">
        <v>3.19</v>
      </c>
      <c r="L325" s="26">
        <f t="shared" si="12"/>
        <v>2478.694636560067</v>
      </c>
    </row>
    <row r="326" spans="11:12" x14ac:dyDescent="0.5">
      <c r="K326" s="25">
        <v>3.2</v>
      </c>
      <c r="L326" s="26">
        <f t="shared" ref="L326:L389" si="13">IF(K326=0,
    MAX(0, C$12 - C$6 * EXP(-C$13 * C$7)),
    C$12 * _xlfn.NORM.S.DIST((LN(C$12/C$6) + (C$13 + K326^2/2)*C$7) / (K326*SQRT(C$7)), TRUE)
    - C$6 * EXP(-C$13*C$7) * _xlfn.NORM.S.DIST((LN(C$12/C$6) + (C$13 + K326^2/2)*C$7) / (K326*SQRT(C$7)) - K326*SQRT(C$7), TRUE)
)</f>
        <v>2484.2070488372156</v>
      </c>
    </row>
    <row r="327" spans="11:12" x14ac:dyDescent="0.5">
      <c r="K327" s="25">
        <v>3.21</v>
      </c>
      <c r="L327" s="26">
        <f t="shared" si="13"/>
        <v>2489.7165511470139</v>
      </c>
    </row>
    <row r="328" spans="11:12" x14ac:dyDescent="0.5">
      <c r="K328" s="25">
        <v>3.22</v>
      </c>
      <c r="L328" s="26">
        <f t="shared" si="13"/>
        <v>2495.223127171957</v>
      </c>
    </row>
    <row r="329" spans="11:12" x14ac:dyDescent="0.5">
      <c r="K329" s="25">
        <v>3.23</v>
      </c>
      <c r="L329" s="26">
        <f t="shared" si="13"/>
        <v>2500.7267607034405</v>
      </c>
    </row>
    <row r="330" spans="11:12" x14ac:dyDescent="0.5">
      <c r="K330" s="25">
        <v>3.24</v>
      </c>
      <c r="L330" s="26">
        <f t="shared" si="13"/>
        <v>2506.2274356404669</v>
      </c>
    </row>
    <row r="331" spans="11:12" x14ac:dyDescent="0.5">
      <c r="K331" s="25">
        <v>3.25</v>
      </c>
      <c r="L331" s="26">
        <f t="shared" si="13"/>
        <v>2511.7251359883944</v>
      </c>
    </row>
    <row r="332" spans="11:12" x14ac:dyDescent="0.5">
      <c r="K332" s="25">
        <v>3.26</v>
      </c>
      <c r="L332" s="26">
        <f t="shared" si="13"/>
        <v>2517.2198458576877</v>
      </c>
    </row>
    <row r="333" spans="11:12" x14ac:dyDescent="0.5">
      <c r="K333" s="25">
        <v>3.27</v>
      </c>
      <c r="L333" s="26">
        <f t="shared" si="13"/>
        <v>2522.7115494627187</v>
      </c>
    </row>
    <row r="334" spans="11:12" x14ac:dyDescent="0.5">
      <c r="K334" s="25">
        <v>3.28</v>
      </c>
      <c r="L334" s="26">
        <f t="shared" si="13"/>
        <v>2528.2002311205579</v>
      </c>
    </row>
    <row r="335" spans="11:12" x14ac:dyDescent="0.5">
      <c r="K335" s="25">
        <v>3.29</v>
      </c>
      <c r="L335" s="26">
        <f t="shared" si="13"/>
        <v>2533.6858752498156</v>
      </c>
    </row>
    <row r="336" spans="11:12" x14ac:dyDescent="0.5">
      <c r="K336" s="25">
        <v>3.3</v>
      </c>
      <c r="L336" s="26">
        <f t="shared" si="13"/>
        <v>2539.168466369485</v>
      </c>
    </row>
    <row r="337" spans="11:12" x14ac:dyDescent="0.5">
      <c r="K337" s="25">
        <v>3.31</v>
      </c>
      <c r="L337" s="26">
        <f t="shared" si="13"/>
        <v>2544.6479890978198</v>
      </c>
    </row>
    <row r="338" spans="11:12" x14ac:dyDescent="0.5">
      <c r="K338" s="25">
        <v>3.32</v>
      </c>
      <c r="L338" s="26">
        <f t="shared" si="13"/>
        <v>2550.1244281512181</v>
      </c>
    </row>
    <row r="339" spans="11:12" x14ac:dyDescent="0.5">
      <c r="K339" s="25">
        <v>3.33</v>
      </c>
      <c r="L339" s="26">
        <f t="shared" si="13"/>
        <v>2555.597768343142</v>
      </c>
    </row>
    <row r="340" spans="11:12" x14ac:dyDescent="0.5">
      <c r="K340" s="25">
        <v>3.34</v>
      </c>
      <c r="L340" s="26">
        <f t="shared" si="13"/>
        <v>2561.0679945830475</v>
      </c>
    </row>
    <row r="341" spans="11:12" x14ac:dyDescent="0.5">
      <c r="K341" s="25">
        <v>3.35</v>
      </c>
      <c r="L341" s="26">
        <f t="shared" si="13"/>
        <v>2566.5350918753311</v>
      </c>
    </row>
    <row r="342" spans="11:12" x14ac:dyDescent="0.5">
      <c r="K342" s="25">
        <v>3.36</v>
      </c>
      <c r="L342" s="26">
        <f t="shared" si="13"/>
        <v>2571.9990453183018</v>
      </c>
    </row>
    <row r="343" spans="11:12" x14ac:dyDescent="0.5">
      <c r="K343" s="25">
        <v>3.37</v>
      </c>
      <c r="L343" s="26">
        <f t="shared" si="13"/>
        <v>2577.4598401031726</v>
      </c>
    </row>
    <row r="344" spans="11:12" x14ac:dyDescent="0.5">
      <c r="K344" s="25">
        <v>3.38</v>
      </c>
      <c r="L344" s="26">
        <f t="shared" si="13"/>
        <v>2582.9174615130582</v>
      </c>
    </row>
    <row r="345" spans="11:12" x14ac:dyDescent="0.5">
      <c r="K345" s="25">
        <v>3.39</v>
      </c>
      <c r="L345" s="26">
        <f t="shared" si="13"/>
        <v>2588.3718949220101</v>
      </c>
    </row>
    <row r="346" spans="11:12" x14ac:dyDescent="0.5">
      <c r="K346" s="25">
        <v>3.4</v>
      </c>
      <c r="L346" s="26">
        <f t="shared" si="13"/>
        <v>2593.8231257940415</v>
      </c>
    </row>
    <row r="347" spans="11:12" x14ac:dyDescent="0.5">
      <c r="K347" s="25">
        <v>3.41</v>
      </c>
      <c r="L347" s="26">
        <f t="shared" si="13"/>
        <v>2599.2711396822056</v>
      </c>
    </row>
    <row r="348" spans="11:12" x14ac:dyDescent="0.5">
      <c r="K348" s="25">
        <v>3.42</v>
      </c>
      <c r="L348" s="26">
        <f t="shared" si="13"/>
        <v>2604.7159222276505</v>
      </c>
    </row>
    <row r="349" spans="11:12" x14ac:dyDescent="0.5">
      <c r="K349" s="25">
        <v>3.43</v>
      </c>
      <c r="L349" s="26">
        <f t="shared" si="13"/>
        <v>2610.157459158725</v>
      </c>
    </row>
    <row r="350" spans="11:12" x14ac:dyDescent="0.5">
      <c r="K350" s="25">
        <v>3.44</v>
      </c>
      <c r="L350" s="26">
        <f t="shared" si="13"/>
        <v>2615.5957362900745</v>
      </c>
    </row>
    <row r="351" spans="11:12" x14ac:dyDescent="0.5">
      <c r="K351" s="25">
        <v>3.45</v>
      </c>
      <c r="L351" s="26">
        <f t="shared" si="13"/>
        <v>2621.0307395217733</v>
      </c>
    </row>
    <row r="352" spans="11:12" x14ac:dyDescent="0.5">
      <c r="K352" s="25">
        <v>3.46</v>
      </c>
      <c r="L352" s="26">
        <f t="shared" si="13"/>
        <v>2626.4624548384536</v>
      </c>
    </row>
    <row r="353" spans="11:12" x14ac:dyDescent="0.5">
      <c r="K353" s="25">
        <v>3.47</v>
      </c>
      <c r="L353" s="26">
        <f t="shared" si="13"/>
        <v>2631.8908683084628</v>
      </c>
    </row>
    <row r="354" spans="11:12" x14ac:dyDescent="0.5">
      <c r="K354" s="25">
        <v>3.48</v>
      </c>
      <c r="L354" s="26">
        <f t="shared" si="13"/>
        <v>2637.3159660830297</v>
      </c>
    </row>
    <row r="355" spans="11:12" x14ac:dyDescent="0.5">
      <c r="K355" s="25">
        <v>3.49</v>
      </c>
      <c r="L355" s="26">
        <f t="shared" si="13"/>
        <v>2642.7377343954495</v>
      </c>
    </row>
    <row r="356" spans="11:12" x14ac:dyDescent="0.5">
      <c r="K356" s="25">
        <v>3.5</v>
      </c>
      <c r="L356" s="26">
        <f t="shared" si="13"/>
        <v>2648.1561595602748</v>
      </c>
    </row>
    <row r="357" spans="11:12" x14ac:dyDescent="0.5">
      <c r="K357" s="25">
        <v>3.51</v>
      </c>
      <c r="L357" s="26">
        <f t="shared" si="13"/>
        <v>2653.5712279725303</v>
      </c>
    </row>
    <row r="358" spans="11:12" x14ac:dyDescent="0.5">
      <c r="K358" s="25">
        <v>3.52</v>
      </c>
      <c r="L358" s="26">
        <f t="shared" si="13"/>
        <v>2658.9829261069335</v>
      </c>
    </row>
    <row r="359" spans="11:12" x14ac:dyDescent="0.5">
      <c r="K359" s="25">
        <v>3.53</v>
      </c>
      <c r="L359" s="26">
        <f t="shared" si="13"/>
        <v>2664.3912405171341</v>
      </c>
    </row>
    <row r="360" spans="11:12" x14ac:dyDescent="0.5">
      <c r="K360" s="25">
        <v>3.54</v>
      </c>
      <c r="L360" s="26">
        <f t="shared" si="13"/>
        <v>2669.7961578349577</v>
      </c>
    </row>
    <row r="361" spans="11:12" x14ac:dyDescent="0.5">
      <c r="K361" s="25">
        <v>3.55</v>
      </c>
      <c r="L361" s="26">
        <f t="shared" si="13"/>
        <v>2675.1976647696774</v>
      </c>
    </row>
    <row r="362" spans="11:12" x14ac:dyDescent="0.5">
      <c r="K362" s="25">
        <v>3.56</v>
      </c>
      <c r="L362" s="26">
        <f t="shared" si="13"/>
        <v>2680.5957481072851</v>
      </c>
    </row>
    <row r="363" spans="11:12" x14ac:dyDescent="0.5">
      <c r="K363" s="25">
        <v>3.57</v>
      </c>
      <c r="L363" s="26">
        <f t="shared" si="13"/>
        <v>2685.990394709776</v>
      </c>
    </row>
    <row r="364" spans="11:12" x14ac:dyDescent="0.5">
      <c r="K364" s="25">
        <v>3.58</v>
      </c>
      <c r="L364" s="26">
        <f t="shared" si="13"/>
        <v>2691.3815915144542</v>
      </c>
    </row>
    <row r="365" spans="11:12" x14ac:dyDescent="0.5">
      <c r="K365" s="25">
        <v>3.59</v>
      </c>
      <c r="L365" s="26">
        <f t="shared" si="13"/>
        <v>2696.7693255332383</v>
      </c>
    </row>
    <row r="366" spans="11:12" x14ac:dyDescent="0.5">
      <c r="K366" s="25">
        <v>3.6</v>
      </c>
      <c r="L366" s="26">
        <f t="shared" si="13"/>
        <v>2702.1535838519903</v>
      </c>
    </row>
    <row r="367" spans="11:12" x14ac:dyDescent="0.5">
      <c r="K367" s="25">
        <v>3.61</v>
      </c>
      <c r="L367" s="26">
        <f t="shared" si="13"/>
        <v>2707.534353629846</v>
      </c>
    </row>
    <row r="368" spans="11:12" x14ac:dyDescent="0.5">
      <c r="K368" s="25">
        <v>3.62</v>
      </c>
      <c r="L368" s="26">
        <f t="shared" si="13"/>
        <v>2712.9116220985629</v>
      </c>
    </row>
    <row r="369" spans="11:12" x14ac:dyDescent="0.5">
      <c r="K369" s="25">
        <v>3.63</v>
      </c>
      <c r="L369" s="26">
        <f t="shared" si="13"/>
        <v>2718.2853765618738</v>
      </c>
    </row>
    <row r="370" spans="11:12" x14ac:dyDescent="0.5">
      <c r="K370" s="25">
        <v>3.64</v>
      </c>
      <c r="L370" s="26">
        <f t="shared" si="13"/>
        <v>2723.6556043948599</v>
      </c>
    </row>
    <row r="371" spans="11:12" x14ac:dyDescent="0.5">
      <c r="K371" s="25">
        <v>3.65</v>
      </c>
      <c r="L371" s="26">
        <f t="shared" si="13"/>
        <v>2729.0222930433229</v>
      </c>
    </row>
    <row r="372" spans="11:12" x14ac:dyDescent="0.5">
      <c r="K372" s="25">
        <v>3.66</v>
      </c>
      <c r="L372" s="26">
        <f t="shared" si="13"/>
        <v>2734.3854300231769</v>
      </c>
    </row>
    <row r="373" spans="11:12" x14ac:dyDescent="0.5">
      <c r="K373" s="25">
        <v>3.67</v>
      </c>
      <c r="L373" s="26">
        <f t="shared" si="13"/>
        <v>2739.7450029198444</v>
      </c>
    </row>
    <row r="374" spans="11:12" x14ac:dyDescent="0.5">
      <c r="K374" s="25">
        <v>3.68</v>
      </c>
      <c r="L374" s="26">
        <f t="shared" si="13"/>
        <v>2745.1009993876664</v>
      </c>
    </row>
    <row r="375" spans="11:12" x14ac:dyDescent="0.5">
      <c r="K375" s="25">
        <v>3.69</v>
      </c>
      <c r="L375" s="26">
        <f t="shared" si="13"/>
        <v>2750.4534071493199</v>
      </c>
    </row>
    <row r="376" spans="11:12" x14ac:dyDescent="0.5">
      <c r="K376" s="25">
        <v>3.7</v>
      </c>
      <c r="L376" s="26">
        <f t="shared" si="13"/>
        <v>2755.8022139952454</v>
      </c>
    </row>
    <row r="377" spans="11:12" x14ac:dyDescent="0.5">
      <c r="K377" s="25">
        <v>3.71</v>
      </c>
      <c r="L377" s="26">
        <f t="shared" si="13"/>
        <v>2761.1474077830862</v>
      </c>
    </row>
    <row r="378" spans="11:12" x14ac:dyDescent="0.5">
      <c r="K378" s="25">
        <v>3.72</v>
      </c>
      <c r="L378" s="26">
        <f t="shared" si="13"/>
        <v>2766.4889764371287</v>
      </c>
    </row>
    <row r="379" spans="11:12" x14ac:dyDescent="0.5">
      <c r="K379" s="25">
        <v>3.73</v>
      </c>
      <c r="L379" s="26">
        <f t="shared" si="13"/>
        <v>2771.8269079477636</v>
      </c>
    </row>
    <row r="380" spans="11:12" x14ac:dyDescent="0.5">
      <c r="K380" s="25">
        <v>3.74</v>
      </c>
      <c r="L380" s="26">
        <f t="shared" si="13"/>
        <v>2777.1611903709481</v>
      </c>
    </row>
    <row r="381" spans="11:12" x14ac:dyDescent="0.5">
      <c r="K381" s="25">
        <v>3.75</v>
      </c>
      <c r="L381" s="26">
        <f t="shared" si="13"/>
        <v>2782.4918118276792</v>
      </c>
    </row>
    <row r="382" spans="11:12" x14ac:dyDescent="0.5">
      <c r="K382" s="25">
        <v>3.76</v>
      </c>
      <c r="L382" s="26">
        <f t="shared" si="13"/>
        <v>2787.8187605034746</v>
      </c>
    </row>
    <row r="383" spans="11:12" x14ac:dyDescent="0.5">
      <c r="K383" s="25">
        <v>3.77</v>
      </c>
      <c r="L383" s="26">
        <f t="shared" si="13"/>
        <v>2793.1420246478615</v>
      </c>
    </row>
    <row r="384" spans="11:12" x14ac:dyDescent="0.5">
      <c r="K384" s="25">
        <v>3.78</v>
      </c>
      <c r="L384" s="26">
        <f t="shared" si="13"/>
        <v>2798.4615925738781</v>
      </c>
    </row>
    <row r="385" spans="11:12" x14ac:dyDescent="0.5">
      <c r="K385" s="25">
        <v>3.79</v>
      </c>
      <c r="L385" s="26">
        <f t="shared" si="13"/>
        <v>2803.7774526575731</v>
      </c>
    </row>
    <row r="386" spans="11:12" x14ac:dyDescent="0.5">
      <c r="K386" s="25">
        <v>3.8</v>
      </c>
      <c r="L386" s="26">
        <f t="shared" si="13"/>
        <v>2809.0895933375286</v>
      </c>
    </row>
    <row r="387" spans="11:12" x14ac:dyDescent="0.5">
      <c r="K387" s="25">
        <v>3.81</v>
      </c>
      <c r="L387" s="26">
        <f t="shared" si="13"/>
        <v>2814.3980031143751</v>
      </c>
    </row>
    <row r="388" spans="11:12" x14ac:dyDescent="0.5">
      <c r="K388" s="25">
        <v>3.82</v>
      </c>
      <c r="L388" s="26">
        <f t="shared" si="13"/>
        <v>2819.7026705503222</v>
      </c>
    </row>
    <row r="389" spans="11:12" x14ac:dyDescent="0.5">
      <c r="K389" s="25">
        <v>3.83</v>
      </c>
      <c r="L389" s="26">
        <f t="shared" si="13"/>
        <v>2825.0035842686993</v>
      </c>
    </row>
    <row r="390" spans="11:12" x14ac:dyDescent="0.5">
      <c r="K390" s="25">
        <v>3.84</v>
      </c>
      <c r="L390" s="26">
        <f t="shared" ref="L390:L453" si="14">IF(K390=0,
    MAX(0, C$12 - C$6 * EXP(-C$13 * C$7)),
    C$12 * _xlfn.NORM.S.DIST((LN(C$12/C$6) + (C$13 + K390^2/2)*C$7) / (K390*SQRT(C$7)), TRUE)
    - C$6 * EXP(-C$13*C$7) * _xlfn.NORM.S.DIST((LN(C$12/C$6) + (C$13 + K390^2/2)*C$7) / (K390*SQRT(C$7)) - K390*SQRT(C$7), TRUE)
)</f>
        <v>2830.3007329534921</v>
      </c>
    </row>
    <row r="391" spans="11:12" x14ac:dyDescent="0.5">
      <c r="K391" s="25">
        <v>3.85</v>
      </c>
      <c r="L391" s="26">
        <f t="shared" si="14"/>
        <v>2835.5941053489059</v>
      </c>
    </row>
    <row r="392" spans="11:12" x14ac:dyDescent="0.5">
      <c r="K392" s="25">
        <v>3.86</v>
      </c>
      <c r="L392" s="26">
        <f t="shared" si="14"/>
        <v>2840.8836902589101</v>
      </c>
    </row>
    <row r="393" spans="11:12" x14ac:dyDescent="0.5">
      <c r="K393" s="25">
        <v>3.87</v>
      </c>
      <c r="L393" s="26">
        <f t="shared" si="14"/>
        <v>2846.1694765468155</v>
      </c>
    </row>
    <row r="394" spans="11:12" x14ac:dyDescent="0.5">
      <c r="K394" s="25">
        <v>3.88</v>
      </c>
      <c r="L394" s="26">
        <f t="shared" si="14"/>
        <v>2851.4514531348418</v>
      </c>
    </row>
    <row r="395" spans="11:12" x14ac:dyDescent="0.5">
      <c r="K395" s="25">
        <v>3.89</v>
      </c>
      <c r="L395" s="26">
        <f t="shared" si="14"/>
        <v>2856.7296090036953</v>
      </c>
    </row>
    <row r="396" spans="11:12" x14ac:dyDescent="0.5">
      <c r="K396" s="25">
        <v>3.9</v>
      </c>
      <c r="L396" s="26">
        <f t="shared" si="14"/>
        <v>2862.0039331921544</v>
      </c>
    </row>
    <row r="397" spans="11:12" x14ac:dyDescent="0.5">
      <c r="K397" s="25">
        <v>3.91</v>
      </c>
      <c r="L397" s="26">
        <f t="shared" si="14"/>
        <v>2867.2744147966696</v>
      </c>
    </row>
    <row r="398" spans="11:12" x14ac:dyDescent="0.5">
      <c r="K398" s="25">
        <v>3.92</v>
      </c>
      <c r="L398" s="26">
        <f t="shared" si="14"/>
        <v>2872.54104297095</v>
      </c>
    </row>
    <row r="399" spans="11:12" x14ac:dyDescent="0.5">
      <c r="K399" s="25">
        <v>3.93</v>
      </c>
      <c r="L399" s="26">
        <f t="shared" si="14"/>
        <v>2877.8038069255763</v>
      </c>
    </row>
    <row r="400" spans="11:12" x14ac:dyDescent="0.5">
      <c r="K400" s="25">
        <v>3.94</v>
      </c>
      <c r="L400" s="26">
        <f t="shared" si="14"/>
        <v>2883.0626959276078</v>
      </c>
    </row>
    <row r="401" spans="11:12" x14ac:dyDescent="0.5">
      <c r="K401" s="25">
        <v>3.95</v>
      </c>
      <c r="L401" s="26">
        <f t="shared" si="14"/>
        <v>2888.3176993002057</v>
      </c>
    </row>
    <row r="402" spans="11:12" x14ac:dyDescent="0.5">
      <c r="K402" s="25">
        <v>3.96</v>
      </c>
      <c r="L402" s="26">
        <f t="shared" si="14"/>
        <v>2893.5688064222441</v>
      </c>
    </row>
    <row r="403" spans="11:12" x14ac:dyDescent="0.5">
      <c r="K403" s="25">
        <v>3.97</v>
      </c>
      <c r="L403" s="26">
        <f t="shared" si="14"/>
        <v>2898.8160067279468</v>
      </c>
    </row>
    <row r="404" spans="11:12" x14ac:dyDescent="0.5">
      <c r="K404" s="25">
        <v>3.98</v>
      </c>
      <c r="L404" s="26">
        <f t="shared" si="14"/>
        <v>2904.0592897065217</v>
      </c>
    </row>
    <row r="405" spans="11:12" x14ac:dyDescent="0.5">
      <c r="K405" s="25">
        <v>3.99</v>
      </c>
      <c r="L405" s="26">
        <f t="shared" si="14"/>
        <v>2909.298644901799</v>
      </c>
    </row>
    <row r="406" spans="11:12" x14ac:dyDescent="0.5">
      <c r="K406" s="25">
        <v>4</v>
      </c>
      <c r="L406" s="26">
        <f t="shared" si="14"/>
        <v>2914.5340619118733</v>
      </c>
    </row>
    <row r="407" spans="11:12" x14ac:dyDescent="0.5">
      <c r="K407" s="25">
        <v>4.01</v>
      </c>
      <c r="L407" s="26">
        <f t="shared" si="14"/>
        <v>2919.7655303887618</v>
      </c>
    </row>
    <row r="408" spans="11:12" x14ac:dyDescent="0.5">
      <c r="K408" s="25">
        <v>4.0199999999999996</v>
      </c>
      <c r="L408" s="26">
        <f t="shared" si="14"/>
        <v>2924.9930400380499</v>
      </c>
    </row>
    <row r="409" spans="11:12" x14ac:dyDescent="0.5">
      <c r="K409" s="25">
        <v>4.03</v>
      </c>
      <c r="L409" s="26">
        <f t="shared" si="14"/>
        <v>2930.2165806185649</v>
      </c>
    </row>
    <row r="410" spans="11:12" x14ac:dyDescent="0.5">
      <c r="K410" s="25">
        <v>4.04</v>
      </c>
      <c r="L410" s="26">
        <f t="shared" si="14"/>
        <v>2935.4361419420293</v>
      </c>
    </row>
    <row r="411" spans="11:12" x14ac:dyDescent="0.5">
      <c r="K411" s="25">
        <v>4.05</v>
      </c>
      <c r="L411" s="26">
        <f t="shared" si="14"/>
        <v>2940.6517138727413</v>
      </c>
    </row>
    <row r="412" spans="11:12" x14ac:dyDescent="0.5">
      <c r="K412" s="25">
        <v>4.0599999999999996</v>
      </c>
      <c r="L412" s="26">
        <f t="shared" si="14"/>
        <v>2945.8632863272469</v>
      </c>
    </row>
    <row r="413" spans="11:12" x14ac:dyDescent="0.5">
      <c r="K413" s="25">
        <v>4.07</v>
      </c>
      <c r="L413" s="26">
        <f t="shared" si="14"/>
        <v>2951.0708492740259</v>
      </c>
    </row>
    <row r="414" spans="11:12" x14ac:dyDescent="0.5">
      <c r="K414" s="25">
        <v>4.08</v>
      </c>
      <c r="L414" s="26">
        <f t="shared" si="14"/>
        <v>2956.2743927331694</v>
      </c>
    </row>
    <row r="415" spans="11:12" x14ac:dyDescent="0.5">
      <c r="K415" s="25">
        <v>4.09</v>
      </c>
      <c r="L415" s="26">
        <f t="shared" si="14"/>
        <v>2961.4739067760761</v>
      </c>
    </row>
    <row r="416" spans="11:12" x14ac:dyDescent="0.5">
      <c r="K416" s="25">
        <v>4.0999999999999996</v>
      </c>
      <c r="L416" s="26">
        <f t="shared" si="14"/>
        <v>2966.6693815251474</v>
      </c>
    </row>
    <row r="417" spans="11:12" x14ac:dyDescent="0.5">
      <c r="K417" s="25">
        <v>4.1100000000000003</v>
      </c>
      <c r="L417" s="26">
        <f t="shared" si="14"/>
        <v>2971.8608071534859</v>
      </c>
    </row>
    <row r="418" spans="11:12" x14ac:dyDescent="0.5">
      <c r="K418" s="25">
        <v>4.12</v>
      </c>
      <c r="L418" s="26">
        <f t="shared" si="14"/>
        <v>2977.0481738845983</v>
      </c>
    </row>
    <row r="419" spans="11:12" x14ac:dyDescent="0.5">
      <c r="K419" s="25">
        <v>4.13</v>
      </c>
      <c r="L419" s="26">
        <f t="shared" si="14"/>
        <v>2982.2314719921042</v>
      </c>
    </row>
    <row r="420" spans="11:12" x14ac:dyDescent="0.5">
      <c r="K420" s="25">
        <v>4.1399999999999997</v>
      </c>
      <c r="L420" s="26">
        <f t="shared" si="14"/>
        <v>2987.4106917994504</v>
      </c>
    </row>
    <row r="421" spans="11:12" x14ac:dyDescent="0.5">
      <c r="K421" s="25">
        <v>4.1500000000000004</v>
      </c>
      <c r="L421" s="26">
        <f t="shared" si="14"/>
        <v>2992.5858236796294</v>
      </c>
    </row>
    <row r="422" spans="11:12" x14ac:dyDescent="0.5">
      <c r="K422" s="25">
        <v>4.16</v>
      </c>
      <c r="L422" s="26">
        <f t="shared" si="14"/>
        <v>2997.75685805489</v>
      </c>
    </row>
    <row r="423" spans="11:12" x14ac:dyDescent="0.5">
      <c r="K423" s="25">
        <v>4.17</v>
      </c>
      <c r="L423" s="26">
        <f t="shared" si="14"/>
        <v>3002.9237853964814</v>
      </c>
    </row>
    <row r="424" spans="11:12" x14ac:dyDescent="0.5">
      <c r="K424" s="25">
        <v>4.18</v>
      </c>
      <c r="L424" s="26">
        <f t="shared" si="14"/>
        <v>3008.0865962243593</v>
      </c>
    </row>
    <row r="425" spans="11:12" x14ac:dyDescent="0.5">
      <c r="K425" s="25">
        <v>4.1900000000000004</v>
      </c>
      <c r="L425" s="26">
        <f t="shared" si="14"/>
        <v>3013.2452811069406</v>
      </c>
    </row>
    <row r="426" spans="11:12" x14ac:dyDescent="0.5">
      <c r="K426" s="25">
        <v>4.2</v>
      </c>
      <c r="L426" s="26">
        <f t="shared" si="14"/>
        <v>3018.3998306608232</v>
      </c>
    </row>
    <row r="427" spans="11:12" x14ac:dyDescent="0.5">
      <c r="K427" s="25">
        <v>4.21</v>
      </c>
      <c r="L427" s="26">
        <f t="shared" si="14"/>
        <v>3023.5502355505364</v>
      </c>
    </row>
    <row r="428" spans="11:12" x14ac:dyDescent="0.5">
      <c r="K428" s="25">
        <v>4.22</v>
      </c>
      <c r="L428" s="26">
        <f t="shared" si="14"/>
        <v>3028.696486488283</v>
      </c>
    </row>
    <row r="429" spans="11:12" x14ac:dyDescent="0.5">
      <c r="K429" s="25">
        <v>4.2300000000000004</v>
      </c>
      <c r="L429" s="26">
        <f t="shared" si="14"/>
        <v>3033.8385742336859</v>
      </c>
    </row>
    <row r="430" spans="11:12" x14ac:dyDescent="0.5">
      <c r="K430" s="25">
        <v>4.24</v>
      </c>
      <c r="L430" s="26">
        <f t="shared" si="14"/>
        <v>3038.97648959354</v>
      </c>
    </row>
    <row r="431" spans="11:12" x14ac:dyDescent="0.5">
      <c r="K431" s="25">
        <v>4.25</v>
      </c>
      <c r="L431" s="26">
        <f t="shared" si="14"/>
        <v>3044.1102234215673</v>
      </c>
    </row>
    <row r="432" spans="11:12" x14ac:dyDescent="0.5">
      <c r="K432" s="25">
        <v>4.26</v>
      </c>
      <c r="L432" s="26">
        <f t="shared" si="14"/>
        <v>3049.2397666181791</v>
      </c>
    </row>
    <row r="433" spans="11:12" x14ac:dyDescent="0.5">
      <c r="K433" s="25">
        <v>4.2699999999999996</v>
      </c>
      <c r="L433" s="26">
        <f t="shared" si="14"/>
        <v>3054.3651101302303</v>
      </c>
    </row>
    <row r="434" spans="11:12" x14ac:dyDescent="0.5">
      <c r="K434" s="25">
        <v>4.28</v>
      </c>
      <c r="L434" s="26">
        <f t="shared" si="14"/>
        <v>3059.4862449507937</v>
      </c>
    </row>
    <row r="435" spans="11:12" x14ac:dyDescent="0.5">
      <c r="K435" s="25">
        <v>4.29</v>
      </c>
      <c r="L435" s="26">
        <f t="shared" si="14"/>
        <v>3064.6031621189213</v>
      </c>
    </row>
    <row r="436" spans="11:12" x14ac:dyDescent="0.5">
      <c r="K436" s="25">
        <v>4.3</v>
      </c>
      <c r="L436" s="26">
        <f t="shared" si="14"/>
        <v>3069.7158527194201</v>
      </c>
    </row>
    <row r="437" spans="11:12" x14ac:dyDescent="0.5">
      <c r="K437" s="25">
        <v>4.3099999999999996</v>
      </c>
      <c r="L437" s="26">
        <f t="shared" si="14"/>
        <v>3074.8243078826254</v>
      </c>
    </row>
    <row r="438" spans="11:12" x14ac:dyDescent="0.5">
      <c r="K438" s="25">
        <v>4.32</v>
      </c>
      <c r="L438" s="26">
        <f t="shared" si="14"/>
        <v>3079.9285187841811</v>
      </c>
    </row>
    <row r="439" spans="11:12" x14ac:dyDescent="0.5">
      <c r="K439" s="25">
        <v>4.33</v>
      </c>
      <c r="L439" s="26">
        <f t="shared" si="14"/>
        <v>3085.0284766448176</v>
      </c>
    </row>
    <row r="440" spans="11:12" x14ac:dyDescent="0.5">
      <c r="K440" s="25">
        <v>4.34</v>
      </c>
      <c r="L440" s="26">
        <f t="shared" si="14"/>
        <v>3090.1241727301399</v>
      </c>
    </row>
    <row r="441" spans="11:12" x14ac:dyDescent="0.5">
      <c r="K441" s="25">
        <v>4.3499999999999996</v>
      </c>
      <c r="L441" s="26">
        <f t="shared" si="14"/>
        <v>3095.2155983504108</v>
      </c>
    </row>
    <row r="442" spans="11:12" x14ac:dyDescent="0.5">
      <c r="K442" s="25">
        <v>4.3600000000000003</v>
      </c>
      <c r="L442" s="26">
        <f t="shared" si="14"/>
        <v>3100.302744860347</v>
      </c>
    </row>
    <row r="443" spans="11:12" x14ac:dyDescent="0.5">
      <c r="K443" s="25">
        <v>4.37</v>
      </c>
      <c r="L443" s="26">
        <f t="shared" si="14"/>
        <v>3105.3856036589041</v>
      </c>
    </row>
    <row r="444" spans="11:12" x14ac:dyDescent="0.5">
      <c r="K444" s="25">
        <v>4.38</v>
      </c>
      <c r="L444" s="26">
        <f t="shared" si="14"/>
        <v>3110.4641661890792</v>
      </c>
    </row>
    <row r="445" spans="11:12" x14ac:dyDescent="0.5">
      <c r="K445" s="25">
        <v>4.3899999999999997</v>
      </c>
      <c r="L445" s="26">
        <f t="shared" si="14"/>
        <v>3115.5384239377058</v>
      </c>
    </row>
    <row r="446" spans="11:12" x14ac:dyDescent="0.5">
      <c r="K446" s="25">
        <v>4.4000000000000004</v>
      </c>
      <c r="L446" s="26">
        <f t="shared" si="14"/>
        <v>3120.6083684352598</v>
      </c>
    </row>
    <row r="447" spans="11:12" x14ac:dyDescent="0.5">
      <c r="K447" s="25">
        <v>4.41</v>
      </c>
      <c r="L447" s="26">
        <f t="shared" si="14"/>
        <v>3125.673991255655</v>
      </c>
    </row>
    <row r="448" spans="11:12" x14ac:dyDescent="0.5">
      <c r="K448" s="25">
        <v>4.42</v>
      </c>
      <c r="L448" s="26">
        <f t="shared" si="14"/>
        <v>3130.7352840160574</v>
      </c>
    </row>
    <row r="449" spans="11:12" x14ac:dyDescent="0.5">
      <c r="K449" s="25">
        <v>4.43</v>
      </c>
      <c r="L449" s="26">
        <f t="shared" si="14"/>
        <v>3135.7922383766945</v>
      </c>
    </row>
    <row r="450" spans="11:12" x14ac:dyDescent="0.5">
      <c r="K450" s="25">
        <v>4.4400000000000004</v>
      </c>
      <c r="L450" s="26">
        <f t="shared" si="14"/>
        <v>3140.8448460406607</v>
      </c>
    </row>
    <row r="451" spans="11:12" x14ac:dyDescent="0.5">
      <c r="K451" s="25">
        <v>4.45</v>
      </c>
      <c r="L451" s="26">
        <f t="shared" si="14"/>
        <v>3145.8930987537392</v>
      </c>
    </row>
    <row r="452" spans="11:12" x14ac:dyDescent="0.5">
      <c r="K452" s="25">
        <v>4.46</v>
      </c>
      <c r="L452" s="26">
        <f t="shared" si="14"/>
        <v>3150.9369883042114</v>
      </c>
    </row>
    <row r="453" spans="11:12" x14ac:dyDescent="0.5">
      <c r="K453" s="25">
        <v>4.47</v>
      </c>
      <c r="L453" s="26">
        <f t="shared" si="14"/>
        <v>3155.9765065226834</v>
      </c>
    </row>
    <row r="454" spans="11:12" x14ac:dyDescent="0.5">
      <c r="K454" s="25">
        <v>4.4800000000000004</v>
      </c>
      <c r="L454" s="26">
        <f t="shared" ref="L454:L517" si="15">IF(K454=0,
    MAX(0, C$12 - C$6 * EXP(-C$13 * C$7)),
    C$12 * _xlfn.NORM.S.DIST((LN(C$12/C$6) + (C$13 + K454^2/2)*C$7) / (K454*SQRT(C$7)), TRUE)
    - C$6 * EXP(-C$13*C$7) * _xlfn.NORM.S.DIST((LN(C$12/C$6) + (C$13 + K454^2/2)*C$7) / (K454*SQRT(C$7)) - K454*SQRT(C$7), TRUE)
)</f>
        <v>3161.0116452819029</v>
      </c>
    </row>
    <row r="455" spans="11:12" x14ac:dyDescent="0.5">
      <c r="K455" s="25">
        <v>4.49</v>
      </c>
      <c r="L455" s="26">
        <f t="shared" si="15"/>
        <v>3166.042396496583</v>
      </c>
    </row>
    <row r="456" spans="11:12" x14ac:dyDescent="0.5">
      <c r="K456" s="25">
        <v>4.5</v>
      </c>
      <c r="L456" s="26">
        <f t="shared" si="15"/>
        <v>3171.068752123233</v>
      </c>
    </row>
    <row r="457" spans="11:12" x14ac:dyDescent="0.5">
      <c r="K457" s="25">
        <v>4.51</v>
      </c>
      <c r="L457" s="26">
        <f t="shared" si="15"/>
        <v>3176.0907041599812</v>
      </c>
    </row>
    <row r="458" spans="11:12" x14ac:dyDescent="0.5">
      <c r="K458" s="25">
        <v>4.5199999999999996</v>
      </c>
      <c r="L458" s="26">
        <f t="shared" si="15"/>
        <v>3181.1082446464097</v>
      </c>
    </row>
    <row r="459" spans="11:12" x14ac:dyDescent="0.5">
      <c r="K459" s="25">
        <v>4.53</v>
      </c>
      <c r="L459" s="26">
        <f t="shared" si="15"/>
        <v>3186.1213656633845</v>
      </c>
    </row>
    <row r="460" spans="11:12" x14ac:dyDescent="0.5">
      <c r="K460" s="25">
        <v>4.54</v>
      </c>
      <c r="L460" s="26">
        <f t="shared" si="15"/>
        <v>3191.1300593328933</v>
      </c>
    </row>
    <row r="461" spans="11:12" x14ac:dyDescent="0.5">
      <c r="K461" s="25">
        <v>4.55</v>
      </c>
      <c r="L461" s="26">
        <f t="shared" si="15"/>
        <v>3196.1343178178804</v>
      </c>
    </row>
    <row r="462" spans="11:12" x14ac:dyDescent="0.5">
      <c r="K462" s="25">
        <v>4.5599999999999996</v>
      </c>
      <c r="L462" s="26">
        <f t="shared" si="15"/>
        <v>3201.1341333220862</v>
      </c>
    </row>
    <row r="463" spans="11:12" x14ac:dyDescent="0.5">
      <c r="K463" s="25">
        <v>4.57</v>
      </c>
      <c r="L463" s="26">
        <f t="shared" si="15"/>
        <v>3206.1294980898938</v>
      </c>
    </row>
    <row r="464" spans="11:12" x14ac:dyDescent="0.5">
      <c r="K464" s="25">
        <v>4.58</v>
      </c>
      <c r="L464" s="26">
        <f t="shared" si="15"/>
        <v>3211.1204044061601</v>
      </c>
    </row>
    <row r="465" spans="11:12" x14ac:dyDescent="0.5">
      <c r="K465" s="25">
        <v>4.59</v>
      </c>
      <c r="L465" s="26">
        <f t="shared" si="15"/>
        <v>3216.1068445960759</v>
      </c>
    </row>
    <row r="466" spans="11:12" x14ac:dyDescent="0.5">
      <c r="K466" s="25">
        <v>4.5999999999999996</v>
      </c>
      <c r="L466" s="26">
        <f t="shared" si="15"/>
        <v>3221.0888110250016</v>
      </c>
    </row>
    <row r="467" spans="11:12" x14ac:dyDescent="0.5">
      <c r="K467" s="25">
        <v>4.6100000000000003</v>
      </c>
      <c r="L467" s="26">
        <f t="shared" si="15"/>
        <v>3226.066296098325</v>
      </c>
    </row>
    <row r="468" spans="11:12" x14ac:dyDescent="0.5">
      <c r="K468" s="25">
        <v>4.62</v>
      </c>
      <c r="L468" s="26">
        <f t="shared" si="15"/>
        <v>3231.0392922613037</v>
      </c>
    </row>
    <row r="469" spans="11:12" x14ac:dyDescent="0.5">
      <c r="K469" s="25">
        <v>4.63</v>
      </c>
      <c r="L469" s="26">
        <f t="shared" si="15"/>
        <v>3236.0077919989253</v>
      </c>
    </row>
    <row r="470" spans="11:12" x14ac:dyDescent="0.5">
      <c r="K470" s="25">
        <v>4.6399999999999997</v>
      </c>
      <c r="L470" s="26">
        <f t="shared" si="15"/>
        <v>3240.9717878357596</v>
      </c>
    </row>
    <row r="471" spans="11:12" x14ac:dyDescent="0.5">
      <c r="K471" s="25">
        <v>4.6500000000000004</v>
      </c>
      <c r="L471" s="26">
        <f t="shared" si="15"/>
        <v>3245.9312723358121</v>
      </c>
    </row>
    <row r="472" spans="11:12" x14ac:dyDescent="0.5">
      <c r="K472" s="25">
        <v>4.66</v>
      </c>
      <c r="L472" s="26">
        <f t="shared" si="15"/>
        <v>3250.8862381023891</v>
      </c>
    </row>
    <row r="473" spans="11:12" x14ac:dyDescent="0.5">
      <c r="K473" s="25">
        <v>4.67</v>
      </c>
      <c r="L473" s="26">
        <f t="shared" si="15"/>
        <v>3255.836677777952</v>
      </c>
    </row>
    <row r="474" spans="11:12" x14ac:dyDescent="0.5">
      <c r="K474" s="25">
        <v>4.68</v>
      </c>
      <c r="L474" s="26">
        <f t="shared" si="15"/>
        <v>3260.7825840439805</v>
      </c>
    </row>
    <row r="475" spans="11:12" x14ac:dyDescent="0.5">
      <c r="K475" s="25">
        <v>4.6900000000000004</v>
      </c>
      <c r="L475" s="26">
        <f t="shared" si="15"/>
        <v>3265.7239496208349</v>
      </c>
    </row>
    <row r="476" spans="11:12" x14ac:dyDescent="0.5">
      <c r="K476" s="25">
        <v>4.7</v>
      </c>
      <c r="L476" s="26">
        <f t="shared" si="15"/>
        <v>3270.6607672676259</v>
      </c>
    </row>
    <row r="477" spans="11:12" x14ac:dyDescent="0.5">
      <c r="K477" s="25">
        <v>4.71</v>
      </c>
      <c r="L477" s="26">
        <f t="shared" si="15"/>
        <v>3275.5930297820742</v>
      </c>
    </row>
    <row r="478" spans="11:12" x14ac:dyDescent="0.5">
      <c r="K478" s="25">
        <v>4.72</v>
      </c>
      <c r="L478" s="26">
        <f t="shared" si="15"/>
        <v>3280.5207300003876</v>
      </c>
    </row>
    <row r="479" spans="11:12" x14ac:dyDescent="0.5">
      <c r="K479" s="25">
        <v>4.7300000000000004</v>
      </c>
      <c r="L479" s="26">
        <f t="shared" si="15"/>
        <v>3285.4438607971197</v>
      </c>
    </row>
    <row r="480" spans="11:12" x14ac:dyDescent="0.5">
      <c r="K480" s="25">
        <v>4.74</v>
      </c>
      <c r="L480" s="26">
        <f t="shared" si="15"/>
        <v>3290.3624150850483</v>
      </c>
    </row>
    <row r="481" spans="11:12" x14ac:dyDescent="0.5">
      <c r="K481" s="25">
        <v>4.75</v>
      </c>
      <c r="L481" s="26">
        <f t="shared" si="15"/>
        <v>3295.2763858150529</v>
      </c>
    </row>
    <row r="482" spans="11:12" x14ac:dyDescent="0.5">
      <c r="K482" s="25">
        <v>4.76</v>
      </c>
      <c r="L482" s="26">
        <f t="shared" si="15"/>
        <v>3300.1857659759771</v>
      </c>
    </row>
    <row r="483" spans="11:12" x14ac:dyDescent="0.5">
      <c r="K483" s="25">
        <v>4.7699999999999996</v>
      </c>
      <c r="L483" s="26">
        <f t="shared" si="15"/>
        <v>3305.0905485945132</v>
      </c>
    </row>
    <row r="484" spans="11:12" x14ac:dyDescent="0.5">
      <c r="K484" s="25">
        <v>4.78</v>
      </c>
      <c r="L484" s="26">
        <f t="shared" si="15"/>
        <v>3309.9907267350791</v>
      </c>
    </row>
    <row r="485" spans="11:12" x14ac:dyDescent="0.5">
      <c r="K485" s="25">
        <v>4.79</v>
      </c>
      <c r="L485" s="26">
        <f t="shared" si="15"/>
        <v>3314.8862934996887</v>
      </c>
    </row>
    <row r="486" spans="11:12" x14ac:dyDescent="0.5">
      <c r="K486" s="25">
        <v>4.8</v>
      </c>
      <c r="L486" s="26">
        <f t="shared" si="15"/>
        <v>3319.7772420278457</v>
      </c>
    </row>
    <row r="487" spans="11:12" x14ac:dyDescent="0.5">
      <c r="K487" s="25">
        <v>4.8099999999999996</v>
      </c>
      <c r="L487" s="26">
        <f t="shared" si="15"/>
        <v>3324.6635654964102</v>
      </c>
    </row>
    <row r="488" spans="11:12" x14ac:dyDescent="0.5">
      <c r="K488" s="25">
        <v>4.82</v>
      </c>
      <c r="L488" s="26">
        <f t="shared" si="15"/>
        <v>3329.5452571194974</v>
      </c>
    </row>
    <row r="489" spans="11:12" x14ac:dyDescent="0.5">
      <c r="K489" s="25">
        <v>4.83</v>
      </c>
      <c r="L489" s="26">
        <f t="shared" si="15"/>
        <v>3334.4223101483462</v>
      </c>
    </row>
    <row r="490" spans="11:12" x14ac:dyDescent="0.5">
      <c r="K490" s="25">
        <v>4.84</v>
      </c>
      <c r="L490" s="26">
        <f t="shared" si="15"/>
        <v>3339.2947178712138</v>
      </c>
    </row>
    <row r="491" spans="11:12" x14ac:dyDescent="0.5">
      <c r="K491" s="25">
        <v>4.8499999999999996</v>
      </c>
      <c r="L491" s="26">
        <f t="shared" si="15"/>
        <v>3344.1624736132617</v>
      </c>
    </row>
    <row r="492" spans="11:12" x14ac:dyDescent="0.5">
      <c r="K492" s="25">
        <v>4.8600000000000003</v>
      </c>
      <c r="L492" s="26">
        <f t="shared" si="15"/>
        <v>3349.0255707364408</v>
      </c>
    </row>
    <row r="493" spans="11:12" x14ac:dyDescent="0.5">
      <c r="K493" s="25">
        <v>4.87</v>
      </c>
      <c r="L493" s="26">
        <f t="shared" si="15"/>
        <v>3353.8840026393818</v>
      </c>
    </row>
    <row r="494" spans="11:12" x14ac:dyDescent="0.5">
      <c r="K494" s="25">
        <v>4.88</v>
      </c>
      <c r="L494" s="26">
        <f t="shared" si="15"/>
        <v>3358.7377627572873</v>
      </c>
    </row>
    <row r="495" spans="11:12" x14ac:dyDescent="0.5">
      <c r="K495" s="25">
        <v>4.8899999999999997</v>
      </c>
      <c r="L495" s="26">
        <f t="shared" si="15"/>
        <v>3363.5868445618216</v>
      </c>
    </row>
    <row r="496" spans="11:12" x14ac:dyDescent="0.5">
      <c r="K496" s="25">
        <v>4.9000000000000004</v>
      </c>
      <c r="L496" s="26">
        <f t="shared" si="15"/>
        <v>3368.4312415610048</v>
      </c>
    </row>
    <row r="497" spans="11:12" x14ac:dyDescent="0.5">
      <c r="K497" s="25">
        <v>4.91</v>
      </c>
      <c r="L497" s="26">
        <f t="shared" si="15"/>
        <v>3373.2709472991046</v>
      </c>
    </row>
    <row r="498" spans="11:12" x14ac:dyDescent="0.5">
      <c r="K498" s="25">
        <v>4.92</v>
      </c>
      <c r="L498" s="26">
        <f t="shared" si="15"/>
        <v>3378.1059553565328</v>
      </c>
    </row>
    <row r="499" spans="11:12" x14ac:dyDescent="0.5">
      <c r="K499" s="25">
        <v>4.93</v>
      </c>
      <c r="L499" s="26">
        <f t="shared" si="15"/>
        <v>3382.9362593497431</v>
      </c>
    </row>
    <row r="500" spans="11:12" x14ac:dyDescent="0.5">
      <c r="K500" s="25">
        <v>4.9400000000000004</v>
      </c>
      <c r="L500" s="26">
        <f t="shared" si="15"/>
        <v>3387.7618529311276</v>
      </c>
    </row>
    <row r="501" spans="11:12" x14ac:dyDescent="0.5">
      <c r="K501" s="25">
        <v>4.95</v>
      </c>
      <c r="L501" s="26">
        <f t="shared" si="15"/>
        <v>3392.58272978891</v>
      </c>
    </row>
    <row r="502" spans="11:12" x14ac:dyDescent="0.5">
      <c r="K502" s="25">
        <v>4.96</v>
      </c>
      <c r="L502" s="26">
        <f t="shared" si="15"/>
        <v>3397.3988836470571</v>
      </c>
    </row>
    <row r="503" spans="11:12" x14ac:dyDescent="0.5">
      <c r="K503" s="25">
        <v>4.97</v>
      </c>
      <c r="L503" s="26">
        <f t="shared" si="15"/>
        <v>3402.2103082651665</v>
      </c>
    </row>
    <row r="504" spans="11:12" x14ac:dyDescent="0.5">
      <c r="K504" s="25">
        <v>4.9800000000000004</v>
      </c>
      <c r="L504" s="26">
        <f t="shared" si="15"/>
        <v>3407.0169974383762</v>
      </c>
    </row>
    <row r="505" spans="11:12" x14ac:dyDescent="0.5">
      <c r="K505" s="25">
        <v>4.99</v>
      </c>
      <c r="L505" s="26">
        <f t="shared" si="15"/>
        <v>3411.8189449972624</v>
      </c>
    </row>
    <row r="506" spans="11:12" x14ac:dyDescent="0.5">
      <c r="K506" s="25">
        <v>5</v>
      </c>
      <c r="L506" s="26">
        <f t="shared" si="15"/>
        <v>3416.6161448077482</v>
      </c>
    </row>
    <row r="507" spans="11:12" x14ac:dyDescent="0.5">
      <c r="K507" s="25">
        <v>5.01</v>
      </c>
      <c r="L507" s="26">
        <f t="shared" si="15"/>
        <v>3421.408590771005</v>
      </c>
    </row>
    <row r="508" spans="11:12" x14ac:dyDescent="0.5">
      <c r="K508" s="25">
        <v>5.0199999999999996</v>
      </c>
      <c r="L508" s="26">
        <f t="shared" si="15"/>
        <v>3426.1962768233561</v>
      </c>
    </row>
    <row r="509" spans="11:12" x14ac:dyDescent="0.5">
      <c r="K509" s="25">
        <v>5.03</v>
      </c>
      <c r="L509" s="26">
        <f t="shared" si="15"/>
        <v>3430.9791969361904</v>
      </c>
    </row>
    <row r="510" spans="11:12" x14ac:dyDescent="0.5">
      <c r="K510" s="25">
        <v>5.04</v>
      </c>
      <c r="L510" s="26">
        <f t="shared" si="15"/>
        <v>3435.757345115861</v>
      </c>
    </row>
    <row r="511" spans="11:12" x14ac:dyDescent="0.5">
      <c r="K511" s="25">
        <v>5.05</v>
      </c>
      <c r="L511" s="26">
        <f t="shared" si="15"/>
        <v>3440.5307154035982</v>
      </c>
    </row>
    <row r="512" spans="11:12" x14ac:dyDescent="0.5">
      <c r="K512" s="25">
        <v>5.0599999999999996</v>
      </c>
      <c r="L512" s="26">
        <f t="shared" si="15"/>
        <v>3445.2993018754196</v>
      </c>
    </row>
    <row r="513" spans="11:12" x14ac:dyDescent="0.5">
      <c r="K513" s="25">
        <v>5.07</v>
      </c>
      <c r="L513" s="26">
        <f t="shared" si="15"/>
        <v>3450.0630986420406</v>
      </c>
    </row>
    <row r="514" spans="11:12" x14ac:dyDescent="0.5">
      <c r="K514" s="25">
        <v>5.08</v>
      </c>
      <c r="L514" s="26">
        <f t="shared" si="15"/>
        <v>3454.8220998487786</v>
      </c>
    </row>
    <row r="515" spans="11:12" x14ac:dyDescent="0.5">
      <c r="K515" s="25">
        <v>5.09</v>
      </c>
      <c r="L515" s="26">
        <f t="shared" si="15"/>
        <v>3459.5762996754743</v>
      </c>
    </row>
    <row r="516" spans="11:12" x14ac:dyDescent="0.5">
      <c r="K516" s="25">
        <v>5.0999999999999996</v>
      </c>
      <c r="L516" s="26">
        <f t="shared" si="15"/>
        <v>3464.3256923364006</v>
      </c>
    </row>
    <row r="517" spans="11:12" x14ac:dyDescent="0.5">
      <c r="K517" s="25">
        <v>5.1100000000000003</v>
      </c>
      <c r="L517" s="26">
        <f t="shared" si="15"/>
        <v>3469.0702720801737</v>
      </c>
    </row>
    <row r="518" spans="11:12" x14ac:dyDescent="0.5">
      <c r="K518" s="25">
        <v>5.12</v>
      </c>
      <c r="L518" s="26">
        <f t="shared" ref="L518:L581" si="16">IF(K518=0,
    MAX(0, C$12 - C$6 * EXP(-C$13 * C$7)),
    C$12 * _xlfn.NORM.S.DIST((LN(C$12/C$6) + (C$13 + K518^2/2)*C$7) / (K518*SQRT(C$7)), TRUE)
    - C$6 * EXP(-C$13*C$7) * _xlfn.NORM.S.DIST((LN(C$12/C$6) + (C$13 + K518^2/2)*C$7) / (K518*SQRT(C$7)) - K518*SQRT(C$7), TRUE)
)</f>
        <v>3473.8100331896685</v>
      </c>
    </row>
    <row r="519" spans="11:12" x14ac:dyDescent="0.5">
      <c r="K519" s="25">
        <v>5.13</v>
      </c>
      <c r="L519" s="26">
        <f t="shared" si="16"/>
        <v>3478.5449699819387</v>
      </c>
    </row>
    <row r="520" spans="11:12" x14ac:dyDescent="0.5">
      <c r="K520" s="25">
        <v>5.14</v>
      </c>
      <c r="L520" s="26">
        <f t="shared" si="16"/>
        <v>3483.2750768081264</v>
      </c>
    </row>
    <row r="521" spans="11:12" x14ac:dyDescent="0.5">
      <c r="K521" s="25">
        <v>5.15</v>
      </c>
      <c r="L521" s="26">
        <f t="shared" si="16"/>
        <v>3488.0003480533833</v>
      </c>
    </row>
    <row r="522" spans="11:12" x14ac:dyDescent="0.5">
      <c r="K522" s="25">
        <v>5.16</v>
      </c>
      <c r="L522" s="26">
        <f t="shared" si="16"/>
        <v>3492.720778136782</v>
      </c>
    </row>
    <row r="523" spans="11:12" x14ac:dyDescent="0.5">
      <c r="K523" s="25">
        <v>5.17</v>
      </c>
      <c r="L523" s="26">
        <f t="shared" si="16"/>
        <v>3497.4363615112447</v>
      </c>
    </row>
    <row r="524" spans="11:12" x14ac:dyDescent="0.5">
      <c r="K524" s="25">
        <v>5.18</v>
      </c>
      <c r="L524" s="26">
        <f t="shared" si="16"/>
        <v>3502.1470926634529</v>
      </c>
    </row>
    <row r="525" spans="11:12" x14ac:dyDescent="0.5">
      <c r="K525" s="25">
        <v>5.19</v>
      </c>
      <c r="L525" s="26">
        <f t="shared" si="16"/>
        <v>3506.8529661137709</v>
      </c>
    </row>
    <row r="526" spans="11:12" x14ac:dyDescent="0.5">
      <c r="K526" s="25">
        <v>5.2</v>
      </c>
      <c r="L526" s="26">
        <f t="shared" si="16"/>
        <v>3511.553976416164</v>
      </c>
    </row>
    <row r="527" spans="11:12" x14ac:dyDescent="0.5">
      <c r="K527" s="25">
        <v>5.21</v>
      </c>
      <c r="L527" s="26">
        <f t="shared" si="16"/>
        <v>3516.2501181581242</v>
      </c>
    </row>
    <row r="528" spans="11:12" x14ac:dyDescent="0.5">
      <c r="K528" s="25">
        <v>5.22</v>
      </c>
      <c r="L528" s="26">
        <f t="shared" si="16"/>
        <v>3520.9413859605884</v>
      </c>
    </row>
    <row r="529" spans="11:12" x14ac:dyDescent="0.5">
      <c r="K529" s="25">
        <v>5.23</v>
      </c>
      <c r="L529" s="26">
        <f t="shared" si="16"/>
        <v>3525.6277744778613</v>
      </c>
    </row>
    <row r="530" spans="11:12" x14ac:dyDescent="0.5">
      <c r="K530" s="25">
        <v>5.24</v>
      </c>
      <c r="L530" s="26">
        <f t="shared" si="16"/>
        <v>3530.3092783975403</v>
      </c>
    </row>
    <row r="531" spans="11:12" x14ac:dyDescent="0.5">
      <c r="K531" s="25">
        <v>5.25</v>
      </c>
      <c r="L531" s="26">
        <f t="shared" si="16"/>
        <v>3534.9858924404371</v>
      </c>
    </row>
    <row r="532" spans="11:12" x14ac:dyDescent="0.5">
      <c r="K532" s="25">
        <v>5.26</v>
      </c>
      <c r="L532" s="26">
        <f t="shared" si="16"/>
        <v>3539.6576113605015</v>
      </c>
    </row>
    <row r="533" spans="11:12" x14ac:dyDescent="0.5">
      <c r="K533" s="25">
        <v>5.27</v>
      </c>
      <c r="L533" s="26">
        <f t="shared" si="16"/>
        <v>3544.3244299447551</v>
      </c>
    </row>
    <row r="534" spans="11:12" x14ac:dyDescent="0.5">
      <c r="K534" s="25">
        <v>5.28</v>
      </c>
      <c r="L534" s="26">
        <f t="shared" si="16"/>
        <v>3548.9863430132</v>
      </c>
    </row>
    <row r="535" spans="11:12" x14ac:dyDescent="0.5">
      <c r="K535" s="25">
        <v>5.29</v>
      </c>
      <c r="L535" s="26">
        <f t="shared" si="16"/>
        <v>3553.6433454187622</v>
      </c>
    </row>
    <row r="536" spans="11:12" x14ac:dyDescent="0.5">
      <c r="K536" s="25">
        <v>5.3</v>
      </c>
      <c r="L536" s="26">
        <f t="shared" si="16"/>
        <v>3558.2954320472131</v>
      </c>
    </row>
    <row r="537" spans="11:12" x14ac:dyDescent="0.5">
      <c r="K537" s="25">
        <v>5.31</v>
      </c>
      <c r="L537" s="26">
        <f t="shared" si="16"/>
        <v>3562.9425978170902</v>
      </c>
    </row>
    <row r="538" spans="11:12" x14ac:dyDescent="0.5">
      <c r="K538" s="25">
        <v>5.32</v>
      </c>
      <c r="L538" s="26">
        <f t="shared" si="16"/>
        <v>3567.5848376796343</v>
      </c>
    </row>
    <row r="539" spans="11:12" x14ac:dyDescent="0.5">
      <c r="K539" s="25">
        <v>5.33</v>
      </c>
      <c r="L539" s="26">
        <f t="shared" si="16"/>
        <v>3572.2221466187139</v>
      </c>
    </row>
    <row r="540" spans="11:12" x14ac:dyDescent="0.5">
      <c r="K540" s="25">
        <v>5.34</v>
      </c>
      <c r="L540" s="26">
        <f t="shared" si="16"/>
        <v>3576.8545196507553</v>
      </c>
    </row>
    <row r="541" spans="11:12" x14ac:dyDescent="0.5">
      <c r="K541" s="25">
        <v>5.35</v>
      </c>
      <c r="L541" s="26">
        <f t="shared" si="16"/>
        <v>3581.4819518246723</v>
      </c>
    </row>
    <row r="542" spans="11:12" x14ac:dyDescent="0.5">
      <c r="K542" s="25">
        <v>5.36</v>
      </c>
      <c r="L542" s="26">
        <f t="shared" si="16"/>
        <v>3586.104438221796</v>
      </c>
    </row>
    <row r="543" spans="11:12" x14ac:dyDescent="0.5">
      <c r="K543" s="25">
        <v>5.37</v>
      </c>
      <c r="L543" s="26">
        <f t="shared" si="16"/>
        <v>3590.7219739558077</v>
      </c>
    </row>
    <row r="544" spans="11:12" x14ac:dyDescent="0.5">
      <c r="K544" s="25">
        <v>5.38</v>
      </c>
      <c r="L544" s="26">
        <f t="shared" si="16"/>
        <v>3595.3345541726649</v>
      </c>
    </row>
    <row r="545" spans="11:12" x14ac:dyDescent="0.5">
      <c r="K545" s="25">
        <v>5.39</v>
      </c>
      <c r="L545" s="26">
        <f t="shared" si="16"/>
        <v>3599.9421740505459</v>
      </c>
    </row>
    <row r="546" spans="11:12" x14ac:dyDescent="0.5">
      <c r="K546" s="25">
        <v>5.4</v>
      </c>
      <c r="L546" s="26">
        <f t="shared" si="16"/>
        <v>3604.5448287997647</v>
      </c>
    </row>
    <row r="547" spans="11:12" x14ac:dyDescent="0.5">
      <c r="K547" s="25">
        <v>5.41</v>
      </c>
      <c r="L547" s="26">
        <f t="shared" si="16"/>
        <v>3609.1425136627149</v>
      </c>
    </row>
    <row r="548" spans="11:12" x14ac:dyDescent="0.5">
      <c r="K548" s="25">
        <v>5.42</v>
      </c>
      <c r="L548" s="26">
        <f t="shared" si="16"/>
        <v>3613.7352239138063</v>
      </c>
    </row>
    <row r="549" spans="11:12" x14ac:dyDescent="0.5">
      <c r="K549" s="25">
        <v>5.43</v>
      </c>
      <c r="L549" s="26">
        <f t="shared" si="16"/>
        <v>3618.3229548593849</v>
      </c>
    </row>
    <row r="550" spans="11:12" x14ac:dyDescent="0.5">
      <c r="K550" s="25">
        <v>5.44</v>
      </c>
      <c r="L550" s="26">
        <f t="shared" si="16"/>
        <v>3622.9057018376834</v>
      </c>
    </row>
    <row r="551" spans="11:12" x14ac:dyDescent="0.5">
      <c r="K551" s="25">
        <v>5.45</v>
      </c>
      <c r="L551" s="26">
        <f t="shared" si="16"/>
        <v>3627.4834602187461</v>
      </c>
    </row>
    <row r="552" spans="11:12" x14ac:dyDescent="0.5">
      <c r="K552" s="25">
        <v>5.46</v>
      </c>
      <c r="L552" s="26">
        <f t="shared" si="16"/>
        <v>3632.0562254043653</v>
      </c>
    </row>
    <row r="553" spans="11:12" x14ac:dyDescent="0.5">
      <c r="K553" s="25">
        <v>5.47</v>
      </c>
      <c r="L553" s="26">
        <f t="shared" si="16"/>
        <v>3636.6239928280183</v>
      </c>
    </row>
    <row r="554" spans="11:12" x14ac:dyDescent="0.5">
      <c r="K554" s="25">
        <v>5.48</v>
      </c>
      <c r="L554" s="26">
        <f t="shared" si="16"/>
        <v>3641.1867579548079</v>
      </c>
    </row>
    <row r="555" spans="11:12" x14ac:dyDescent="0.5">
      <c r="K555" s="25">
        <v>5.49</v>
      </c>
      <c r="L555" s="26">
        <f t="shared" si="16"/>
        <v>3645.7445162813883</v>
      </c>
    </row>
    <row r="556" spans="11:12" x14ac:dyDescent="0.5">
      <c r="K556" s="25">
        <v>5.5</v>
      </c>
      <c r="L556" s="26">
        <f t="shared" si="16"/>
        <v>3650.297263335915</v>
      </c>
    </row>
    <row r="557" spans="11:12" x14ac:dyDescent="0.5">
      <c r="K557" s="25">
        <v>5.51</v>
      </c>
      <c r="L557" s="26">
        <f t="shared" si="16"/>
        <v>3654.8449946779692</v>
      </c>
    </row>
    <row r="558" spans="11:12" x14ac:dyDescent="0.5">
      <c r="K558" s="25">
        <v>5.52</v>
      </c>
      <c r="L558" s="26">
        <f t="shared" si="16"/>
        <v>3659.3877058985072</v>
      </c>
    </row>
    <row r="559" spans="11:12" x14ac:dyDescent="0.5">
      <c r="K559" s="25">
        <v>5.53</v>
      </c>
      <c r="L559" s="26">
        <f t="shared" si="16"/>
        <v>3663.9253926197944</v>
      </c>
    </row>
    <row r="560" spans="11:12" x14ac:dyDescent="0.5">
      <c r="K560" s="25">
        <v>5.54</v>
      </c>
      <c r="L560" s="26">
        <f t="shared" si="16"/>
        <v>3668.4580504953392</v>
      </c>
    </row>
    <row r="561" spans="11:12" x14ac:dyDescent="0.5">
      <c r="K561" s="25">
        <v>5.55</v>
      </c>
      <c r="L561" s="26">
        <f t="shared" si="16"/>
        <v>3672.9856752098376</v>
      </c>
    </row>
    <row r="562" spans="11:12" x14ac:dyDescent="0.5">
      <c r="K562" s="25">
        <v>5.56</v>
      </c>
      <c r="L562" s="26">
        <f t="shared" si="16"/>
        <v>3677.5082624791139</v>
      </c>
    </row>
    <row r="563" spans="11:12" x14ac:dyDescent="0.5">
      <c r="K563" s="25">
        <v>5.57</v>
      </c>
      <c r="L563" s="26">
        <f t="shared" si="16"/>
        <v>3682.0258080500535</v>
      </c>
    </row>
    <row r="564" spans="11:12" x14ac:dyDescent="0.5">
      <c r="K564" s="25">
        <v>5.58</v>
      </c>
      <c r="L564" s="26">
        <f t="shared" si="16"/>
        <v>3686.5383077005513</v>
      </c>
    </row>
    <row r="565" spans="11:12" x14ac:dyDescent="0.5">
      <c r="K565" s="25">
        <v>5.59</v>
      </c>
      <c r="L565" s="26">
        <f t="shared" si="16"/>
        <v>3691.0457572394444</v>
      </c>
    </row>
    <row r="566" spans="11:12" x14ac:dyDescent="0.5">
      <c r="K566" s="25">
        <v>5.6</v>
      </c>
      <c r="L566" s="26">
        <f t="shared" si="16"/>
        <v>3695.5481525064606</v>
      </c>
    </row>
    <row r="567" spans="11:12" x14ac:dyDescent="0.5">
      <c r="K567" s="25">
        <v>5.61</v>
      </c>
      <c r="L567" s="26">
        <f t="shared" si="16"/>
        <v>3700.0454893721521</v>
      </c>
    </row>
    <row r="568" spans="11:12" x14ac:dyDescent="0.5">
      <c r="K568" s="25">
        <v>5.62</v>
      </c>
      <c r="L568" s="26">
        <f t="shared" si="16"/>
        <v>3704.5377637378424</v>
      </c>
    </row>
    <row r="569" spans="11:12" x14ac:dyDescent="0.5">
      <c r="K569" s="25">
        <v>5.63</v>
      </c>
      <c r="L569" s="26">
        <f t="shared" si="16"/>
        <v>3709.0249715355676</v>
      </c>
    </row>
    <row r="570" spans="11:12" x14ac:dyDescent="0.5">
      <c r="K570" s="25">
        <v>5.64</v>
      </c>
      <c r="L570" s="26">
        <f t="shared" si="16"/>
        <v>3713.5071087280148</v>
      </c>
    </row>
    <row r="571" spans="11:12" x14ac:dyDescent="0.5">
      <c r="K571" s="25">
        <v>5.65</v>
      </c>
      <c r="L571" s="26">
        <f t="shared" si="16"/>
        <v>3717.9841713084716</v>
      </c>
    </row>
    <row r="572" spans="11:12" x14ac:dyDescent="0.5">
      <c r="K572" s="25">
        <v>5.66</v>
      </c>
      <c r="L572" s="26">
        <f t="shared" si="16"/>
        <v>3722.4561553007588</v>
      </c>
    </row>
    <row r="573" spans="11:12" x14ac:dyDescent="0.5">
      <c r="K573" s="25">
        <v>5.67</v>
      </c>
      <c r="L573" s="26">
        <f t="shared" si="16"/>
        <v>3726.923056759184</v>
      </c>
    </row>
    <row r="574" spans="11:12" x14ac:dyDescent="0.5">
      <c r="K574" s="25">
        <v>5.68</v>
      </c>
      <c r="L574" s="26">
        <f t="shared" si="16"/>
        <v>3731.3848717684791</v>
      </c>
    </row>
    <row r="575" spans="11:12" x14ac:dyDescent="0.5">
      <c r="K575" s="25">
        <v>5.69</v>
      </c>
      <c r="L575" s="26">
        <f t="shared" si="16"/>
        <v>3735.8415964437468</v>
      </c>
    </row>
    <row r="576" spans="11:12" x14ac:dyDescent="0.5">
      <c r="K576" s="25">
        <v>5.7</v>
      </c>
      <c r="L576" s="26">
        <f t="shared" si="16"/>
        <v>3740.2932269304001</v>
      </c>
    </row>
    <row r="577" spans="11:12" x14ac:dyDescent="0.5">
      <c r="K577" s="25">
        <v>5.71</v>
      </c>
      <c r="L577" s="26">
        <f t="shared" si="16"/>
        <v>3744.7397594041126</v>
      </c>
    </row>
    <row r="578" spans="11:12" x14ac:dyDescent="0.5">
      <c r="K578" s="25">
        <v>5.72</v>
      </c>
      <c r="L578" s="26">
        <f t="shared" si="16"/>
        <v>3749.1811900707589</v>
      </c>
    </row>
    <row r="579" spans="11:12" x14ac:dyDescent="0.5">
      <c r="K579" s="25">
        <v>5.73</v>
      </c>
      <c r="L579" s="26">
        <f t="shared" si="16"/>
        <v>3753.6175151663633</v>
      </c>
    </row>
    <row r="580" spans="11:12" x14ac:dyDescent="0.5">
      <c r="K580" s="25">
        <v>5.74</v>
      </c>
      <c r="L580" s="26">
        <f t="shared" si="16"/>
        <v>3758.0487309570376</v>
      </c>
    </row>
    <row r="581" spans="11:12" x14ac:dyDescent="0.5">
      <c r="K581" s="25">
        <v>5.75</v>
      </c>
      <c r="L581" s="26">
        <f t="shared" si="16"/>
        <v>3762.4748337389392</v>
      </c>
    </row>
    <row r="582" spans="11:12" x14ac:dyDescent="0.5">
      <c r="K582" s="25">
        <v>5.76</v>
      </c>
      <c r="L582" s="26">
        <f t="shared" ref="L582:L645" si="17">IF(K582=0,
    MAX(0, C$12 - C$6 * EXP(-C$13 * C$7)),
    C$12 * _xlfn.NORM.S.DIST((LN(C$12/C$6) + (C$13 + K582^2/2)*C$7) / (K582*SQRT(C$7)), TRUE)
    - C$6 * EXP(-C$13*C$7) * _xlfn.NORM.S.DIST((LN(C$12/C$6) + (C$13 + K582^2/2)*C$7) / (K582*SQRT(C$7)) - K582*SQRT(C$7), TRUE)
)</f>
        <v>3766.8958198381997</v>
      </c>
    </row>
    <row r="583" spans="11:12" x14ac:dyDescent="0.5">
      <c r="K583" s="25">
        <v>5.77</v>
      </c>
      <c r="L583" s="26">
        <f t="shared" si="17"/>
        <v>3771.3116856108873</v>
      </c>
    </row>
    <row r="584" spans="11:12" x14ac:dyDescent="0.5">
      <c r="K584" s="25">
        <v>5.78</v>
      </c>
      <c r="L584" s="26">
        <f t="shared" si="17"/>
        <v>3775.7224274429454</v>
      </c>
    </row>
    <row r="585" spans="11:12" x14ac:dyDescent="0.5">
      <c r="K585" s="25">
        <v>5.79</v>
      </c>
      <c r="L585" s="26">
        <f t="shared" si="17"/>
        <v>3780.1280417501357</v>
      </c>
    </row>
    <row r="586" spans="11:12" x14ac:dyDescent="0.5">
      <c r="K586" s="25">
        <v>5.8</v>
      </c>
      <c r="L586" s="26">
        <f t="shared" si="17"/>
        <v>3784.5285249779899</v>
      </c>
    </row>
    <row r="587" spans="11:12" x14ac:dyDescent="0.5">
      <c r="K587" s="25">
        <v>5.81</v>
      </c>
      <c r="L587" s="26">
        <f t="shared" si="17"/>
        <v>3788.9238736017605</v>
      </c>
    </row>
    <row r="588" spans="11:12" x14ac:dyDescent="0.5">
      <c r="K588" s="25">
        <v>5.82</v>
      </c>
      <c r="L588" s="26">
        <f t="shared" si="17"/>
        <v>3793.3140841263566</v>
      </c>
    </row>
    <row r="589" spans="11:12" x14ac:dyDescent="0.5">
      <c r="K589" s="25">
        <v>5.83</v>
      </c>
      <c r="L589" s="26">
        <f t="shared" si="17"/>
        <v>3797.6991530862992</v>
      </c>
    </row>
    <row r="590" spans="11:12" x14ac:dyDescent="0.5">
      <c r="K590" s="25">
        <v>5.84</v>
      </c>
      <c r="L590" s="26">
        <f t="shared" si="17"/>
        <v>3802.0790770456674</v>
      </c>
    </row>
    <row r="591" spans="11:12" x14ac:dyDescent="0.5">
      <c r="K591" s="25">
        <v>5.85</v>
      </c>
      <c r="L591" s="26">
        <f t="shared" si="17"/>
        <v>3806.453852598047</v>
      </c>
    </row>
    <row r="592" spans="11:12" x14ac:dyDescent="0.5">
      <c r="K592" s="25">
        <v>5.86</v>
      </c>
      <c r="L592" s="26">
        <f t="shared" si="17"/>
        <v>3810.8234763664791</v>
      </c>
    </row>
    <row r="593" spans="11:12" x14ac:dyDescent="0.5">
      <c r="K593" s="25">
        <v>5.87</v>
      </c>
      <c r="L593" s="26">
        <f t="shared" si="17"/>
        <v>3815.1879450034003</v>
      </c>
    </row>
    <row r="594" spans="11:12" x14ac:dyDescent="0.5">
      <c r="K594" s="25">
        <v>5.88</v>
      </c>
      <c r="L594" s="26">
        <f t="shared" si="17"/>
        <v>3819.5472551906032</v>
      </c>
    </row>
    <row r="595" spans="11:12" x14ac:dyDescent="0.5">
      <c r="K595" s="25">
        <v>5.89</v>
      </c>
      <c r="L595" s="26">
        <f t="shared" si="17"/>
        <v>3823.9014036391764</v>
      </c>
    </row>
    <row r="596" spans="11:12" x14ac:dyDescent="0.5">
      <c r="K596" s="25">
        <v>5.9</v>
      </c>
      <c r="L596" s="26">
        <f t="shared" si="17"/>
        <v>3828.2503870894598</v>
      </c>
    </row>
    <row r="597" spans="11:12" x14ac:dyDescent="0.5">
      <c r="K597" s="25">
        <v>5.91</v>
      </c>
      <c r="L597" s="26">
        <f t="shared" si="17"/>
        <v>3832.5942023109851</v>
      </c>
    </row>
    <row r="598" spans="11:12" x14ac:dyDescent="0.5">
      <c r="K598" s="25">
        <v>5.92</v>
      </c>
      <c r="L598" s="26">
        <f t="shared" si="17"/>
        <v>3836.9328461024315</v>
      </c>
    </row>
    <row r="599" spans="11:12" x14ac:dyDescent="0.5">
      <c r="K599" s="25">
        <v>5.93</v>
      </c>
      <c r="L599" s="26">
        <f t="shared" si="17"/>
        <v>3841.2663152915775</v>
      </c>
    </row>
    <row r="600" spans="11:12" x14ac:dyDescent="0.5">
      <c r="K600" s="25">
        <v>5.94</v>
      </c>
      <c r="L600" s="26">
        <f t="shared" si="17"/>
        <v>3845.5946067352415</v>
      </c>
    </row>
    <row r="601" spans="11:12" x14ac:dyDescent="0.5">
      <c r="K601" s="25">
        <v>5.95</v>
      </c>
      <c r="L601" s="26">
        <f t="shared" si="17"/>
        <v>3849.9177173192365</v>
      </c>
    </row>
    <row r="602" spans="11:12" x14ac:dyDescent="0.5">
      <c r="K602" s="25">
        <v>5.96</v>
      </c>
      <c r="L602" s="26">
        <f t="shared" si="17"/>
        <v>3854.2356439583241</v>
      </c>
    </row>
    <row r="603" spans="11:12" x14ac:dyDescent="0.5">
      <c r="K603" s="25">
        <v>5.97</v>
      </c>
      <c r="L603" s="26">
        <f t="shared" si="17"/>
        <v>3858.5483835961559</v>
      </c>
    </row>
    <row r="604" spans="11:12" x14ac:dyDescent="0.5">
      <c r="K604" s="25">
        <v>5.98</v>
      </c>
      <c r="L604" s="26">
        <f t="shared" si="17"/>
        <v>3862.8559332052328</v>
      </c>
    </row>
    <row r="605" spans="11:12" x14ac:dyDescent="0.5">
      <c r="K605" s="25">
        <v>5.99</v>
      </c>
      <c r="L605" s="26">
        <f t="shared" si="17"/>
        <v>3867.1582897868457</v>
      </c>
    </row>
    <row r="606" spans="11:12" x14ac:dyDescent="0.5">
      <c r="K606" s="25">
        <v>6</v>
      </c>
      <c r="L606" s="26">
        <f t="shared" si="17"/>
        <v>3871.4554503710347</v>
      </c>
    </row>
    <row r="607" spans="11:12" x14ac:dyDescent="0.5">
      <c r="K607" s="25">
        <v>6.01</v>
      </c>
      <c r="L607" s="26">
        <f t="shared" si="17"/>
        <v>3875.7474120165352</v>
      </c>
    </row>
    <row r="608" spans="11:12" x14ac:dyDescent="0.5">
      <c r="K608" s="25">
        <v>6.02</v>
      </c>
      <c r="L608" s="26">
        <f t="shared" si="17"/>
        <v>3880.0341718107316</v>
      </c>
    </row>
    <row r="609" spans="11:12" x14ac:dyDescent="0.5">
      <c r="K609" s="25">
        <v>6.03</v>
      </c>
      <c r="L609" s="26">
        <f t="shared" si="17"/>
        <v>3884.3157268696041</v>
      </c>
    </row>
    <row r="610" spans="11:12" x14ac:dyDescent="0.5">
      <c r="K610" s="25">
        <v>6.04</v>
      </c>
      <c r="L610" s="26">
        <f t="shared" si="17"/>
        <v>3888.5920743376801</v>
      </c>
    </row>
    <row r="611" spans="11:12" x14ac:dyDescent="0.5">
      <c r="K611" s="25">
        <v>6.05</v>
      </c>
      <c r="L611" s="26">
        <f t="shared" si="17"/>
        <v>3892.8632113879949</v>
      </c>
    </row>
    <row r="612" spans="11:12" x14ac:dyDescent="0.5">
      <c r="K612" s="25">
        <v>6.06</v>
      </c>
      <c r="L612" s="26">
        <f t="shared" si="17"/>
        <v>3897.1291352220301</v>
      </c>
    </row>
    <row r="613" spans="11:12" x14ac:dyDescent="0.5">
      <c r="K613" s="25">
        <v>6.07</v>
      </c>
      <c r="L613" s="26">
        <f t="shared" si="17"/>
        <v>3901.3898430696709</v>
      </c>
    </row>
    <row r="614" spans="11:12" x14ac:dyDescent="0.5">
      <c r="K614" s="25">
        <v>6.08</v>
      </c>
      <c r="L614" s="26">
        <f t="shared" si="17"/>
        <v>3905.6453321891622</v>
      </c>
    </row>
    <row r="615" spans="11:12" x14ac:dyDescent="0.5">
      <c r="K615" s="25">
        <v>6.09</v>
      </c>
      <c r="L615" s="26">
        <f t="shared" si="17"/>
        <v>3909.8955998670517</v>
      </c>
    </row>
    <row r="616" spans="11:12" x14ac:dyDescent="0.5">
      <c r="K616" s="25">
        <v>6.1</v>
      </c>
      <c r="L616" s="26">
        <f t="shared" si="17"/>
        <v>3914.1406434181472</v>
      </c>
    </row>
    <row r="617" spans="11:12" x14ac:dyDescent="0.5">
      <c r="K617" s="25">
        <v>6.11</v>
      </c>
      <c r="L617" s="26">
        <f t="shared" si="17"/>
        <v>3918.3804601854667</v>
      </c>
    </row>
    <row r="618" spans="11:12" x14ac:dyDescent="0.5">
      <c r="K618" s="25">
        <v>6.12</v>
      </c>
      <c r="L618" s="26">
        <f t="shared" si="17"/>
        <v>3922.6150475401946</v>
      </c>
    </row>
    <row r="619" spans="11:12" x14ac:dyDescent="0.5">
      <c r="K619" s="25">
        <v>6.13</v>
      </c>
      <c r="L619" s="26">
        <f t="shared" si="17"/>
        <v>3926.8444028816284</v>
      </c>
    </row>
    <row r="620" spans="11:12" x14ac:dyDescent="0.5">
      <c r="K620" s="25">
        <v>6.14</v>
      </c>
      <c r="L620" s="26">
        <f t="shared" si="17"/>
        <v>3931.0685236371314</v>
      </c>
    </row>
    <row r="621" spans="11:12" x14ac:dyDescent="0.5">
      <c r="K621" s="25">
        <v>6.15</v>
      </c>
      <c r="L621" s="26">
        <f t="shared" si="17"/>
        <v>3935.2874072620925</v>
      </c>
    </row>
    <row r="622" spans="11:12" x14ac:dyDescent="0.5">
      <c r="K622" s="25">
        <v>6.16</v>
      </c>
      <c r="L622" s="26">
        <f t="shared" si="17"/>
        <v>3939.5010512398685</v>
      </c>
    </row>
    <row r="623" spans="11:12" x14ac:dyDescent="0.5">
      <c r="K623" s="25">
        <v>6.17</v>
      </c>
      <c r="L623" s="26">
        <f t="shared" si="17"/>
        <v>3943.7094530817458</v>
      </c>
    </row>
    <row r="624" spans="11:12" x14ac:dyDescent="0.5">
      <c r="K624" s="25">
        <v>6.1800000000000104</v>
      </c>
      <c r="L624" s="26">
        <f t="shared" si="17"/>
        <v>3947.9126103268891</v>
      </c>
    </row>
    <row r="625" spans="11:12" x14ac:dyDescent="0.5">
      <c r="K625" s="25">
        <v>6.19</v>
      </c>
      <c r="L625" s="26">
        <f t="shared" si="17"/>
        <v>3952.1105205422809</v>
      </c>
    </row>
    <row r="626" spans="11:12" x14ac:dyDescent="0.5">
      <c r="K626" s="25">
        <v>6.2</v>
      </c>
      <c r="L626" s="26">
        <f t="shared" si="17"/>
        <v>3956.3031813227149</v>
      </c>
    </row>
    <row r="627" spans="11:12" x14ac:dyDescent="0.5">
      <c r="K627" s="25">
        <v>6.21</v>
      </c>
      <c r="L627" s="26">
        <f t="shared" si="17"/>
        <v>3960.4905902906985</v>
      </c>
    </row>
    <row r="628" spans="11:12" x14ac:dyDescent="0.5">
      <c r="K628" s="25">
        <v>6.22</v>
      </c>
      <c r="L628" s="26">
        <f t="shared" si="17"/>
        <v>3964.6727450964436</v>
      </c>
    </row>
    <row r="629" spans="11:12" x14ac:dyDescent="0.5">
      <c r="K629" s="25">
        <v>6.23</v>
      </c>
      <c r="L629" s="26">
        <f t="shared" si="17"/>
        <v>3968.8496434177969</v>
      </c>
    </row>
    <row r="630" spans="11:12" x14ac:dyDescent="0.5">
      <c r="K630" s="25">
        <v>6.24</v>
      </c>
      <c r="L630" s="26">
        <f t="shared" si="17"/>
        <v>3973.0212829602074</v>
      </c>
    </row>
    <row r="631" spans="11:12" x14ac:dyDescent="0.5">
      <c r="K631" s="25">
        <v>6.25</v>
      </c>
      <c r="L631" s="26">
        <f t="shared" si="17"/>
        <v>3977.1876614566727</v>
      </c>
    </row>
    <row r="632" spans="11:12" x14ac:dyDescent="0.5">
      <c r="K632" s="25">
        <v>6.2600000000000096</v>
      </c>
      <c r="L632" s="26">
        <f t="shared" si="17"/>
        <v>3981.3487766676999</v>
      </c>
    </row>
    <row r="633" spans="11:12" x14ac:dyDescent="0.5">
      <c r="K633" s="25">
        <v>6.27</v>
      </c>
      <c r="L633" s="26">
        <f t="shared" si="17"/>
        <v>3985.5046263812383</v>
      </c>
    </row>
    <row r="634" spans="11:12" x14ac:dyDescent="0.5">
      <c r="K634" s="25">
        <v>6.28</v>
      </c>
      <c r="L634" s="26">
        <f t="shared" si="17"/>
        <v>3989.6552084126711</v>
      </c>
    </row>
    <row r="635" spans="11:12" x14ac:dyDescent="0.5">
      <c r="K635" s="25">
        <v>6.29</v>
      </c>
      <c r="L635" s="26">
        <f t="shared" si="17"/>
        <v>3993.8005206047283</v>
      </c>
    </row>
    <row r="636" spans="11:12" x14ac:dyDescent="0.5">
      <c r="K636" s="25">
        <v>6.3</v>
      </c>
      <c r="L636" s="26">
        <f t="shared" si="17"/>
        <v>3997.9405608274701</v>
      </c>
    </row>
    <row r="637" spans="11:12" x14ac:dyDescent="0.5">
      <c r="K637" s="25">
        <v>6.31</v>
      </c>
      <c r="L637" s="26">
        <f t="shared" si="17"/>
        <v>4002.0753269782217</v>
      </c>
    </row>
    <row r="638" spans="11:12" x14ac:dyDescent="0.5">
      <c r="K638" s="25">
        <v>6.32</v>
      </c>
      <c r="L638" s="26">
        <f t="shared" si="17"/>
        <v>4006.2048169815398</v>
      </c>
    </row>
    <row r="639" spans="11:12" x14ac:dyDescent="0.5">
      <c r="K639" s="25">
        <v>6.33</v>
      </c>
      <c r="L639" s="26">
        <f t="shared" si="17"/>
        <v>4010.3290287891596</v>
      </c>
    </row>
    <row r="640" spans="11:12" x14ac:dyDescent="0.5">
      <c r="K640" s="25">
        <v>6.3400000000000096</v>
      </c>
      <c r="L640" s="26">
        <f t="shared" si="17"/>
        <v>4014.4479603799564</v>
      </c>
    </row>
    <row r="641" spans="11:12" x14ac:dyDescent="0.5">
      <c r="K641" s="25">
        <v>6.35</v>
      </c>
      <c r="L641" s="26">
        <f t="shared" si="17"/>
        <v>4018.5616097598777</v>
      </c>
    </row>
    <row r="642" spans="11:12" x14ac:dyDescent="0.5">
      <c r="K642" s="25">
        <v>6.36</v>
      </c>
      <c r="L642" s="26">
        <f t="shared" si="17"/>
        <v>4022.6699749619388</v>
      </c>
    </row>
    <row r="643" spans="11:12" x14ac:dyDescent="0.5">
      <c r="K643" s="25">
        <v>6.37</v>
      </c>
      <c r="L643" s="26">
        <f t="shared" si="17"/>
        <v>4026.7730540461343</v>
      </c>
    </row>
    <row r="644" spans="11:12" x14ac:dyDescent="0.5">
      <c r="K644" s="25">
        <v>6.38</v>
      </c>
      <c r="L644" s="26">
        <f t="shared" si="17"/>
        <v>4030.8708450994181</v>
      </c>
    </row>
    <row r="645" spans="11:12" x14ac:dyDescent="0.5">
      <c r="K645" s="25">
        <v>6.3900000000000103</v>
      </c>
      <c r="L645" s="26">
        <f t="shared" si="17"/>
        <v>4034.963346235651</v>
      </c>
    </row>
    <row r="646" spans="11:12" x14ac:dyDescent="0.5">
      <c r="K646" s="25">
        <v>6.4</v>
      </c>
      <c r="L646" s="26">
        <f t="shared" ref="L646:L709" si="18">IF(K646=0,
    MAX(0, C$12 - C$6 * EXP(-C$13 * C$7)),
    C$12 * _xlfn.NORM.S.DIST((LN(C$12/C$6) + (C$13 + K646^2/2)*C$7) / (K646*SQRT(C$7)), TRUE)
    - C$6 * EXP(-C$13*C$7) * _xlfn.NORM.S.DIST((LN(C$12/C$6) + (C$13 + K646^2/2)*C$7) / (K646*SQRT(C$7)) - K646*SQRT(C$7), TRUE)
)</f>
        <v>4039.0505555955383</v>
      </c>
    </row>
    <row r="647" spans="11:12" x14ac:dyDescent="0.5">
      <c r="K647" s="25">
        <v>6.41</v>
      </c>
      <c r="L647" s="26">
        <f t="shared" si="18"/>
        <v>4043.1324713466279</v>
      </c>
    </row>
    <row r="648" spans="11:12" x14ac:dyDescent="0.5">
      <c r="K648" s="25">
        <v>6.4200000000000097</v>
      </c>
      <c r="L648" s="26">
        <f t="shared" si="18"/>
        <v>4047.2090916832176</v>
      </c>
    </row>
    <row r="649" spans="11:12" x14ac:dyDescent="0.5">
      <c r="K649" s="25">
        <v>6.4300000000000104</v>
      </c>
      <c r="L649" s="26">
        <f t="shared" si="18"/>
        <v>4051.2804148263285</v>
      </c>
    </row>
    <row r="650" spans="11:12" x14ac:dyDescent="0.5">
      <c r="K650" s="25">
        <v>6.44</v>
      </c>
      <c r="L650" s="26">
        <f t="shared" si="18"/>
        <v>4055.3464390236641</v>
      </c>
    </row>
    <row r="651" spans="11:12" x14ac:dyDescent="0.5">
      <c r="K651" s="25">
        <v>6.45</v>
      </c>
      <c r="L651" s="26">
        <f t="shared" si="18"/>
        <v>4059.4071625495694</v>
      </c>
    </row>
    <row r="652" spans="11:12" x14ac:dyDescent="0.5">
      <c r="K652" s="25">
        <v>6.46</v>
      </c>
      <c r="L652" s="26">
        <f t="shared" si="18"/>
        <v>4063.4625837049675</v>
      </c>
    </row>
    <row r="653" spans="11:12" x14ac:dyDescent="0.5">
      <c r="K653" s="25">
        <v>6.4700000000000104</v>
      </c>
      <c r="L653" s="26">
        <f t="shared" si="18"/>
        <v>4067.5127008173281</v>
      </c>
    </row>
    <row r="654" spans="11:12" x14ac:dyDescent="0.5">
      <c r="K654" s="25">
        <v>6.48</v>
      </c>
      <c r="L654" s="26">
        <f t="shared" si="18"/>
        <v>4071.5575122406026</v>
      </c>
    </row>
    <row r="655" spans="11:12" x14ac:dyDescent="0.5">
      <c r="K655" s="25">
        <v>6.49</v>
      </c>
      <c r="L655" s="26">
        <f t="shared" si="18"/>
        <v>4075.597016355222</v>
      </c>
    </row>
    <row r="656" spans="11:12" x14ac:dyDescent="0.5">
      <c r="K656" s="25">
        <v>6.5000000000000098</v>
      </c>
      <c r="L656" s="26">
        <f t="shared" si="18"/>
        <v>4079.6312115680066</v>
      </c>
    </row>
    <row r="657" spans="11:12" x14ac:dyDescent="0.5">
      <c r="K657" s="25">
        <v>6.5100000000000096</v>
      </c>
      <c r="L657" s="26">
        <f t="shared" si="18"/>
        <v>4083.6600963121341</v>
      </c>
    </row>
    <row r="658" spans="11:12" x14ac:dyDescent="0.5">
      <c r="K658" s="25">
        <v>6.52</v>
      </c>
      <c r="L658" s="26">
        <f t="shared" si="18"/>
        <v>4087.6836690471059</v>
      </c>
    </row>
    <row r="659" spans="11:12" x14ac:dyDescent="0.5">
      <c r="K659" s="25">
        <v>6.53</v>
      </c>
      <c r="L659" s="26">
        <f t="shared" si="18"/>
        <v>4091.7019282587012</v>
      </c>
    </row>
    <row r="660" spans="11:12" x14ac:dyDescent="0.5">
      <c r="K660" s="25">
        <v>6.54</v>
      </c>
      <c r="L660" s="26">
        <f t="shared" si="18"/>
        <v>4095.7148724589124</v>
      </c>
    </row>
    <row r="661" spans="11:12" x14ac:dyDescent="0.5">
      <c r="K661" s="25">
        <v>6.5500000000000096</v>
      </c>
      <c r="L661" s="26">
        <f t="shared" si="18"/>
        <v>4099.7225001859224</v>
      </c>
    </row>
    <row r="662" spans="11:12" x14ac:dyDescent="0.5">
      <c r="K662" s="25">
        <v>6.56</v>
      </c>
      <c r="L662" s="26">
        <f t="shared" si="18"/>
        <v>4103.724810004036</v>
      </c>
    </row>
    <row r="663" spans="11:12" x14ac:dyDescent="0.5">
      <c r="K663" s="25">
        <v>6.57</v>
      </c>
      <c r="L663" s="26">
        <f t="shared" si="18"/>
        <v>4107.7218005036684</v>
      </c>
    </row>
    <row r="664" spans="11:12" x14ac:dyDescent="0.5">
      <c r="K664" s="25">
        <v>6.5800000000000098</v>
      </c>
      <c r="L664" s="26">
        <f t="shared" si="18"/>
        <v>4111.7134703012725</v>
      </c>
    </row>
    <row r="665" spans="11:12" x14ac:dyDescent="0.5">
      <c r="K665" s="25">
        <v>6.5900000000000096</v>
      </c>
      <c r="L665" s="26">
        <f t="shared" si="18"/>
        <v>4115.6998180392911</v>
      </c>
    </row>
    <row r="666" spans="11:12" x14ac:dyDescent="0.5">
      <c r="K666" s="25">
        <v>6.6</v>
      </c>
      <c r="L666" s="26">
        <f t="shared" si="18"/>
        <v>4119.6808423861339</v>
      </c>
    </row>
    <row r="667" spans="11:12" x14ac:dyDescent="0.5">
      <c r="K667" s="25">
        <v>6.61</v>
      </c>
      <c r="L667" s="26">
        <f t="shared" si="18"/>
        <v>4123.6565420361276</v>
      </c>
    </row>
    <row r="668" spans="11:12" x14ac:dyDescent="0.5">
      <c r="K668" s="25">
        <v>6.62</v>
      </c>
      <c r="L668" s="26">
        <f t="shared" si="18"/>
        <v>4127.6269157094521</v>
      </c>
    </row>
    <row r="669" spans="11:12" x14ac:dyDescent="0.5">
      <c r="K669" s="25">
        <v>6.6300000000000097</v>
      </c>
      <c r="L669" s="26">
        <f t="shared" si="18"/>
        <v>4131.591962152118</v>
      </c>
    </row>
    <row r="670" spans="11:12" x14ac:dyDescent="0.5">
      <c r="K670" s="25">
        <v>6.6400000000000103</v>
      </c>
      <c r="L670" s="26">
        <f t="shared" si="18"/>
        <v>4135.5516801359008</v>
      </c>
    </row>
    <row r="671" spans="11:12" x14ac:dyDescent="0.5">
      <c r="K671" s="25">
        <v>6.65</v>
      </c>
      <c r="L671" s="26">
        <f t="shared" si="18"/>
        <v>4139.5060684583113</v>
      </c>
    </row>
    <row r="672" spans="11:12" x14ac:dyDescent="0.5">
      <c r="K672" s="25">
        <v>6.6600000000000099</v>
      </c>
      <c r="L672" s="26">
        <f t="shared" si="18"/>
        <v>4143.4551259425643</v>
      </c>
    </row>
    <row r="673" spans="11:12" x14ac:dyDescent="0.5">
      <c r="K673" s="25">
        <v>6.6700000000000097</v>
      </c>
      <c r="L673" s="26">
        <f t="shared" si="18"/>
        <v>4147.3988514374869</v>
      </c>
    </row>
    <row r="674" spans="11:12" x14ac:dyDescent="0.5">
      <c r="K674" s="25">
        <v>6.6800000000000104</v>
      </c>
      <c r="L674" s="26">
        <f t="shared" si="18"/>
        <v>4151.3372438175229</v>
      </c>
    </row>
    <row r="675" spans="11:12" x14ac:dyDescent="0.5">
      <c r="K675" s="25">
        <v>6.69</v>
      </c>
      <c r="L675" s="26">
        <f t="shared" si="18"/>
        <v>4155.2703019826567</v>
      </c>
    </row>
    <row r="676" spans="11:12" x14ac:dyDescent="0.5">
      <c r="K676" s="25">
        <v>6.7</v>
      </c>
      <c r="L676" s="26">
        <f t="shared" si="18"/>
        <v>4159.1980248583905</v>
      </c>
    </row>
    <row r="677" spans="11:12" x14ac:dyDescent="0.5">
      <c r="K677" s="25">
        <v>6.7100000000000097</v>
      </c>
      <c r="L677" s="26">
        <f t="shared" si="18"/>
        <v>4163.1204113956846</v>
      </c>
    </row>
    <row r="678" spans="11:12" x14ac:dyDescent="0.5">
      <c r="K678" s="25">
        <v>6.7200000000000104</v>
      </c>
      <c r="L678" s="26">
        <f t="shared" si="18"/>
        <v>4167.0374605709067</v>
      </c>
    </row>
    <row r="679" spans="11:12" x14ac:dyDescent="0.5">
      <c r="K679" s="25">
        <v>6.73</v>
      </c>
      <c r="L679" s="26">
        <f t="shared" si="18"/>
        <v>4170.9491713858033</v>
      </c>
    </row>
    <row r="680" spans="11:12" x14ac:dyDescent="0.5">
      <c r="K680" s="25">
        <v>6.74000000000001</v>
      </c>
      <c r="L680" s="26">
        <f t="shared" si="18"/>
        <v>4174.8555428674581</v>
      </c>
    </row>
    <row r="681" spans="11:12" x14ac:dyDescent="0.5">
      <c r="K681" s="25">
        <v>6.7500000000000098</v>
      </c>
      <c r="L681" s="26">
        <f t="shared" si="18"/>
        <v>4178.7565740682203</v>
      </c>
    </row>
    <row r="682" spans="11:12" x14ac:dyDescent="0.5">
      <c r="K682" s="25">
        <v>6.7600000000000096</v>
      </c>
      <c r="L682" s="26">
        <f t="shared" si="18"/>
        <v>4182.6522640656867</v>
      </c>
    </row>
    <row r="683" spans="11:12" x14ac:dyDescent="0.5">
      <c r="K683" s="25">
        <v>6.77</v>
      </c>
      <c r="L683" s="26">
        <f t="shared" si="18"/>
        <v>4186.54261196264</v>
      </c>
    </row>
    <row r="684" spans="11:12" x14ac:dyDescent="0.5">
      <c r="K684" s="25">
        <v>6.78</v>
      </c>
      <c r="L684" s="26">
        <f t="shared" si="18"/>
        <v>4190.4276168870238</v>
      </c>
    </row>
    <row r="685" spans="11:12" x14ac:dyDescent="0.5">
      <c r="K685" s="25">
        <v>6.7900000000000098</v>
      </c>
      <c r="L685" s="26">
        <f t="shared" si="18"/>
        <v>4194.3072779918748</v>
      </c>
    </row>
    <row r="686" spans="11:12" x14ac:dyDescent="0.5">
      <c r="K686" s="25">
        <v>6.8000000000000096</v>
      </c>
      <c r="L686" s="26">
        <f t="shared" si="18"/>
        <v>4198.1815944552827</v>
      </c>
    </row>
    <row r="687" spans="11:12" x14ac:dyDescent="0.5">
      <c r="K687" s="25">
        <v>6.81</v>
      </c>
      <c r="L687" s="26">
        <f t="shared" si="18"/>
        <v>4202.0505654803537</v>
      </c>
    </row>
    <row r="688" spans="11:12" x14ac:dyDescent="0.5">
      <c r="K688" s="25">
        <v>6.8200000000000101</v>
      </c>
      <c r="L688" s="26">
        <f t="shared" si="18"/>
        <v>4205.9141902951806</v>
      </c>
    </row>
    <row r="689" spans="11:12" x14ac:dyDescent="0.5">
      <c r="K689" s="25">
        <v>6.8300000000000098</v>
      </c>
      <c r="L689" s="26">
        <f t="shared" si="18"/>
        <v>4209.7724681527488</v>
      </c>
    </row>
    <row r="690" spans="11:12" x14ac:dyDescent="0.5">
      <c r="K690" s="25">
        <v>6.8400000000000096</v>
      </c>
      <c r="L690" s="26">
        <f t="shared" si="18"/>
        <v>4213.6253983309407</v>
      </c>
    </row>
    <row r="691" spans="11:12" x14ac:dyDescent="0.5">
      <c r="K691" s="25">
        <v>6.85</v>
      </c>
      <c r="L691" s="26">
        <f t="shared" si="18"/>
        <v>4217.4729801324665</v>
      </c>
    </row>
    <row r="692" spans="11:12" x14ac:dyDescent="0.5">
      <c r="K692" s="25">
        <v>6.86</v>
      </c>
      <c r="L692" s="26">
        <f t="shared" si="18"/>
        <v>4221.3152128848333</v>
      </c>
    </row>
    <row r="693" spans="11:12" x14ac:dyDescent="0.5">
      <c r="K693" s="25">
        <v>6.8700000000000099</v>
      </c>
      <c r="L693" s="26">
        <f t="shared" si="18"/>
        <v>4225.152095940286</v>
      </c>
    </row>
    <row r="694" spans="11:12" x14ac:dyDescent="0.5">
      <c r="K694" s="25">
        <v>6.8800000000000097</v>
      </c>
      <c r="L694" s="26">
        <f t="shared" si="18"/>
        <v>4228.9836286757582</v>
      </c>
    </row>
    <row r="695" spans="11:12" x14ac:dyDescent="0.5">
      <c r="K695" s="25">
        <v>6.8900000000000103</v>
      </c>
      <c r="L695" s="26">
        <f t="shared" si="18"/>
        <v>4232.8098104928522</v>
      </c>
    </row>
    <row r="696" spans="11:12" x14ac:dyDescent="0.5">
      <c r="K696" s="25">
        <v>6.9000000000000101</v>
      </c>
      <c r="L696" s="26">
        <f t="shared" si="18"/>
        <v>4236.6306408177716</v>
      </c>
    </row>
    <row r="697" spans="11:12" x14ac:dyDescent="0.5">
      <c r="K697" s="25">
        <v>6.9100000000000099</v>
      </c>
      <c r="L697" s="26">
        <f t="shared" si="18"/>
        <v>4240.4461191012824</v>
      </c>
    </row>
    <row r="698" spans="11:12" x14ac:dyDescent="0.5">
      <c r="K698" s="25">
        <v>6.9200000000000097</v>
      </c>
      <c r="L698" s="26">
        <f t="shared" si="18"/>
        <v>4244.2562448186727</v>
      </c>
    </row>
    <row r="699" spans="11:12" x14ac:dyDescent="0.5">
      <c r="K699" s="25">
        <v>6.9300000000000104</v>
      </c>
      <c r="L699" s="26">
        <f t="shared" si="18"/>
        <v>4248.061017469704</v>
      </c>
    </row>
    <row r="700" spans="11:12" x14ac:dyDescent="0.5">
      <c r="K700" s="25">
        <v>6.94</v>
      </c>
      <c r="L700" s="26">
        <f t="shared" si="18"/>
        <v>4251.8604365785577</v>
      </c>
    </row>
    <row r="701" spans="11:12" x14ac:dyDescent="0.5">
      <c r="K701" s="25">
        <v>6.9500000000000099</v>
      </c>
      <c r="L701" s="26">
        <f t="shared" si="18"/>
        <v>4255.6545016938217</v>
      </c>
    </row>
    <row r="702" spans="11:12" x14ac:dyDescent="0.5">
      <c r="K702" s="25">
        <v>6.9600000000000097</v>
      </c>
      <c r="L702" s="26">
        <f t="shared" si="18"/>
        <v>4259.4432123883889</v>
      </c>
    </row>
    <row r="703" spans="11:12" x14ac:dyDescent="0.5">
      <c r="K703" s="25">
        <v>6.9700000000000104</v>
      </c>
      <c r="L703" s="26">
        <f t="shared" si="18"/>
        <v>4263.2265682594707</v>
      </c>
    </row>
    <row r="704" spans="11:12" x14ac:dyDescent="0.5">
      <c r="K704" s="25">
        <v>6.9800000000000102</v>
      </c>
      <c r="L704" s="26">
        <f t="shared" si="18"/>
        <v>4267.0045689285143</v>
      </c>
    </row>
    <row r="705" spans="11:12" x14ac:dyDescent="0.5">
      <c r="K705" s="25">
        <v>6.99000000000001</v>
      </c>
      <c r="L705" s="26">
        <f t="shared" si="18"/>
        <v>4270.7772140411753</v>
      </c>
    </row>
    <row r="706" spans="11:12" x14ac:dyDescent="0.5">
      <c r="K706" s="25">
        <v>7.0000000000000098</v>
      </c>
      <c r="L706" s="26">
        <f t="shared" si="18"/>
        <v>4274.5445032672633</v>
      </c>
    </row>
    <row r="707" spans="11:12" x14ac:dyDescent="0.5">
      <c r="K707" s="25">
        <v>7.0100000000000096</v>
      </c>
      <c r="L707" s="26">
        <f t="shared" si="18"/>
        <v>4278.3064363007034</v>
      </c>
    </row>
    <row r="708" spans="11:12" x14ac:dyDescent="0.5">
      <c r="K708" s="25">
        <v>7.02</v>
      </c>
      <c r="L708" s="26">
        <f t="shared" si="18"/>
        <v>4282.0630128594803</v>
      </c>
    </row>
    <row r="709" spans="11:12" x14ac:dyDescent="0.5">
      <c r="K709" s="25">
        <v>7.03000000000001</v>
      </c>
      <c r="L709" s="26">
        <f t="shared" si="18"/>
        <v>4285.8142326856187</v>
      </c>
    </row>
    <row r="710" spans="11:12" x14ac:dyDescent="0.5">
      <c r="K710" s="25">
        <v>7.0400000000000098</v>
      </c>
      <c r="L710" s="26">
        <f t="shared" ref="L710:L773" si="19">IF(K710=0,
    MAX(0, C$12 - C$6 * EXP(-C$13 * C$7)),
    C$12 * _xlfn.NORM.S.DIST((LN(C$12/C$6) + (C$13 + K710^2/2)*C$7) / (K710*SQRT(C$7)), TRUE)
    - C$6 * EXP(-C$13*C$7) * _xlfn.NORM.S.DIST((LN(C$12/C$6) + (C$13 + K710^2/2)*C$7) / (K710*SQRT(C$7)) - K710*SQRT(C$7), TRUE)
)</f>
        <v>4289.5600955450955</v>
      </c>
    </row>
    <row r="711" spans="11:12" x14ac:dyDescent="0.5">
      <c r="K711" s="25">
        <v>7.0500000000000096</v>
      </c>
      <c r="L711" s="26">
        <f t="shared" si="19"/>
        <v>4293.3006012278329</v>
      </c>
    </row>
    <row r="712" spans="11:12" x14ac:dyDescent="0.5">
      <c r="K712" s="25">
        <v>7.0600000000000103</v>
      </c>
      <c r="L712" s="26">
        <f t="shared" si="19"/>
        <v>4297.0357495476383</v>
      </c>
    </row>
    <row r="713" spans="11:12" x14ac:dyDescent="0.5">
      <c r="K713" s="25">
        <v>7.0700000000000101</v>
      </c>
      <c r="L713" s="26">
        <f t="shared" si="19"/>
        <v>4300.7655403421577</v>
      </c>
    </row>
    <row r="714" spans="11:12" x14ac:dyDescent="0.5">
      <c r="K714" s="25">
        <v>7.0800000000000098</v>
      </c>
      <c r="L714" s="26">
        <f t="shared" si="19"/>
        <v>4304.4899734728324</v>
      </c>
    </row>
    <row r="715" spans="11:12" x14ac:dyDescent="0.5">
      <c r="K715" s="25">
        <v>7.0900000000000096</v>
      </c>
      <c r="L715" s="26">
        <f t="shared" si="19"/>
        <v>4308.2090488248541</v>
      </c>
    </row>
    <row r="716" spans="11:12" x14ac:dyDescent="0.5">
      <c r="K716" s="25">
        <v>7.1</v>
      </c>
      <c r="L716" s="26">
        <f t="shared" si="19"/>
        <v>4311.9227663071124</v>
      </c>
    </row>
    <row r="717" spans="11:12" x14ac:dyDescent="0.5">
      <c r="K717" s="25">
        <v>7.1100000000000101</v>
      </c>
      <c r="L717" s="26">
        <f t="shared" si="19"/>
        <v>4315.6311258521764</v>
      </c>
    </row>
    <row r="718" spans="11:12" x14ac:dyDescent="0.5">
      <c r="K718" s="25">
        <v>7.1200000000000099</v>
      </c>
      <c r="L718" s="26">
        <f t="shared" si="19"/>
        <v>4319.3341274161985</v>
      </c>
    </row>
    <row r="719" spans="11:12" x14ac:dyDescent="0.5">
      <c r="K719" s="25">
        <v>7.1300000000000097</v>
      </c>
      <c r="L719" s="26">
        <f t="shared" si="19"/>
        <v>4323.0317709789197</v>
      </c>
    </row>
    <row r="720" spans="11:12" x14ac:dyDescent="0.5">
      <c r="K720" s="25">
        <v>7.1400000000000103</v>
      </c>
      <c r="L720" s="26">
        <f t="shared" si="19"/>
        <v>4326.7240565435977</v>
      </c>
    </row>
    <row r="721" spans="11:12" x14ac:dyDescent="0.5">
      <c r="K721" s="25">
        <v>7.1500000000000101</v>
      </c>
      <c r="L721" s="26">
        <f t="shared" si="19"/>
        <v>4330.4109841369655</v>
      </c>
    </row>
    <row r="722" spans="11:12" x14ac:dyDescent="0.5">
      <c r="K722" s="25">
        <v>7.1600000000000099</v>
      </c>
      <c r="L722" s="26">
        <f t="shared" si="19"/>
        <v>4334.0925538091878</v>
      </c>
    </row>
    <row r="723" spans="11:12" x14ac:dyDescent="0.5">
      <c r="K723" s="25">
        <v>7.1700000000000097</v>
      </c>
      <c r="L723" s="26">
        <f t="shared" si="19"/>
        <v>4337.7687656338148</v>
      </c>
    </row>
    <row r="724" spans="11:12" x14ac:dyDescent="0.5">
      <c r="K724" s="25">
        <v>7.1800000000000104</v>
      </c>
      <c r="L724" s="26">
        <f t="shared" si="19"/>
        <v>4341.4396197077394</v>
      </c>
    </row>
    <row r="725" spans="11:12" x14ac:dyDescent="0.5">
      <c r="K725" s="25">
        <v>7.1900000000000102</v>
      </c>
      <c r="L725" s="26">
        <f t="shared" si="19"/>
        <v>4345.1051161511441</v>
      </c>
    </row>
    <row r="726" spans="11:12" x14ac:dyDescent="0.5">
      <c r="K726" s="25">
        <v>7.2000000000000099</v>
      </c>
      <c r="L726" s="26">
        <f t="shared" si="19"/>
        <v>4348.7652551074589</v>
      </c>
    </row>
    <row r="727" spans="11:12" x14ac:dyDescent="0.5">
      <c r="K727" s="25">
        <v>7.2100000000000097</v>
      </c>
      <c r="L727" s="26">
        <f t="shared" si="19"/>
        <v>4352.4200367433223</v>
      </c>
    </row>
    <row r="728" spans="11:12" x14ac:dyDescent="0.5">
      <c r="K728" s="25">
        <v>7.2200000000000104</v>
      </c>
      <c r="L728" s="26">
        <f t="shared" si="19"/>
        <v>4356.0694612485231</v>
      </c>
    </row>
    <row r="729" spans="11:12" x14ac:dyDescent="0.5">
      <c r="K729" s="25">
        <v>7.2300000000000102</v>
      </c>
      <c r="L729" s="26">
        <f t="shared" si="19"/>
        <v>4359.7135288359659</v>
      </c>
    </row>
    <row r="730" spans="11:12" x14ac:dyDescent="0.5">
      <c r="K730" s="25">
        <v>7.24000000000001</v>
      </c>
      <c r="L730" s="26">
        <f t="shared" si="19"/>
        <v>4363.3522397416145</v>
      </c>
    </row>
    <row r="731" spans="11:12" x14ac:dyDescent="0.5">
      <c r="K731" s="25">
        <v>7.2500000000000098</v>
      </c>
      <c r="L731" s="26">
        <f t="shared" si="19"/>
        <v>4366.9855942244585</v>
      </c>
    </row>
    <row r="732" spans="11:12" x14ac:dyDescent="0.5">
      <c r="K732" s="25">
        <v>7.2600000000000096</v>
      </c>
      <c r="L732" s="26">
        <f t="shared" si="19"/>
        <v>4370.6135925664539</v>
      </c>
    </row>
    <row r="733" spans="11:12" x14ac:dyDescent="0.5">
      <c r="K733" s="25">
        <v>7.2700000000000102</v>
      </c>
      <c r="L733" s="26">
        <f t="shared" si="19"/>
        <v>4374.2362350724898</v>
      </c>
    </row>
    <row r="734" spans="11:12" x14ac:dyDescent="0.5">
      <c r="K734" s="25">
        <v>7.28000000000001</v>
      </c>
      <c r="L734" s="26">
        <f t="shared" si="19"/>
        <v>4377.8535220703325</v>
      </c>
    </row>
    <row r="735" spans="11:12" x14ac:dyDescent="0.5">
      <c r="K735" s="25">
        <v>7.2900000000000098</v>
      </c>
      <c r="L735" s="26">
        <f t="shared" si="19"/>
        <v>4381.4654539105832</v>
      </c>
    </row>
    <row r="736" spans="11:12" x14ac:dyDescent="0.5">
      <c r="K736" s="25">
        <v>7.3000000000000096</v>
      </c>
      <c r="L736" s="26">
        <f t="shared" si="19"/>
        <v>4385.072030966634</v>
      </c>
    </row>
    <row r="737" spans="11:12" x14ac:dyDescent="0.5">
      <c r="K737" s="25">
        <v>7.3100000000000103</v>
      </c>
      <c r="L737" s="26">
        <f t="shared" si="19"/>
        <v>4388.6732536346208</v>
      </c>
    </row>
    <row r="738" spans="11:12" x14ac:dyDescent="0.5">
      <c r="K738" s="25">
        <v>7.3200000000000101</v>
      </c>
      <c r="L738" s="26">
        <f t="shared" si="19"/>
        <v>4392.2691223333732</v>
      </c>
    </row>
    <row r="739" spans="11:12" x14ac:dyDescent="0.5">
      <c r="K739" s="25">
        <v>7.3300000000000098</v>
      </c>
      <c r="L739" s="26">
        <f t="shared" si="19"/>
        <v>4395.8596375043726</v>
      </c>
    </row>
    <row r="740" spans="11:12" x14ac:dyDescent="0.5">
      <c r="K740" s="25">
        <v>7.3400000000000096</v>
      </c>
      <c r="L740" s="26">
        <f t="shared" si="19"/>
        <v>4399.4447996117033</v>
      </c>
    </row>
    <row r="741" spans="11:12" x14ac:dyDescent="0.5">
      <c r="K741" s="25">
        <v>7.3500000000000103</v>
      </c>
      <c r="L741" s="26">
        <f t="shared" si="19"/>
        <v>4403.0246091420122</v>
      </c>
    </row>
    <row r="742" spans="11:12" x14ac:dyDescent="0.5">
      <c r="K742" s="25">
        <v>7.3600000000000101</v>
      </c>
      <c r="L742" s="26">
        <f t="shared" si="19"/>
        <v>4406.5990666044509</v>
      </c>
    </row>
    <row r="743" spans="11:12" x14ac:dyDescent="0.5">
      <c r="K743" s="25">
        <v>7.3700000000000099</v>
      </c>
      <c r="L743" s="26">
        <f t="shared" si="19"/>
        <v>4410.1681725306435</v>
      </c>
    </row>
    <row r="744" spans="11:12" x14ac:dyDescent="0.5">
      <c r="K744" s="25">
        <v>7.3800000000000097</v>
      </c>
      <c r="L744" s="26">
        <f t="shared" si="19"/>
        <v>4413.7319274746269</v>
      </c>
    </row>
    <row r="745" spans="11:12" x14ac:dyDescent="0.5">
      <c r="K745" s="25">
        <v>7.3900000000000103</v>
      </c>
      <c r="L745" s="26">
        <f t="shared" si="19"/>
        <v>4417.2903320128153</v>
      </c>
    </row>
    <row r="746" spans="11:12" x14ac:dyDescent="0.5">
      <c r="K746" s="25">
        <v>7.4000000000000101</v>
      </c>
      <c r="L746" s="26">
        <f t="shared" si="19"/>
        <v>4420.8433867439471</v>
      </c>
    </row>
    <row r="747" spans="11:12" x14ac:dyDescent="0.5">
      <c r="K747" s="25">
        <v>7.4100000000000099</v>
      </c>
      <c r="L747" s="26">
        <f t="shared" si="19"/>
        <v>4424.3910922890391</v>
      </c>
    </row>
    <row r="748" spans="11:12" x14ac:dyDescent="0.5">
      <c r="K748" s="25">
        <v>7.4200000000000097</v>
      </c>
      <c r="L748" s="26">
        <f t="shared" si="19"/>
        <v>4427.9334492913431</v>
      </c>
    </row>
    <row r="749" spans="11:12" x14ac:dyDescent="0.5">
      <c r="K749" s="25">
        <v>7.4300000000000104</v>
      </c>
      <c r="L749" s="26">
        <f t="shared" si="19"/>
        <v>4431.4704584162973</v>
      </c>
    </row>
    <row r="750" spans="11:12" x14ac:dyDescent="0.5">
      <c r="K750" s="25">
        <v>7.4400000000000102</v>
      </c>
      <c r="L750" s="26">
        <f t="shared" si="19"/>
        <v>4435.0021203514798</v>
      </c>
    </row>
    <row r="751" spans="11:12" x14ac:dyDescent="0.5">
      <c r="K751" s="25">
        <v>7.4500000000000099</v>
      </c>
      <c r="L751" s="26">
        <f t="shared" si="19"/>
        <v>4438.5284358065619</v>
      </c>
    </row>
    <row r="752" spans="11:12" x14ac:dyDescent="0.5">
      <c r="K752" s="25">
        <v>7.4600000000000097</v>
      </c>
      <c r="L752" s="26">
        <f t="shared" si="19"/>
        <v>4442.0494055132594</v>
      </c>
    </row>
    <row r="753" spans="11:12" x14ac:dyDescent="0.5">
      <c r="K753" s="25">
        <v>7.4700000000000104</v>
      </c>
      <c r="L753" s="26">
        <f t="shared" si="19"/>
        <v>4445.5650302252916</v>
      </c>
    </row>
    <row r="754" spans="11:12" x14ac:dyDescent="0.5">
      <c r="K754" s="25">
        <v>7.4800000000000102</v>
      </c>
      <c r="L754" s="26">
        <f t="shared" si="19"/>
        <v>4449.0753107183291</v>
      </c>
    </row>
    <row r="755" spans="11:12" x14ac:dyDescent="0.5">
      <c r="K755" s="25">
        <v>7.49000000000001</v>
      </c>
      <c r="L755" s="26">
        <f t="shared" si="19"/>
        <v>4452.580247789947</v>
      </c>
    </row>
    <row r="756" spans="11:12" x14ac:dyDescent="0.5">
      <c r="K756" s="25">
        <v>7.5000000000000098</v>
      </c>
      <c r="L756" s="26">
        <f t="shared" si="19"/>
        <v>4456.0798422595853</v>
      </c>
    </row>
    <row r="757" spans="11:12" x14ac:dyDescent="0.5">
      <c r="K757" s="25">
        <v>7.5100000000000096</v>
      </c>
      <c r="L757" s="26">
        <f t="shared" si="19"/>
        <v>4459.5740949684923</v>
      </c>
    </row>
    <row r="758" spans="11:12" x14ac:dyDescent="0.5">
      <c r="K758" s="25">
        <v>7.5200000000000102</v>
      </c>
      <c r="L758" s="26">
        <f t="shared" si="19"/>
        <v>4463.0630067796828</v>
      </c>
    </row>
    <row r="759" spans="11:12" x14ac:dyDescent="0.5">
      <c r="K759" s="25">
        <v>7.53000000000001</v>
      </c>
      <c r="L759" s="26">
        <f t="shared" si="19"/>
        <v>4466.5465785778897</v>
      </c>
    </row>
    <row r="760" spans="11:12" x14ac:dyDescent="0.5">
      <c r="K760" s="25">
        <v>7.5400000000000098</v>
      </c>
      <c r="L760" s="26">
        <f t="shared" si="19"/>
        <v>4470.0248112695217</v>
      </c>
    </row>
    <row r="761" spans="11:12" x14ac:dyDescent="0.5">
      <c r="K761" s="25">
        <v>7.5500000000000096</v>
      </c>
      <c r="L761" s="26">
        <f t="shared" si="19"/>
        <v>4473.4977057826054</v>
      </c>
    </row>
    <row r="762" spans="11:12" x14ac:dyDescent="0.5">
      <c r="K762" s="25">
        <v>7.5600000000000103</v>
      </c>
      <c r="L762" s="26">
        <f t="shared" si="19"/>
        <v>4476.9652630667524</v>
      </c>
    </row>
    <row r="763" spans="11:12" x14ac:dyDescent="0.5">
      <c r="K763" s="25">
        <v>7.5700000000000101</v>
      </c>
      <c r="L763" s="26">
        <f t="shared" si="19"/>
        <v>4480.4274840930993</v>
      </c>
    </row>
    <row r="764" spans="11:12" x14ac:dyDescent="0.5">
      <c r="K764" s="25">
        <v>7.5800000000000098</v>
      </c>
      <c r="L764" s="26">
        <f t="shared" si="19"/>
        <v>4483.8843698542696</v>
      </c>
    </row>
    <row r="765" spans="11:12" x14ac:dyDescent="0.5">
      <c r="K765" s="25">
        <v>7.5900000000000096</v>
      </c>
      <c r="L765" s="26">
        <f t="shared" si="19"/>
        <v>4487.3359213643243</v>
      </c>
    </row>
    <row r="766" spans="11:12" x14ac:dyDescent="0.5">
      <c r="K766" s="25">
        <v>7.6000000000000103</v>
      </c>
      <c r="L766" s="26">
        <f t="shared" si="19"/>
        <v>4490.782139658706</v>
      </c>
    </row>
    <row r="767" spans="11:12" x14ac:dyDescent="0.5">
      <c r="K767" s="25">
        <v>7.6100000000000101</v>
      </c>
      <c r="L767" s="26">
        <f t="shared" si="19"/>
        <v>4494.2230257942074</v>
      </c>
    </row>
    <row r="768" spans="11:12" x14ac:dyDescent="0.5">
      <c r="K768" s="25">
        <v>7.6200000000000099</v>
      </c>
      <c r="L768" s="26">
        <f t="shared" si="19"/>
        <v>4497.6585808489117</v>
      </c>
    </row>
    <row r="769" spans="11:12" x14ac:dyDescent="0.5">
      <c r="K769" s="25">
        <v>7.6300000000000097</v>
      </c>
      <c r="L769" s="26">
        <f t="shared" si="19"/>
        <v>4501.0888059221488</v>
      </c>
    </row>
    <row r="770" spans="11:12" x14ac:dyDescent="0.5">
      <c r="K770" s="25">
        <v>7.6400000000000103</v>
      </c>
      <c r="L770" s="26">
        <f t="shared" si="19"/>
        <v>4504.5137021344508</v>
      </c>
    </row>
    <row r="771" spans="11:12" x14ac:dyDescent="0.5">
      <c r="K771" s="25">
        <v>7.6500000000000101</v>
      </c>
      <c r="L771" s="26">
        <f t="shared" si="19"/>
        <v>4507.9332706275009</v>
      </c>
    </row>
    <row r="772" spans="11:12" x14ac:dyDescent="0.5">
      <c r="K772" s="25">
        <v>7.6600000000000099</v>
      </c>
      <c r="L772" s="26">
        <f t="shared" si="19"/>
        <v>4511.3475125640844</v>
      </c>
    </row>
    <row r="773" spans="11:12" x14ac:dyDescent="0.5">
      <c r="K773" s="25">
        <v>7.6700000000000097</v>
      </c>
      <c r="L773" s="26">
        <f t="shared" si="19"/>
        <v>4514.7564291280496</v>
      </c>
    </row>
    <row r="774" spans="11:12" x14ac:dyDescent="0.5">
      <c r="K774" s="25">
        <v>7.6800000000000104</v>
      </c>
      <c r="L774" s="26">
        <f t="shared" ref="L774:L837" si="20">IF(K774=0,
    MAX(0, C$12 - C$6 * EXP(-C$13 * C$7)),
    C$12 * _xlfn.NORM.S.DIST((LN(C$12/C$6) + (C$13 + K774^2/2)*C$7) / (K774*SQRT(C$7)), TRUE)
    - C$6 * EXP(-C$13*C$7) * _xlfn.NORM.S.DIST((LN(C$12/C$6) + (C$13 + K774^2/2)*C$7) / (K774*SQRT(C$7)) - K774*SQRT(C$7), TRUE)
)</f>
        <v>4518.1600215242479</v>
      </c>
    </row>
    <row r="775" spans="11:12" x14ac:dyDescent="0.5">
      <c r="K775" s="25">
        <v>7.6900000000000102</v>
      </c>
      <c r="L775" s="26">
        <f t="shared" si="20"/>
        <v>4521.5582909784998</v>
      </c>
    </row>
    <row r="776" spans="11:12" x14ac:dyDescent="0.5">
      <c r="K776" s="25">
        <v>7.7000000000000099</v>
      </c>
      <c r="L776" s="26">
        <f t="shared" si="20"/>
        <v>4524.9512387375344</v>
      </c>
    </row>
    <row r="777" spans="11:12" x14ac:dyDescent="0.5">
      <c r="K777" s="25">
        <v>7.7100000000000097</v>
      </c>
      <c r="L777" s="26">
        <f t="shared" si="20"/>
        <v>4528.3388660689507</v>
      </c>
    </row>
    <row r="778" spans="11:12" x14ac:dyDescent="0.5">
      <c r="K778" s="25">
        <v>7.7200000000000104</v>
      </c>
      <c r="L778" s="26">
        <f t="shared" si="20"/>
        <v>4531.7211742611671</v>
      </c>
    </row>
    <row r="779" spans="11:12" x14ac:dyDescent="0.5">
      <c r="K779" s="25">
        <v>7.7300000000000102</v>
      </c>
      <c r="L779" s="26">
        <f t="shared" si="20"/>
        <v>4535.0981646233722</v>
      </c>
    </row>
    <row r="780" spans="11:12" x14ac:dyDescent="0.5">
      <c r="K780" s="25">
        <v>7.74000000000001</v>
      </c>
      <c r="L780" s="26">
        <f t="shared" si="20"/>
        <v>4538.4698384854764</v>
      </c>
    </row>
    <row r="781" spans="11:12" x14ac:dyDescent="0.5">
      <c r="K781" s="25">
        <v>7.7500000000000098</v>
      </c>
      <c r="L781" s="26">
        <f t="shared" si="20"/>
        <v>4541.8361971980712</v>
      </c>
    </row>
    <row r="782" spans="11:12" x14ac:dyDescent="0.5">
      <c r="K782" s="25">
        <v>7.7600000000000096</v>
      </c>
      <c r="L782" s="26">
        <f t="shared" si="20"/>
        <v>4545.1972421323726</v>
      </c>
    </row>
    <row r="783" spans="11:12" x14ac:dyDescent="0.5">
      <c r="K783" s="25">
        <v>7.7700000000000102</v>
      </c>
      <c r="L783" s="26">
        <f t="shared" si="20"/>
        <v>4548.5529746801758</v>
      </c>
    </row>
    <row r="784" spans="11:12" x14ac:dyDescent="0.5">
      <c r="K784" s="25">
        <v>7.78000000000001</v>
      </c>
      <c r="L784" s="26">
        <f t="shared" si="20"/>
        <v>4551.9033962538097</v>
      </c>
    </row>
    <row r="785" spans="11:12" x14ac:dyDescent="0.5">
      <c r="K785" s="25">
        <v>7.7900000000000098</v>
      </c>
      <c r="L785" s="26">
        <f t="shared" si="20"/>
        <v>4555.2485082860867</v>
      </c>
    </row>
    <row r="786" spans="11:12" x14ac:dyDescent="0.5">
      <c r="K786" s="25">
        <v>7.8000000000000096</v>
      </c>
      <c r="L786" s="26">
        <f t="shared" si="20"/>
        <v>4558.5883122302548</v>
      </c>
    </row>
    <row r="787" spans="11:12" x14ac:dyDescent="0.5">
      <c r="K787" s="25">
        <v>7.8100000000000103</v>
      </c>
      <c r="L787" s="26">
        <f t="shared" si="20"/>
        <v>4561.922809559951</v>
      </c>
    </row>
    <row r="788" spans="11:12" x14ac:dyDescent="0.5">
      <c r="K788" s="25">
        <v>7.8200000000000101</v>
      </c>
      <c r="L788" s="26">
        <f t="shared" si="20"/>
        <v>4565.2520017691531</v>
      </c>
    </row>
    <row r="789" spans="11:12" x14ac:dyDescent="0.5">
      <c r="K789" s="25">
        <v>7.8300000000000098</v>
      </c>
      <c r="L789" s="26">
        <f t="shared" si="20"/>
        <v>4568.5758903721271</v>
      </c>
    </row>
    <row r="790" spans="11:12" x14ac:dyDescent="0.5">
      <c r="K790" s="25">
        <v>7.8400000000000096</v>
      </c>
      <c r="L790" s="26">
        <f t="shared" si="20"/>
        <v>4571.8944769033869</v>
      </c>
    </row>
    <row r="791" spans="11:12" x14ac:dyDescent="0.5">
      <c r="K791" s="25">
        <v>7.8500000000000103</v>
      </c>
      <c r="L791" s="26">
        <f t="shared" si="20"/>
        <v>4575.2077629176383</v>
      </c>
    </row>
    <row r="792" spans="11:12" x14ac:dyDescent="0.5">
      <c r="K792" s="25">
        <v>7.8600000000000101</v>
      </c>
      <c r="L792" s="26">
        <f t="shared" si="20"/>
        <v>4578.5157499897359</v>
      </c>
    </row>
    <row r="793" spans="11:12" x14ac:dyDescent="0.5">
      <c r="K793" s="25">
        <v>7.8700000000000099</v>
      </c>
      <c r="L793" s="26">
        <f t="shared" si="20"/>
        <v>4581.8184397146333</v>
      </c>
    </row>
    <row r="794" spans="11:12" x14ac:dyDescent="0.5">
      <c r="K794" s="25">
        <v>7.8800000000000097</v>
      </c>
      <c r="L794" s="26">
        <f t="shared" si="20"/>
        <v>4585.1158337073339</v>
      </c>
    </row>
    <row r="795" spans="11:12" x14ac:dyDescent="0.5">
      <c r="K795" s="25">
        <v>7.8900000000000103</v>
      </c>
      <c r="L795" s="26">
        <f t="shared" si="20"/>
        <v>4588.4079336028435</v>
      </c>
    </row>
    <row r="796" spans="11:12" x14ac:dyDescent="0.5">
      <c r="K796" s="25">
        <v>7.9000000000000101</v>
      </c>
      <c r="L796" s="26">
        <f t="shared" si="20"/>
        <v>4591.6947410561206</v>
      </c>
    </row>
    <row r="797" spans="11:12" x14ac:dyDescent="0.5">
      <c r="K797" s="25">
        <v>7.9100000000000099</v>
      </c>
      <c r="L797" s="26">
        <f t="shared" si="20"/>
        <v>4594.9762577420297</v>
      </c>
    </row>
    <row r="798" spans="11:12" x14ac:dyDescent="0.5">
      <c r="K798" s="25">
        <v>7.9200000000000097</v>
      </c>
      <c r="L798" s="26">
        <f t="shared" si="20"/>
        <v>4598.2524853552923</v>
      </c>
    </row>
    <row r="799" spans="11:12" x14ac:dyDescent="0.5">
      <c r="K799" s="25">
        <v>7.9300000000000104</v>
      </c>
      <c r="L799" s="26">
        <f t="shared" si="20"/>
        <v>4601.5234256104395</v>
      </c>
    </row>
    <row r="800" spans="11:12" x14ac:dyDescent="0.5">
      <c r="K800" s="25">
        <v>7.9400000000000102</v>
      </c>
      <c r="L800" s="26">
        <f t="shared" si="20"/>
        <v>4604.7890802417569</v>
      </c>
    </row>
    <row r="801" spans="11:12" x14ac:dyDescent="0.5">
      <c r="K801" s="25">
        <v>7.9500000000000099</v>
      </c>
      <c r="L801" s="26">
        <f t="shared" si="20"/>
        <v>4608.0494510032477</v>
      </c>
    </row>
    <row r="802" spans="11:12" x14ac:dyDescent="0.5">
      <c r="K802" s="25">
        <v>7.9600000000000097</v>
      </c>
      <c r="L802" s="26">
        <f t="shared" si="20"/>
        <v>4611.304539668572</v>
      </c>
    </row>
    <row r="803" spans="11:12" x14ac:dyDescent="0.5">
      <c r="K803" s="25">
        <v>7.9700000000000104</v>
      </c>
      <c r="L803" s="26">
        <f t="shared" si="20"/>
        <v>4614.5543480310098</v>
      </c>
    </row>
    <row r="804" spans="11:12" x14ac:dyDescent="0.5">
      <c r="K804" s="25">
        <v>7.9800000000000102</v>
      </c>
      <c r="L804" s="26">
        <f t="shared" si="20"/>
        <v>4617.7988779033985</v>
      </c>
    </row>
    <row r="805" spans="11:12" x14ac:dyDescent="0.5">
      <c r="K805" s="25">
        <v>7.99000000000001</v>
      </c>
      <c r="L805" s="26">
        <f t="shared" si="20"/>
        <v>4621.0381311180963</v>
      </c>
    </row>
    <row r="806" spans="11:12" x14ac:dyDescent="0.5">
      <c r="K806" s="25">
        <v>8.0000000000000107</v>
      </c>
      <c r="L806" s="26">
        <f t="shared" si="20"/>
        <v>4624.2721095269289</v>
      </c>
    </row>
    <row r="807" spans="11:12" x14ac:dyDescent="0.5">
      <c r="K807" s="25">
        <v>8.0100000000000104</v>
      </c>
      <c r="L807" s="26">
        <f t="shared" si="20"/>
        <v>4627.5008150011399</v>
      </c>
    </row>
    <row r="808" spans="11:12" x14ac:dyDescent="0.5">
      <c r="K808" s="25">
        <v>8.0200000000000102</v>
      </c>
      <c r="L808" s="26">
        <f t="shared" si="20"/>
        <v>4630.7242494313414</v>
      </c>
    </row>
    <row r="809" spans="11:12" x14ac:dyDescent="0.5">
      <c r="K809" s="25">
        <v>8.03000000000001</v>
      </c>
      <c r="L809" s="26">
        <f t="shared" si="20"/>
        <v>4633.9424147274694</v>
      </c>
    </row>
    <row r="810" spans="11:12" x14ac:dyDescent="0.5">
      <c r="K810" s="25">
        <v>8.0400000000000098</v>
      </c>
      <c r="L810" s="26">
        <f t="shared" si="20"/>
        <v>4637.1553128187306</v>
      </c>
    </row>
    <row r="811" spans="11:12" x14ac:dyDescent="0.5">
      <c r="K811" s="25">
        <v>8.0500000000000096</v>
      </c>
      <c r="L811" s="26">
        <f t="shared" si="20"/>
        <v>4640.3629456535518</v>
      </c>
    </row>
    <row r="812" spans="11:12" x14ac:dyDescent="0.5">
      <c r="K812" s="25">
        <v>8.0600000000000094</v>
      </c>
      <c r="L812" s="26">
        <f t="shared" si="20"/>
        <v>4643.5653151995366</v>
      </c>
    </row>
    <row r="813" spans="11:12" x14ac:dyDescent="0.5">
      <c r="K813" s="25">
        <v>8.0700000000000092</v>
      </c>
      <c r="L813" s="26">
        <f t="shared" si="20"/>
        <v>4646.7624234434134</v>
      </c>
    </row>
    <row r="814" spans="11:12" x14ac:dyDescent="0.5">
      <c r="K814" s="25">
        <v>8.0800000000000107</v>
      </c>
      <c r="L814" s="26">
        <f t="shared" si="20"/>
        <v>4649.954272390989</v>
      </c>
    </row>
    <row r="815" spans="11:12" x14ac:dyDescent="0.5">
      <c r="K815" s="25">
        <v>8.0900000000000105</v>
      </c>
      <c r="L815" s="26">
        <f t="shared" si="20"/>
        <v>4653.1408640670888</v>
      </c>
    </row>
    <row r="816" spans="11:12" x14ac:dyDescent="0.5">
      <c r="K816" s="25">
        <v>8.1000000000000103</v>
      </c>
      <c r="L816" s="26">
        <f t="shared" si="20"/>
        <v>4656.3222005155239</v>
      </c>
    </row>
    <row r="817" spans="11:12" x14ac:dyDescent="0.5">
      <c r="K817" s="25">
        <v>8.1100000000000101</v>
      </c>
      <c r="L817" s="26">
        <f t="shared" si="20"/>
        <v>4659.4982837990328</v>
      </c>
    </row>
    <row r="818" spans="11:12" x14ac:dyDescent="0.5">
      <c r="K818" s="25">
        <v>8.1200000000000099</v>
      </c>
      <c r="L818" s="26">
        <f t="shared" si="20"/>
        <v>4662.6691159992279</v>
      </c>
    </row>
    <row r="819" spans="11:12" x14ac:dyDescent="0.5">
      <c r="K819" s="25">
        <v>8.1300000000000097</v>
      </c>
      <c r="L819" s="26">
        <f t="shared" si="20"/>
        <v>4665.8346992165561</v>
      </c>
    </row>
    <row r="820" spans="11:12" x14ac:dyDescent="0.5">
      <c r="K820" s="25">
        <v>8.1400000000000095</v>
      </c>
      <c r="L820" s="26">
        <f t="shared" si="20"/>
        <v>4668.9950355702449</v>
      </c>
    </row>
    <row r="821" spans="11:12" x14ac:dyDescent="0.5">
      <c r="K821" s="25">
        <v>8.1500000000000092</v>
      </c>
      <c r="L821" s="26">
        <f t="shared" si="20"/>
        <v>4672.1501271982515</v>
      </c>
    </row>
    <row r="822" spans="11:12" x14ac:dyDescent="0.5">
      <c r="K822" s="25">
        <v>8.1600000000000108</v>
      </c>
      <c r="L822" s="26">
        <f t="shared" si="20"/>
        <v>4675.2999762572172</v>
      </c>
    </row>
    <row r="823" spans="11:12" x14ac:dyDescent="0.5">
      <c r="K823" s="25">
        <v>8.1700000000000106</v>
      </c>
      <c r="L823" s="26">
        <f t="shared" si="20"/>
        <v>4678.4445849224121</v>
      </c>
    </row>
    <row r="824" spans="11:12" x14ac:dyDescent="0.5">
      <c r="K824" s="25">
        <v>8.1800000000000104</v>
      </c>
      <c r="L824" s="26">
        <f t="shared" si="20"/>
        <v>4681.5839553876931</v>
      </c>
    </row>
    <row r="825" spans="11:12" x14ac:dyDescent="0.5">
      <c r="K825" s="25">
        <v>8.1900000000000102</v>
      </c>
      <c r="L825" s="26">
        <f t="shared" si="20"/>
        <v>4684.7180898654497</v>
      </c>
    </row>
    <row r="826" spans="11:12" x14ac:dyDescent="0.5">
      <c r="K826" s="25">
        <v>8.2000000000000099</v>
      </c>
      <c r="L826" s="26">
        <f t="shared" si="20"/>
        <v>4687.8469905865559</v>
      </c>
    </row>
    <row r="827" spans="11:12" x14ac:dyDescent="0.5">
      <c r="K827" s="25">
        <v>8.2100000000000097</v>
      </c>
      <c r="L827" s="26">
        <f t="shared" si="20"/>
        <v>4690.9706598003195</v>
      </c>
    </row>
    <row r="828" spans="11:12" x14ac:dyDescent="0.5">
      <c r="K828" s="25">
        <v>8.2200000000000095</v>
      </c>
      <c r="L828" s="26">
        <f t="shared" si="20"/>
        <v>4694.0890997744355</v>
      </c>
    </row>
    <row r="829" spans="11:12" x14ac:dyDescent="0.5">
      <c r="K829" s="25">
        <v>8.2300000000000093</v>
      </c>
      <c r="L829" s="26">
        <f t="shared" si="20"/>
        <v>4697.2023127949305</v>
      </c>
    </row>
    <row r="830" spans="11:12" x14ac:dyDescent="0.5">
      <c r="K830" s="25">
        <v>8.2400000000000109</v>
      </c>
      <c r="L830" s="26">
        <f t="shared" si="20"/>
        <v>4700.3103011661251</v>
      </c>
    </row>
    <row r="831" spans="11:12" x14ac:dyDescent="0.5">
      <c r="K831" s="25">
        <v>8.2500000000000107</v>
      </c>
      <c r="L831" s="26">
        <f t="shared" si="20"/>
        <v>4703.4130672105657</v>
      </c>
    </row>
    <row r="832" spans="11:12" x14ac:dyDescent="0.5">
      <c r="K832" s="25">
        <v>8.2600000000000104</v>
      </c>
      <c r="L832" s="26">
        <f t="shared" si="20"/>
        <v>4706.5106132689943</v>
      </c>
    </row>
    <row r="833" spans="11:12" x14ac:dyDescent="0.5">
      <c r="K833" s="25">
        <v>8.2700000000000102</v>
      </c>
      <c r="L833" s="26">
        <f t="shared" si="20"/>
        <v>4709.6029417002846</v>
      </c>
    </row>
    <row r="834" spans="11:12" x14ac:dyDescent="0.5">
      <c r="K834" s="25">
        <v>8.28000000000001</v>
      </c>
      <c r="L834" s="26">
        <f t="shared" si="20"/>
        <v>4712.6900548814019</v>
      </c>
    </row>
    <row r="835" spans="11:12" x14ac:dyDescent="0.5">
      <c r="K835" s="25">
        <v>8.2900000000000098</v>
      </c>
      <c r="L835" s="26">
        <f t="shared" si="20"/>
        <v>4715.7719552073431</v>
      </c>
    </row>
    <row r="836" spans="11:12" x14ac:dyDescent="0.5">
      <c r="K836" s="25">
        <v>8.3000000000000096</v>
      </c>
      <c r="L836" s="26">
        <f t="shared" si="20"/>
        <v>4718.8486450910987</v>
      </c>
    </row>
    <row r="837" spans="11:12" x14ac:dyDescent="0.5">
      <c r="K837" s="25">
        <v>8.3100000000000094</v>
      </c>
      <c r="L837" s="26">
        <f t="shared" si="20"/>
        <v>4721.9201269635951</v>
      </c>
    </row>
    <row r="838" spans="11:12" x14ac:dyDescent="0.5">
      <c r="K838" s="25">
        <v>8.3200000000000092</v>
      </c>
      <c r="L838" s="26">
        <f t="shared" ref="L838:L901" si="21">IF(K838=0,
    MAX(0, C$12 - C$6 * EXP(-C$13 * C$7)),
    C$12 * _xlfn.NORM.S.DIST((LN(C$12/C$6) + (C$13 + K838^2/2)*C$7) / (K838*SQRT(C$7)), TRUE)
    - C$6 * EXP(-C$13*C$7) * _xlfn.NORM.S.DIST((LN(C$12/C$6) + (C$13 + K838^2/2)*C$7) / (K838*SQRT(C$7)) - K838*SQRT(C$7), TRUE)
)</f>
        <v>4724.986403273645</v>
      </c>
    </row>
    <row r="839" spans="11:12" x14ac:dyDescent="0.5">
      <c r="K839" s="25">
        <v>8.3300000000000107</v>
      </c>
      <c r="L839" s="26">
        <f t="shared" si="21"/>
        <v>4728.0474764879018</v>
      </c>
    </row>
    <row r="840" spans="11:12" x14ac:dyDescent="0.5">
      <c r="K840" s="25">
        <v>8.3400000000000105</v>
      </c>
      <c r="L840" s="26">
        <f t="shared" si="21"/>
        <v>4731.1033490908048</v>
      </c>
    </row>
    <row r="841" spans="11:12" x14ac:dyDescent="0.5">
      <c r="K841" s="25">
        <v>8.3500000000000103</v>
      </c>
      <c r="L841" s="26">
        <f t="shared" si="21"/>
        <v>4734.1540235845341</v>
      </c>
    </row>
    <row r="842" spans="11:12" x14ac:dyDescent="0.5">
      <c r="K842" s="25">
        <v>8.3600000000000101</v>
      </c>
      <c r="L842" s="26">
        <f t="shared" si="21"/>
        <v>4737.1995024889566</v>
      </c>
    </row>
    <row r="843" spans="11:12" x14ac:dyDescent="0.5">
      <c r="K843" s="25">
        <v>8.3700000000000099</v>
      </c>
      <c r="L843" s="26">
        <f t="shared" si="21"/>
        <v>4740.2397883415779</v>
      </c>
    </row>
    <row r="844" spans="11:12" x14ac:dyDescent="0.5">
      <c r="K844" s="25">
        <v>8.3800000000000097</v>
      </c>
      <c r="L844" s="26">
        <f t="shared" si="21"/>
        <v>4743.2748836974915</v>
      </c>
    </row>
    <row r="845" spans="11:12" x14ac:dyDescent="0.5">
      <c r="K845" s="25">
        <v>8.3900000000000095</v>
      </c>
      <c r="L845" s="26">
        <f t="shared" si="21"/>
        <v>4746.3047911293315</v>
      </c>
    </row>
    <row r="846" spans="11:12" x14ac:dyDescent="0.5">
      <c r="K846" s="25">
        <v>8.4000000000000092</v>
      </c>
      <c r="L846" s="26">
        <f t="shared" si="21"/>
        <v>4749.329513227216</v>
      </c>
    </row>
    <row r="847" spans="11:12" x14ac:dyDescent="0.5">
      <c r="K847" s="25">
        <v>8.4100000000000108</v>
      </c>
      <c r="L847" s="26">
        <f t="shared" si="21"/>
        <v>4752.3490525987054</v>
      </c>
    </row>
    <row r="848" spans="11:12" x14ac:dyDescent="0.5">
      <c r="K848" s="25">
        <v>8.4200000000000106</v>
      </c>
      <c r="L848" s="26">
        <f t="shared" si="21"/>
        <v>4755.363411868746</v>
      </c>
    </row>
    <row r="849" spans="11:12" x14ac:dyDescent="0.5">
      <c r="K849" s="25">
        <v>8.4300000000000104</v>
      </c>
      <c r="L849" s="26">
        <f t="shared" si="21"/>
        <v>4758.3725936796209</v>
      </c>
    </row>
    <row r="850" spans="11:12" x14ac:dyDescent="0.5">
      <c r="K850" s="25">
        <v>8.4400000000000102</v>
      </c>
      <c r="L850" s="26">
        <f t="shared" si="21"/>
        <v>4761.3766006909036</v>
      </c>
    </row>
    <row r="851" spans="11:12" x14ac:dyDescent="0.5">
      <c r="K851" s="25">
        <v>8.4500000000000099</v>
      </c>
      <c r="L851" s="26">
        <f t="shared" si="21"/>
        <v>4764.3754355794044</v>
      </c>
    </row>
    <row r="852" spans="11:12" x14ac:dyDescent="0.5">
      <c r="K852" s="25">
        <v>8.4600000000000097</v>
      </c>
      <c r="L852" s="26">
        <f t="shared" si="21"/>
        <v>4767.3691010391194</v>
      </c>
    </row>
    <row r="853" spans="11:12" x14ac:dyDescent="0.5">
      <c r="K853" s="25">
        <v>8.4700000000000095</v>
      </c>
      <c r="L853" s="26">
        <f t="shared" si="21"/>
        <v>4770.3575997811813</v>
      </c>
    </row>
    <row r="854" spans="11:12" x14ac:dyDescent="0.5">
      <c r="K854" s="25">
        <v>8.4800000000000093</v>
      </c>
      <c r="L854" s="26">
        <f t="shared" si="21"/>
        <v>4773.3409345338114</v>
      </c>
    </row>
    <row r="855" spans="11:12" x14ac:dyDescent="0.5">
      <c r="K855" s="25">
        <v>8.4900000000000109</v>
      </c>
      <c r="L855" s="26">
        <f t="shared" si="21"/>
        <v>4776.3191080422675</v>
      </c>
    </row>
    <row r="856" spans="11:12" x14ac:dyDescent="0.5">
      <c r="K856" s="25">
        <v>8.5000000000000107</v>
      </c>
      <c r="L856" s="26">
        <f t="shared" si="21"/>
        <v>4779.2921230687916</v>
      </c>
    </row>
    <row r="857" spans="11:12" x14ac:dyDescent="0.5">
      <c r="K857" s="25">
        <v>8.5100000000000104</v>
      </c>
      <c r="L857" s="26">
        <f t="shared" si="21"/>
        <v>4782.2599823925621</v>
      </c>
    </row>
    <row r="858" spans="11:12" x14ac:dyDescent="0.5">
      <c r="K858" s="25">
        <v>8.5200000000000102</v>
      </c>
      <c r="L858" s="26">
        <f t="shared" si="21"/>
        <v>4785.222688809642</v>
      </c>
    </row>
    <row r="859" spans="11:12" x14ac:dyDescent="0.5">
      <c r="K859" s="25">
        <v>8.53000000000001</v>
      </c>
      <c r="L859" s="26">
        <f t="shared" si="21"/>
        <v>4788.1802451329313</v>
      </c>
    </row>
    <row r="860" spans="11:12" x14ac:dyDescent="0.5">
      <c r="K860" s="25">
        <v>8.5400000000000098</v>
      </c>
      <c r="L860" s="26">
        <f t="shared" si="21"/>
        <v>4791.1326541921144</v>
      </c>
    </row>
    <row r="861" spans="11:12" x14ac:dyDescent="0.5">
      <c r="K861" s="25">
        <v>8.5500000000000096</v>
      </c>
      <c r="L861" s="26">
        <f t="shared" si="21"/>
        <v>4794.0799188336059</v>
      </c>
    </row>
    <row r="862" spans="11:12" x14ac:dyDescent="0.5">
      <c r="K862" s="25">
        <v>8.5600000000000094</v>
      </c>
      <c r="L862" s="26">
        <f t="shared" si="21"/>
        <v>4797.0220419205079</v>
      </c>
    </row>
    <row r="863" spans="11:12" x14ac:dyDescent="0.5">
      <c r="K863" s="25">
        <v>8.5700000000000092</v>
      </c>
      <c r="L863" s="26">
        <f t="shared" si="21"/>
        <v>4799.9590263325572</v>
      </c>
    </row>
    <row r="864" spans="11:12" x14ac:dyDescent="0.5">
      <c r="K864" s="25">
        <v>8.5800000000000107</v>
      </c>
      <c r="L864" s="26">
        <f t="shared" si="21"/>
        <v>4802.8908749660659</v>
      </c>
    </row>
    <row r="865" spans="11:12" x14ac:dyDescent="0.5">
      <c r="K865" s="25">
        <v>8.5900000000000105</v>
      </c>
      <c r="L865" s="26">
        <f t="shared" si="21"/>
        <v>4805.8175907338855</v>
      </c>
    </row>
    <row r="866" spans="11:12" x14ac:dyDescent="0.5">
      <c r="K866" s="25">
        <v>8.6000000000000103</v>
      </c>
      <c r="L866" s="26">
        <f t="shared" si="21"/>
        <v>4808.7391765653456</v>
      </c>
    </row>
    <row r="867" spans="11:12" x14ac:dyDescent="0.5">
      <c r="K867" s="25">
        <v>8.6100000000000101</v>
      </c>
      <c r="L867" s="26">
        <f t="shared" si="21"/>
        <v>4811.655635406205</v>
      </c>
    </row>
    <row r="868" spans="11:12" x14ac:dyDescent="0.5">
      <c r="K868" s="25">
        <v>8.6200000000000099</v>
      </c>
      <c r="L868" s="26">
        <f t="shared" si="21"/>
        <v>4814.5669702186087</v>
      </c>
    </row>
    <row r="869" spans="11:12" x14ac:dyDescent="0.5">
      <c r="K869" s="25">
        <v>8.6300000000000097</v>
      </c>
      <c r="L869" s="26">
        <f t="shared" si="21"/>
        <v>4817.4731839810256</v>
      </c>
    </row>
    <row r="870" spans="11:12" x14ac:dyDescent="0.5">
      <c r="K870" s="25">
        <v>8.6400000000000095</v>
      </c>
      <c r="L870" s="26">
        <f t="shared" si="21"/>
        <v>4820.3742796882061</v>
      </c>
    </row>
    <row r="871" spans="11:12" x14ac:dyDescent="0.5">
      <c r="K871" s="25">
        <v>8.6500000000000092</v>
      </c>
      <c r="L871" s="26">
        <f t="shared" si="21"/>
        <v>4823.2702603511307</v>
      </c>
    </row>
    <row r="872" spans="11:12" x14ac:dyDescent="0.5">
      <c r="K872" s="25">
        <v>8.6600000000000108</v>
      </c>
      <c r="L872" s="26">
        <f t="shared" si="21"/>
        <v>4826.1611289969542</v>
      </c>
    </row>
    <row r="873" spans="11:12" x14ac:dyDescent="0.5">
      <c r="K873" s="25">
        <v>8.6700000000000106</v>
      </c>
      <c r="L873" s="26">
        <f t="shared" si="21"/>
        <v>4829.0468886689587</v>
      </c>
    </row>
    <row r="874" spans="11:12" x14ac:dyDescent="0.5">
      <c r="K874" s="25">
        <v>8.6800000000000104</v>
      </c>
      <c r="L874" s="26">
        <f t="shared" si="21"/>
        <v>4831.927542426507</v>
      </c>
    </row>
    <row r="875" spans="11:12" x14ac:dyDescent="0.5">
      <c r="K875" s="25">
        <v>8.6900000000000102</v>
      </c>
      <c r="L875" s="26">
        <f t="shared" si="21"/>
        <v>4834.8030933449836</v>
      </c>
    </row>
    <row r="876" spans="11:12" x14ac:dyDescent="0.5">
      <c r="K876" s="25">
        <v>8.7000000000000099</v>
      </c>
      <c r="L876" s="26">
        <f t="shared" si="21"/>
        <v>4837.6735445157483</v>
      </c>
    </row>
    <row r="877" spans="11:12" x14ac:dyDescent="0.5">
      <c r="K877" s="25">
        <v>8.7100000000000097</v>
      </c>
      <c r="L877" s="26">
        <f t="shared" si="21"/>
        <v>4840.538899046087</v>
      </c>
    </row>
    <row r="878" spans="11:12" x14ac:dyDescent="0.5">
      <c r="K878" s="25">
        <v>8.7200000000000095</v>
      </c>
      <c r="L878" s="26">
        <f t="shared" si="21"/>
        <v>4843.3991600591571</v>
      </c>
    </row>
    <row r="879" spans="11:12" x14ac:dyDescent="0.5">
      <c r="K879" s="25">
        <v>8.7300000000000093</v>
      </c>
      <c r="L879" s="26">
        <f t="shared" si="21"/>
        <v>4846.2543306939378</v>
      </c>
    </row>
    <row r="880" spans="11:12" x14ac:dyDescent="0.5">
      <c r="K880" s="25">
        <v>8.7400000000000109</v>
      </c>
      <c r="L880" s="26">
        <f t="shared" si="21"/>
        <v>4849.1044141051852</v>
      </c>
    </row>
    <row r="881" spans="11:12" x14ac:dyDescent="0.5">
      <c r="K881" s="25">
        <v>8.7500000000000107</v>
      </c>
      <c r="L881" s="26">
        <f t="shared" si="21"/>
        <v>4851.9494134633696</v>
      </c>
    </row>
    <row r="882" spans="11:12" x14ac:dyDescent="0.5">
      <c r="K882" s="25">
        <v>8.7600000000000104</v>
      </c>
      <c r="L882" s="26">
        <f t="shared" si="21"/>
        <v>4854.7893319546374</v>
      </c>
    </row>
    <row r="883" spans="11:12" x14ac:dyDescent="0.5">
      <c r="K883" s="25">
        <v>8.7700000000000102</v>
      </c>
      <c r="L883" s="26">
        <f t="shared" si="21"/>
        <v>4857.6241727807474</v>
      </c>
    </row>
    <row r="884" spans="11:12" x14ac:dyDescent="0.5">
      <c r="K884" s="25">
        <v>8.78000000000001</v>
      </c>
      <c r="L884" s="26">
        <f t="shared" si="21"/>
        <v>4860.4539391590342</v>
      </c>
    </row>
    <row r="885" spans="11:12" x14ac:dyDescent="0.5">
      <c r="K885" s="25">
        <v>8.7900000000000098</v>
      </c>
      <c r="L885" s="26">
        <f t="shared" si="21"/>
        <v>4863.2786343223461</v>
      </c>
    </row>
    <row r="886" spans="11:12" x14ac:dyDescent="0.5">
      <c r="K886" s="25">
        <v>8.8000000000000096</v>
      </c>
      <c r="L886" s="26">
        <f t="shared" si="21"/>
        <v>4866.0982615189987</v>
      </c>
    </row>
    <row r="887" spans="11:12" x14ac:dyDescent="0.5">
      <c r="K887" s="25">
        <v>8.8100000000000094</v>
      </c>
      <c r="L887" s="26">
        <f t="shared" si="21"/>
        <v>4868.9128240127229</v>
      </c>
    </row>
    <row r="888" spans="11:12" x14ac:dyDescent="0.5">
      <c r="K888" s="25">
        <v>8.8200000000000092</v>
      </c>
      <c r="L888" s="26">
        <f t="shared" si="21"/>
        <v>4871.7223250826137</v>
      </c>
    </row>
    <row r="889" spans="11:12" x14ac:dyDescent="0.5">
      <c r="K889" s="25">
        <v>8.8300000000000107</v>
      </c>
      <c r="L889" s="26">
        <f t="shared" si="21"/>
        <v>4874.5267680230845</v>
      </c>
    </row>
    <row r="890" spans="11:12" x14ac:dyDescent="0.5">
      <c r="K890" s="25">
        <v>8.8400000000000105</v>
      </c>
      <c r="L890" s="26">
        <f t="shared" si="21"/>
        <v>4877.3261561438048</v>
      </c>
    </row>
    <row r="891" spans="11:12" x14ac:dyDescent="0.5">
      <c r="K891" s="25">
        <v>8.8500000000000103</v>
      </c>
      <c r="L891" s="26">
        <f t="shared" si="21"/>
        <v>4880.1204927696635</v>
      </c>
    </row>
    <row r="892" spans="11:12" x14ac:dyDescent="0.5">
      <c r="K892" s="25">
        <v>8.8600000000000101</v>
      </c>
      <c r="L892" s="26">
        <f t="shared" si="21"/>
        <v>4882.9097812407026</v>
      </c>
    </row>
    <row r="893" spans="11:12" x14ac:dyDescent="0.5">
      <c r="K893" s="25">
        <v>8.8700000000000099</v>
      </c>
      <c r="L893" s="26">
        <f t="shared" si="21"/>
        <v>4885.6940249120817</v>
      </c>
    </row>
    <row r="894" spans="11:12" x14ac:dyDescent="0.5">
      <c r="K894" s="25">
        <v>8.8800000000000097</v>
      </c>
      <c r="L894" s="26">
        <f t="shared" si="21"/>
        <v>4888.4732271540142</v>
      </c>
    </row>
    <row r="895" spans="11:12" x14ac:dyDescent="0.5">
      <c r="K895" s="25">
        <v>8.8900000000000095</v>
      </c>
      <c r="L895" s="26">
        <f t="shared" si="21"/>
        <v>4891.2473913517233</v>
      </c>
    </row>
    <row r="896" spans="11:12" x14ac:dyDescent="0.5">
      <c r="K896" s="25">
        <v>8.9000000000000092</v>
      </c>
      <c r="L896" s="26">
        <f t="shared" si="21"/>
        <v>4894.0165209053912</v>
      </c>
    </row>
    <row r="897" spans="11:12" x14ac:dyDescent="0.5">
      <c r="K897" s="25">
        <v>8.9100000000000108</v>
      </c>
      <c r="L897" s="26">
        <f t="shared" si="21"/>
        <v>4896.7806192301032</v>
      </c>
    </row>
    <row r="898" spans="11:12" x14ac:dyDescent="0.5">
      <c r="K898" s="25">
        <v>8.9200000000000106</v>
      </c>
      <c r="L898" s="26">
        <f t="shared" si="21"/>
        <v>4899.5396897558021</v>
      </c>
    </row>
    <row r="899" spans="11:12" x14ac:dyDescent="0.5">
      <c r="K899" s="25">
        <v>8.9300000000000104</v>
      </c>
      <c r="L899" s="26">
        <f t="shared" si="21"/>
        <v>4902.293735927231</v>
      </c>
    </row>
    <row r="900" spans="11:12" x14ac:dyDescent="0.5">
      <c r="K900" s="25">
        <v>8.9400000000000102</v>
      </c>
      <c r="L900" s="26">
        <f t="shared" si="21"/>
        <v>4905.042761203892</v>
      </c>
    </row>
    <row r="901" spans="11:12" x14ac:dyDescent="0.5">
      <c r="K901" s="25">
        <v>8.9500000000000099</v>
      </c>
      <c r="L901" s="26">
        <f t="shared" si="21"/>
        <v>4907.7867690599833</v>
      </c>
    </row>
    <row r="902" spans="11:12" x14ac:dyDescent="0.5">
      <c r="K902" s="25">
        <v>8.9600000000000097</v>
      </c>
      <c r="L902" s="26">
        <f t="shared" ref="L902:L965" si="22">IF(K902=0,
    MAX(0, C$12 - C$6 * EXP(-C$13 * C$7)),
    C$12 * _xlfn.NORM.S.DIST((LN(C$12/C$6) + (C$13 + K902^2/2)*C$7) / (K902*SQRT(C$7)), TRUE)
    - C$6 * EXP(-C$13*C$7) * _xlfn.NORM.S.DIST((LN(C$12/C$6) + (C$13 + K902^2/2)*C$7) / (K902*SQRT(C$7)) - K902*SQRT(C$7), TRUE)
)</f>
        <v>4910.5257629843554</v>
      </c>
    </row>
    <row r="903" spans="11:12" x14ac:dyDescent="0.5">
      <c r="K903" s="25">
        <v>8.9700000000000095</v>
      </c>
      <c r="L903" s="26">
        <f t="shared" si="22"/>
        <v>4913.2597464804621</v>
      </c>
    </row>
    <row r="904" spans="11:12" x14ac:dyDescent="0.5">
      <c r="K904" s="25">
        <v>8.9800000000000093</v>
      </c>
      <c r="L904" s="26">
        <f t="shared" si="22"/>
        <v>4915.9887230663016</v>
      </c>
    </row>
    <row r="905" spans="11:12" x14ac:dyDescent="0.5">
      <c r="K905" s="25">
        <v>8.9900000000000109</v>
      </c>
      <c r="L905" s="26">
        <f t="shared" si="22"/>
        <v>4918.7126962743741</v>
      </c>
    </row>
    <row r="906" spans="11:12" x14ac:dyDescent="0.5">
      <c r="K906" s="25">
        <v>9.0000000000000107</v>
      </c>
      <c r="L906" s="26">
        <f t="shared" si="22"/>
        <v>4921.4316696516198</v>
      </c>
    </row>
    <row r="907" spans="11:12" x14ac:dyDescent="0.5">
      <c r="K907" s="25">
        <v>9.0100000000000104</v>
      </c>
      <c r="L907" s="26">
        <f t="shared" si="22"/>
        <v>4924.1456467593807</v>
      </c>
    </row>
    <row r="908" spans="11:12" x14ac:dyDescent="0.5">
      <c r="K908" s="25">
        <v>9.0200000000000102</v>
      </c>
      <c r="L908" s="26">
        <f t="shared" si="22"/>
        <v>4926.8546311733398</v>
      </c>
    </row>
    <row r="909" spans="11:12" x14ac:dyDescent="0.5">
      <c r="K909" s="25">
        <v>9.03000000000001</v>
      </c>
      <c r="L909" s="26">
        <f t="shared" si="22"/>
        <v>4929.5586264834737</v>
      </c>
    </row>
    <row r="910" spans="11:12" x14ac:dyDescent="0.5">
      <c r="K910" s="25">
        <v>9.0400000000000098</v>
      </c>
      <c r="L910" s="26">
        <f t="shared" si="22"/>
        <v>4932.2576362940044</v>
      </c>
    </row>
    <row r="911" spans="11:12" x14ac:dyDescent="0.5">
      <c r="K911" s="25">
        <v>9.0500000000000096</v>
      </c>
      <c r="L911" s="26">
        <f t="shared" si="22"/>
        <v>4934.9516642233411</v>
      </c>
    </row>
    <row r="912" spans="11:12" x14ac:dyDescent="0.5">
      <c r="K912" s="25">
        <v>9.0600000000000094</v>
      </c>
      <c r="L912" s="26">
        <f t="shared" si="22"/>
        <v>4937.640713904033</v>
      </c>
    </row>
    <row r="913" spans="11:12" x14ac:dyDescent="0.5">
      <c r="K913" s="25">
        <v>9.0700000000000092</v>
      </c>
      <c r="L913" s="26">
        <f t="shared" si="22"/>
        <v>4940.3247889827217</v>
      </c>
    </row>
    <row r="914" spans="11:12" x14ac:dyDescent="0.5">
      <c r="K914" s="25">
        <v>9.0800000000000107</v>
      </c>
      <c r="L914" s="26">
        <f t="shared" si="22"/>
        <v>4943.0038931200816</v>
      </c>
    </row>
    <row r="915" spans="11:12" x14ac:dyDescent="0.5">
      <c r="K915" s="25">
        <v>9.0900000000000105</v>
      </c>
      <c r="L915" s="26">
        <f t="shared" si="22"/>
        <v>4945.6780299907787</v>
      </c>
    </row>
    <row r="916" spans="11:12" x14ac:dyDescent="0.5">
      <c r="K916" s="25">
        <v>9.1000000000000103</v>
      </c>
      <c r="L916" s="26">
        <f t="shared" si="22"/>
        <v>4948.3472032834106</v>
      </c>
    </row>
    <row r="917" spans="11:12" x14ac:dyDescent="0.5">
      <c r="K917" s="25">
        <v>9.1100000000000101</v>
      </c>
      <c r="L917" s="26">
        <f t="shared" si="22"/>
        <v>4951.0114167004613</v>
      </c>
    </row>
    <row r="918" spans="11:12" x14ac:dyDescent="0.5">
      <c r="K918" s="25">
        <v>9.1200000000000099</v>
      </c>
      <c r="L918" s="26">
        <f t="shared" si="22"/>
        <v>4953.6706739582469</v>
      </c>
    </row>
    <row r="919" spans="11:12" x14ac:dyDescent="0.5">
      <c r="K919" s="25">
        <v>9.1300000000000097</v>
      </c>
      <c r="L919" s="26">
        <f t="shared" si="22"/>
        <v>4956.3249787868672</v>
      </c>
    </row>
    <row r="920" spans="11:12" x14ac:dyDescent="0.5">
      <c r="K920" s="25">
        <v>9.1400000000000095</v>
      </c>
      <c r="L920" s="26">
        <f t="shared" si="22"/>
        <v>4958.9743349301498</v>
      </c>
    </row>
    <row r="921" spans="11:12" x14ac:dyDescent="0.5">
      <c r="K921" s="25">
        <v>9.1500000000000092</v>
      </c>
      <c r="L921" s="26">
        <f t="shared" si="22"/>
        <v>4961.6187461456066</v>
      </c>
    </row>
    <row r="922" spans="11:12" x14ac:dyDescent="0.5">
      <c r="K922" s="25">
        <v>9.1600000000000108</v>
      </c>
      <c r="L922" s="26">
        <f t="shared" si="22"/>
        <v>4964.2582162043745</v>
      </c>
    </row>
    <row r="923" spans="11:12" x14ac:dyDescent="0.5">
      <c r="K923" s="25">
        <v>9.1700000000000106</v>
      </c>
      <c r="L923" s="26">
        <f t="shared" si="22"/>
        <v>4966.8927488911704</v>
      </c>
    </row>
    <row r="924" spans="11:12" x14ac:dyDescent="0.5">
      <c r="K924" s="25">
        <v>9.1800000000000104</v>
      </c>
      <c r="L924" s="26">
        <f t="shared" si="22"/>
        <v>4969.522348004235</v>
      </c>
    </row>
    <row r="925" spans="11:12" x14ac:dyDescent="0.5">
      <c r="K925" s="25">
        <v>9.1900000000000102</v>
      </c>
      <c r="L925" s="26">
        <f t="shared" si="22"/>
        <v>4972.1470173552871</v>
      </c>
    </row>
    <row r="926" spans="11:12" x14ac:dyDescent="0.5">
      <c r="K926" s="25">
        <v>9.2000000000000099</v>
      </c>
      <c r="L926" s="26">
        <f t="shared" si="22"/>
        <v>4974.7667607694684</v>
      </c>
    </row>
    <row r="927" spans="11:12" x14ac:dyDescent="0.5">
      <c r="K927" s="25">
        <v>9.2100000000000097</v>
      </c>
      <c r="L927" s="26">
        <f t="shared" si="22"/>
        <v>4977.3815820852933</v>
      </c>
    </row>
    <row r="928" spans="11:12" x14ac:dyDescent="0.5">
      <c r="K928" s="25">
        <v>9.2200000000000095</v>
      </c>
      <c r="L928" s="26">
        <f t="shared" si="22"/>
        <v>4979.9914851545991</v>
      </c>
    </row>
    <row r="929" spans="11:12" x14ac:dyDescent="0.5">
      <c r="K929" s="25">
        <v>9.2300000000000093</v>
      </c>
      <c r="L929" s="26">
        <f t="shared" si="22"/>
        <v>4982.5964738424937</v>
      </c>
    </row>
    <row r="930" spans="11:12" x14ac:dyDescent="0.5">
      <c r="K930" s="25">
        <v>9.2400000000000109</v>
      </c>
      <c r="L930" s="26">
        <f t="shared" si="22"/>
        <v>4985.1965520273043</v>
      </c>
    </row>
    <row r="931" spans="11:12" x14ac:dyDescent="0.5">
      <c r="K931" s="25">
        <v>9.2500000000000107</v>
      </c>
      <c r="L931" s="26">
        <f t="shared" si="22"/>
        <v>4987.7917236005269</v>
      </c>
    </row>
    <row r="932" spans="11:12" x14ac:dyDescent="0.5">
      <c r="K932" s="25">
        <v>9.2600000000000104</v>
      </c>
      <c r="L932" s="26">
        <f t="shared" si="22"/>
        <v>4990.3819924667741</v>
      </c>
    </row>
    <row r="933" spans="11:12" x14ac:dyDescent="0.5">
      <c r="K933" s="25">
        <v>9.2700000000000102</v>
      </c>
      <c r="L933" s="26">
        <f t="shared" si="22"/>
        <v>4992.967362543729</v>
      </c>
    </row>
    <row r="934" spans="11:12" x14ac:dyDescent="0.5">
      <c r="K934" s="25">
        <v>9.28000000000001</v>
      </c>
      <c r="L934" s="26">
        <f t="shared" si="22"/>
        <v>4995.547837762083</v>
      </c>
    </row>
    <row r="935" spans="11:12" x14ac:dyDescent="0.5">
      <c r="K935" s="25">
        <v>9.2900000000000098</v>
      </c>
      <c r="L935" s="26">
        <f t="shared" si="22"/>
        <v>4998.1234220654987</v>
      </c>
    </row>
    <row r="936" spans="11:12" x14ac:dyDescent="0.5">
      <c r="K936" s="25">
        <v>9.3000000000000096</v>
      </c>
      <c r="L936" s="26">
        <f t="shared" si="22"/>
        <v>5000.6941194105475</v>
      </c>
    </row>
    <row r="937" spans="11:12" x14ac:dyDescent="0.5">
      <c r="K937" s="25">
        <v>9.3100000000000094</v>
      </c>
      <c r="L937" s="26">
        <f t="shared" si="22"/>
        <v>5003.2599337666652</v>
      </c>
    </row>
    <row r="938" spans="11:12" x14ac:dyDescent="0.5">
      <c r="K938" s="25">
        <v>9.3200000000000092</v>
      </c>
      <c r="L938" s="26">
        <f t="shared" si="22"/>
        <v>5005.8208691160962</v>
      </c>
    </row>
    <row r="939" spans="11:12" x14ac:dyDescent="0.5">
      <c r="K939" s="25">
        <v>9.3300000000000107</v>
      </c>
      <c r="L939" s="26">
        <f t="shared" si="22"/>
        <v>5008.3769294538488</v>
      </c>
    </row>
    <row r="940" spans="11:12" x14ac:dyDescent="0.5">
      <c r="K940" s="25">
        <v>9.3400000000000105</v>
      </c>
      <c r="L940" s="26">
        <f t="shared" si="22"/>
        <v>5010.928118787635</v>
      </c>
    </row>
    <row r="941" spans="11:12" x14ac:dyDescent="0.5">
      <c r="K941" s="25">
        <v>9.3500000000000103</v>
      </c>
      <c r="L941" s="26">
        <f t="shared" si="22"/>
        <v>5013.4744411378279</v>
      </c>
    </row>
    <row r="942" spans="11:12" x14ac:dyDescent="0.5">
      <c r="K942" s="25">
        <v>9.3600000000000101</v>
      </c>
      <c r="L942" s="26">
        <f t="shared" si="22"/>
        <v>5016.015900537408</v>
      </c>
    </row>
    <row r="943" spans="11:12" x14ac:dyDescent="0.5">
      <c r="K943" s="25">
        <v>9.3700000000000099</v>
      </c>
      <c r="L943" s="26">
        <f t="shared" si="22"/>
        <v>5018.5525010319097</v>
      </c>
    </row>
    <row r="944" spans="11:12" x14ac:dyDescent="0.5">
      <c r="K944" s="25">
        <v>9.3800000000000097</v>
      </c>
      <c r="L944" s="26">
        <f t="shared" si="22"/>
        <v>5021.0842466793729</v>
      </c>
    </row>
    <row r="945" spans="11:12" x14ac:dyDescent="0.5">
      <c r="K945" s="25">
        <v>9.3900000000000095</v>
      </c>
      <c r="L945" s="26">
        <f t="shared" si="22"/>
        <v>5023.611141550291</v>
      </c>
    </row>
    <row r="946" spans="11:12" x14ac:dyDescent="0.5">
      <c r="K946" s="25">
        <v>9.4000000000000092</v>
      </c>
      <c r="L946" s="26">
        <f t="shared" si="22"/>
        <v>5026.1331897275613</v>
      </c>
    </row>
    <row r="947" spans="11:12" x14ac:dyDescent="0.5">
      <c r="K947" s="25">
        <v>9.4100000000000108</v>
      </c>
      <c r="L947" s="26">
        <f t="shared" si="22"/>
        <v>5028.6503953064293</v>
      </c>
    </row>
    <row r="948" spans="11:12" x14ac:dyDescent="0.5">
      <c r="K948" s="25">
        <v>9.4200000000000106</v>
      </c>
      <c r="L948" s="26">
        <f t="shared" si="22"/>
        <v>5031.1627623944469</v>
      </c>
    </row>
    <row r="949" spans="11:12" x14ac:dyDescent="0.5">
      <c r="K949" s="25">
        <v>9.4300000000000104</v>
      </c>
      <c r="L949" s="26">
        <f t="shared" si="22"/>
        <v>5033.6702951114112</v>
      </c>
    </row>
    <row r="950" spans="11:12" x14ac:dyDescent="0.5">
      <c r="K950" s="25">
        <v>9.4400000000000102</v>
      </c>
      <c r="L950" s="26">
        <f t="shared" si="22"/>
        <v>5036.1729975893186</v>
      </c>
    </row>
    <row r="951" spans="11:12" x14ac:dyDescent="0.5">
      <c r="K951" s="25">
        <v>9.4500000000000099</v>
      </c>
      <c r="L951" s="26">
        <f t="shared" si="22"/>
        <v>5038.6708739723153</v>
      </c>
    </row>
    <row r="952" spans="11:12" x14ac:dyDescent="0.5">
      <c r="K952" s="25">
        <v>9.4600000000000097</v>
      </c>
      <c r="L952" s="26">
        <f t="shared" si="22"/>
        <v>5041.163928416644</v>
      </c>
    </row>
    <row r="953" spans="11:12" x14ac:dyDescent="0.5">
      <c r="K953" s="25">
        <v>9.4700000000000095</v>
      </c>
      <c r="L953" s="26">
        <f t="shared" si="22"/>
        <v>5043.6521650905925</v>
      </c>
    </row>
    <row r="954" spans="11:12" x14ac:dyDescent="0.5">
      <c r="K954" s="25">
        <v>9.4800000000000093</v>
      </c>
      <c r="L954" s="26">
        <f t="shared" si="22"/>
        <v>5046.1355881744421</v>
      </c>
    </row>
    <row r="955" spans="11:12" x14ac:dyDescent="0.5">
      <c r="K955" s="25">
        <v>9.4900000000000109</v>
      </c>
      <c r="L955" s="26">
        <f t="shared" si="22"/>
        <v>5048.6142018604251</v>
      </c>
    </row>
    <row r="956" spans="11:12" x14ac:dyDescent="0.5">
      <c r="K956" s="25">
        <v>9.5000000000000107</v>
      </c>
      <c r="L956" s="26">
        <f t="shared" si="22"/>
        <v>5051.0880103526561</v>
      </c>
    </row>
    <row r="957" spans="11:12" x14ac:dyDescent="0.5">
      <c r="K957" s="25">
        <v>9.5100000000000104</v>
      </c>
      <c r="L957" s="26">
        <f t="shared" si="22"/>
        <v>5053.5570178671032</v>
      </c>
    </row>
    <row r="958" spans="11:12" x14ac:dyDescent="0.5">
      <c r="K958" s="25">
        <v>9.5200000000000102</v>
      </c>
      <c r="L958" s="26">
        <f t="shared" si="22"/>
        <v>5056.0212286315173</v>
      </c>
    </row>
    <row r="959" spans="11:12" x14ac:dyDescent="0.5">
      <c r="K959" s="25">
        <v>9.53000000000001</v>
      </c>
      <c r="L959" s="26">
        <f t="shared" si="22"/>
        <v>5058.4806468853967</v>
      </c>
    </row>
    <row r="960" spans="11:12" x14ac:dyDescent="0.5">
      <c r="K960" s="25">
        <v>9.5400000000000098</v>
      </c>
      <c r="L960" s="26">
        <f t="shared" si="22"/>
        <v>5060.9352768799254</v>
      </c>
    </row>
    <row r="961" spans="11:12" x14ac:dyDescent="0.5">
      <c r="K961" s="25">
        <v>9.5500000000000096</v>
      </c>
      <c r="L961" s="26">
        <f t="shared" si="22"/>
        <v>5063.3851228779295</v>
      </c>
    </row>
    <row r="962" spans="11:12" x14ac:dyDescent="0.5">
      <c r="K962" s="25">
        <v>9.5600000000000094</v>
      </c>
      <c r="L962" s="26">
        <f t="shared" si="22"/>
        <v>5065.8301891538194</v>
      </c>
    </row>
    <row r="963" spans="11:12" x14ac:dyDescent="0.5">
      <c r="K963" s="25">
        <v>9.5700000000000092</v>
      </c>
      <c r="L963" s="26">
        <f t="shared" si="22"/>
        <v>5068.2704799935464</v>
      </c>
    </row>
    <row r="964" spans="11:12" x14ac:dyDescent="0.5">
      <c r="K964" s="25">
        <v>9.5800000000000107</v>
      </c>
      <c r="L964" s="26">
        <f t="shared" si="22"/>
        <v>5070.7059996945491</v>
      </c>
    </row>
    <row r="965" spans="11:12" x14ac:dyDescent="0.5">
      <c r="K965" s="25">
        <v>9.5900000000000105</v>
      </c>
      <c r="L965" s="26">
        <f t="shared" si="22"/>
        <v>5073.1367525656988</v>
      </c>
    </row>
    <row r="966" spans="11:12" x14ac:dyDescent="0.5">
      <c r="K966" s="25">
        <v>9.6000000000000103</v>
      </c>
      <c r="L966" s="26">
        <f t="shared" ref="L966:L1029" si="23">IF(K966=0,
    MAX(0, C$12 - C$6 * EXP(-C$13 * C$7)),
    C$12 * _xlfn.NORM.S.DIST((LN(C$12/C$6) + (C$13 + K966^2/2)*C$7) / (K966*SQRT(C$7)), TRUE)
    - C$6 * EXP(-C$13*C$7) * _xlfn.NORM.S.DIST((LN(C$12/C$6) + (C$13 + K966^2/2)*C$7) / (K966*SQRT(C$7)) - K966*SQRT(C$7), TRUE)
)</f>
        <v>5075.5627429272536</v>
      </c>
    </row>
    <row r="967" spans="11:12" x14ac:dyDescent="0.5">
      <c r="K967" s="25">
        <v>9.6100000000000101</v>
      </c>
      <c r="L967" s="26">
        <f t="shared" si="23"/>
        <v>5077.9839751108075</v>
      </c>
    </row>
    <row r="968" spans="11:12" x14ac:dyDescent="0.5">
      <c r="K968" s="25">
        <v>9.6200000000000099</v>
      </c>
      <c r="L968" s="26">
        <f t="shared" si="23"/>
        <v>5080.4004534592377</v>
      </c>
    </row>
    <row r="969" spans="11:12" x14ac:dyDescent="0.5">
      <c r="K969" s="25">
        <v>9.6300000000000097</v>
      </c>
      <c r="L969" s="26">
        <f t="shared" si="23"/>
        <v>5082.8121823266538</v>
      </c>
    </row>
    <row r="970" spans="11:12" x14ac:dyDescent="0.5">
      <c r="K970" s="25">
        <v>9.6400000000000095</v>
      </c>
      <c r="L970" s="26">
        <f t="shared" si="23"/>
        <v>5085.2191660783474</v>
      </c>
    </row>
    <row r="971" spans="11:12" x14ac:dyDescent="0.5">
      <c r="K971" s="25">
        <v>9.6500000000000092</v>
      </c>
      <c r="L971" s="26">
        <f t="shared" si="23"/>
        <v>5087.6214090907461</v>
      </c>
    </row>
    <row r="972" spans="11:12" x14ac:dyDescent="0.5">
      <c r="K972" s="25">
        <v>9.6600000000000108</v>
      </c>
      <c r="L972" s="26">
        <f t="shared" si="23"/>
        <v>5090.0189157513532</v>
      </c>
    </row>
    <row r="973" spans="11:12" x14ac:dyDescent="0.5">
      <c r="K973" s="25">
        <v>9.6700000000000106</v>
      </c>
      <c r="L973" s="26">
        <f t="shared" si="23"/>
        <v>5092.4116904587063</v>
      </c>
    </row>
    <row r="974" spans="11:12" x14ac:dyDescent="0.5">
      <c r="K974" s="25">
        <v>9.6800000000000104</v>
      </c>
      <c r="L974" s="26">
        <f t="shared" si="23"/>
        <v>5094.799737622322</v>
      </c>
    </row>
    <row r="975" spans="11:12" x14ac:dyDescent="0.5">
      <c r="K975" s="25">
        <v>9.6900000000000102</v>
      </c>
      <c r="L975" s="26">
        <f t="shared" si="23"/>
        <v>5097.1830616626467</v>
      </c>
    </row>
    <row r="976" spans="11:12" x14ac:dyDescent="0.5">
      <c r="K976" s="25">
        <v>9.7000000000000099</v>
      </c>
      <c r="L976" s="26">
        <f t="shared" si="23"/>
        <v>5099.5616670110076</v>
      </c>
    </row>
    <row r="977" spans="11:12" x14ac:dyDescent="0.5">
      <c r="K977" s="25">
        <v>9.7100000000000097</v>
      </c>
      <c r="L977" s="26">
        <f t="shared" si="23"/>
        <v>5101.935558109557</v>
      </c>
    </row>
    <row r="978" spans="11:12" x14ac:dyDescent="0.5">
      <c r="K978" s="25">
        <v>9.7200000000000095</v>
      </c>
      <c r="L978" s="26">
        <f t="shared" si="23"/>
        <v>5104.3047394112282</v>
      </c>
    </row>
    <row r="979" spans="11:12" x14ac:dyDescent="0.5">
      <c r="K979" s="25">
        <v>9.7300000000000093</v>
      </c>
      <c r="L979" s="26">
        <f t="shared" si="23"/>
        <v>5106.6692153796803</v>
      </c>
    </row>
    <row r="980" spans="11:12" x14ac:dyDescent="0.5">
      <c r="K980" s="25">
        <v>9.7400000000000109</v>
      </c>
      <c r="L980" s="26">
        <f t="shared" si="23"/>
        <v>5109.0289904892525</v>
      </c>
    </row>
    <row r="981" spans="11:12" x14ac:dyDescent="0.5">
      <c r="K981" s="25">
        <v>9.7500000000000107</v>
      </c>
      <c r="L981" s="26">
        <f t="shared" si="23"/>
        <v>5111.3840692249059</v>
      </c>
    </row>
    <row r="982" spans="11:12" x14ac:dyDescent="0.5">
      <c r="K982" s="25">
        <v>9.7600000000000104</v>
      </c>
      <c r="L982" s="26">
        <f t="shared" si="23"/>
        <v>5113.7344560821839</v>
      </c>
    </row>
    <row r="983" spans="11:12" x14ac:dyDescent="0.5">
      <c r="K983" s="25">
        <v>9.7700000000000102</v>
      </c>
      <c r="L983" s="26">
        <f t="shared" si="23"/>
        <v>5116.0801555671515</v>
      </c>
    </row>
    <row r="984" spans="11:12" x14ac:dyDescent="0.5">
      <c r="K984" s="25">
        <v>9.78000000000001</v>
      </c>
      <c r="L984" s="26">
        <f t="shared" si="23"/>
        <v>5118.4211721963502</v>
      </c>
    </row>
    <row r="985" spans="11:12" x14ac:dyDescent="0.5">
      <c r="K985" s="25">
        <v>9.7900000000000098</v>
      </c>
      <c r="L985" s="26">
        <f t="shared" si="23"/>
        <v>5120.7575104967491</v>
      </c>
    </row>
    <row r="986" spans="11:12" x14ac:dyDescent="0.5">
      <c r="K986" s="25">
        <v>9.8000000000000096</v>
      </c>
      <c r="L986" s="26">
        <f t="shared" si="23"/>
        <v>5123.0891750056908</v>
      </c>
    </row>
    <row r="987" spans="11:12" x14ac:dyDescent="0.5">
      <c r="K987" s="25">
        <v>9.8100000000000094</v>
      </c>
      <c r="L987" s="26">
        <f t="shared" si="23"/>
        <v>5125.4161702708416</v>
      </c>
    </row>
    <row r="988" spans="11:12" x14ac:dyDescent="0.5">
      <c r="K988" s="25">
        <v>9.8200000000000092</v>
      </c>
      <c r="L988" s="26">
        <f t="shared" si="23"/>
        <v>5127.7385008501442</v>
      </c>
    </row>
    <row r="989" spans="11:12" x14ac:dyDescent="0.5">
      <c r="K989" s="25">
        <v>9.8300000000000107</v>
      </c>
      <c r="L989" s="26">
        <f t="shared" si="23"/>
        <v>5130.056171311765</v>
      </c>
    </row>
    <row r="990" spans="11:12" x14ac:dyDescent="0.5">
      <c r="K990" s="25">
        <v>9.8400000000000105</v>
      </c>
      <c r="L990" s="26">
        <f t="shared" si="23"/>
        <v>5132.3691862340447</v>
      </c>
    </row>
    <row r="991" spans="11:12" x14ac:dyDescent="0.5">
      <c r="K991" s="25">
        <v>9.8500000000000103</v>
      </c>
      <c r="L991" s="26">
        <f t="shared" si="23"/>
        <v>5134.6775502054497</v>
      </c>
    </row>
    <row r="992" spans="11:12" x14ac:dyDescent="0.5">
      <c r="K992" s="25">
        <v>9.8600000000000101</v>
      </c>
      <c r="L992" s="26">
        <f t="shared" si="23"/>
        <v>5136.9812678245162</v>
      </c>
    </row>
    <row r="993" spans="11:12" x14ac:dyDescent="0.5">
      <c r="K993" s="25">
        <v>9.8700000000000099</v>
      </c>
      <c r="L993" s="26">
        <f t="shared" si="23"/>
        <v>5139.2803436998074</v>
      </c>
    </row>
    <row r="994" spans="11:12" x14ac:dyDescent="0.5">
      <c r="K994" s="25">
        <v>9.8800000000000097</v>
      </c>
      <c r="L994" s="26">
        <f t="shared" si="23"/>
        <v>5141.5747824498631</v>
      </c>
    </row>
    <row r="995" spans="11:12" x14ac:dyDescent="0.5">
      <c r="K995" s="25">
        <v>9.8900000000000095</v>
      </c>
      <c r="L995" s="26">
        <f t="shared" si="23"/>
        <v>5143.864588703138</v>
      </c>
    </row>
    <row r="996" spans="11:12" x14ac:dyDescent="0.5">
      <c r="K996" s="25">
        <v>9.9000000000000092</v>
      </c>
      <c r="L996" s="26">
        <f t="shared" si="23"/>
        <v>5146.1497670979688</v>
      </c>
    </row>
    <row r="997" spans="11:12" x14ac:dyDescent="0.5">
      <c r="K997" s="25">
        <v>9.9100000000000108</v>
      </c>
      <c r="L997" s="26">
        <f t="shared" si="23"/>
        <v>5148.4303222825138</v>
      </c>
    </row>
    <row r="998" spans="11:12" x14ac:dyDescent="0.5">
      <c r="K998" s="25">
        <v>9.9200000000000106</v>
      </c>
      <c r="L998" s="26">
        <f t="shared" si="23"/>
        <v>5150.7062589147017</v>
      </c>
    </row>
    <row r="999" spans="11:12" x14ac:dyDescent="0.5">
      <c r="K999" s="25">
        <v>9.9300000000000104</v>
      </c>
      <c r="L999" s="26">
        <f t="shared" si="23"/>
        <v>5152.9775816621905</v>
      </c>
    </row>
    <row r="1000" spans="11:12" x14ac:dyDescent="0.5">
      <c r="K1000" s="25">
        <v>9.9400000000000102</v>
      </c>
      <c r="L1000" s="26">
        <f t="shared" si="23"/>
        <v>5155.2442952023057</v>
      </c>
    </row>
    <row r="1001" spans="11:12" x14ac:dyDescent="0.5">
      <c r="K1001" s="25">
        <v>9.9500000000000099</v>
      </c>
      <c r="L1001" s="26">
        <f t="shared" si="23"/>
        <v>5157.5064042220047</v>
      </c>
    </row>
    <row r="1002" spans="11:12" x14ac:dyDescent="0.5">
      <c r="K1002" s="25">
        <v>9.9600000000000097</v>
      </c>
      <c r="L1002" s="26">
        <f t="shared" si="23"/>
        <v>5159.7639134178125</v>
      </c>
    </row>
    <row r="1003" spans="11:12" x14ac:dyDescent="0.5">
      <c r="K1003" s="25">
        <v>9.9700000000000095</v>
      </c>
      <c r="L1003" s="26">
        <f t="shared" si="23"/>
        <v>5162.0168274957814</v>
      </c>
    </row>
    <row r="1004" spans="11:12" x14ac:dyDescent="0.5">
      <c r="K1004" s="25">
        <v>9.9800000000000093</v>
      </c>
      <c r="L1004" s="26">
        <f t="shared" si="23"/>
        <v>5164.2651511714375</v>
      </c>
    </row>
    <row r="1005" spans="11:12" x14ac:dyDescent="0.5">
      <c r="K1005" s="25">
        <v>9.9900000000000109</v>
      </c>
      <c r="L1005" s="26">
        <f t="shared" si="23"/>
        <v>5166.5088891697342</v>
      </c>
    </row>
    <row r="1006" spans="11:12" x14ac:dyDescent="0.5">
      <c r="K1006" s="25">
        <v>10</v>
      </c>
      <c r="L1006" s="26">
        <f t="shared" si="23"/>
        <v>5168.7480462249951</v>
      </c>
    </row>
    <row r="1007" spans="11:12" x14ac:dyDescent="0.5">
      <c r="K1007" s="25">
        <v>10.01</v>
      </c>
      <c r="L1007" s="26">
        <f t="shared" si="23"/>
        <v>5170.9826270808771</v>
      </c>
    </row>
    <row r="1008" spans="11:12" x14ac:dyDescent="0.5">
      <c r="K1008" s="25">
        <v>10.02</v>
      </c>
      <c r="L1008" s="26">
        <f t="shared" si="23"/>
        <v>5173.2126364903061</v>
      </c>
    </row>
    <row r="1009" spans="11:12" x14ac:dyDescent="0.5">
      <c r="K1009" s="25">
        <v>10.029999999999999</v>
      </c>
      <c r="L1009" s="26">
        <f t="shared" si="23"/>
        <v>5175.4380792154388</v>
      </c>
    </row>
    <row r="1010" spans="11:12" x14ac:dyDescent="0.5">
      <c r="K1010" s="25">
        <v>10.039999999999999</v>
      </c>
      <c r="L1010" s="26">
        <f t="shared" si="23"/>
        <v>5177.6589600276056</v>
      </c>
    </row>
    <row r="1011" spans="11:12" x14ac:dyDescent="0.5">
      <c r="K1011" s="25">
        <v>10.050000000000001</v>
      </c>
      <c r="L1011" s="26">
        <f t="shared" si="23"/>
        <v>5179.875283707267</v>
      </c>
    </row>
    <row r="1012" spans="11:12" x14ac:dyDescent="0.5">
      <c r="K1012" s="25">
        <v>10.06</v>
      </c>
      <c r="L1012" s="26">
        <f t="shared" si="23"/>
        <v>5182.0870550439586</v>
      </c>
    </row>
    <row r="1013" spans="11:12" x14ac:dyDescent="0.5">
      <c r="K1013" s="25">
        <v>10.07</v>
      </c>
      <c r="L1013" s="26">
        <f t="shared" si="23"/>
        <v>5184.2942788362479</v>
      </c>
    </row>
    <row r="1014" spans="11:12" x14ac:dyDescent="0.5">
      <c r="K1014" s="25">
        <v>10.08</v>
      </c>
      <c r="L1014" s="26">
        <f t="shared" si="23"/>
        <v>5186.4969598916769</v>
      </c>
    </row>
    <row r="1015" spans="11:12" x14ac:dyDescent="0.5">
      <c r="K1015" s="25">
        <v>10.09</v>
      </c>
      <c r="L1015" s="26">
        <f t="shared" si="23"/>
        <v>5188.6951030267201</v>
      </c>
    </row>
    <row r="1016" spans="11:12" x14ac:dyDescent="0.5">
      <c r="K1016" s="25">
        <v>10.1</v>
      </c>
      <c r="L1016" s="26">
        <f t="shared" si="23"/>
        <v>5190.8887130667335</v>
      </c>
    </row>
    <row r="1017" spans="11:12" x14ac:dyDescent="0.5">
      <c r="K1017" s="25">
        <v>10.11</v>
      </c>
      <c r="L1017" s="26">
        <f t="shared" si="23"/>
        <v>5193.0777948458999</v>
      </c>
    </row>
    <row r="1018" spans="11:12" x14ac:dyDescent="0.5">
      <c r="K1018" s="25">
        <v>10.119999999999999</v>
      </c>
      <c r="L1018" s="26">
        <f t="shared" si="23"/>
        <v>5195.2623532071875</v>
      </c>
    </row>
    <row r="1019" spans="11:12" x14ac:dyDescent="0.5">
      <c r="K1019" s="25">
        <v>10.130000000000001</v>
      </c>
      <c r="L1019" s="26">
        <f t="shared" si="23"/>
        <v>5197.442393002294</v>
      </c>
    </row>
    <row r="1020" spans="11:12" x14ac:dyDescent="0.5">
      <c r="K1020" s="25">
        <v>10.14</v>
      </c>
      <c r="L1020" s="26">
        <f t="shared" si="23"/>
        <v>5199.6179190916055</v>
      </c>
    </row>
    <row r="1021" spans="11:12" x14ac:dyDescent="0.5">
      <c r="K1021" s="25">
        <v>10.15</v>
      </c>
      <c r="L1021" s="26">
        <f t="shared" si="23"/>
        <v>5201.7889363441354</v>
      </c>
    </row>
    <row r="1022" spans="11:12" x14ac:dyDescent="0.5">
      <c r="K1022" s="25">
        <v>10.16</v>
      </c>
      <c r="L1022" s="26">
        <f t="shared" si="23"/>
        <v>5203.9554496374849</v>
      </c>
    </row>
    <row r="1023" spans="11:12" x14ac:dyDescent="0.5">
      <c r="K1023" s="25">
        <v>10.17</v>
      </c>
      <c r="L1023" s="26">
        <f t="shared" si="23"/>
        <v>5206.1174638577941</v>
      </c>
    </row>
    <row r="1024" spans="11:12" x14ac:dyDescent="0.5">
      <c r="K1024" s="25">
        <v>10.18</v>
      </c>
      <c r="L1024" s="26">
        <f t="shared" si="23"/>
        <v>5208.2749838996842</v>
      </c>
    </row>
    <row r="1025" spans="11:12" x14ac:dyDescent="0.5">
      <c r="K1025" s="25">
        <v>10.19</v>
      </c>
      <c r="L1025" s="26">
        <f t="shared" si="23"/>
        <v>5210.4280146662213</v>
      </c>
    </row>
    <row r="1026" spans="11:12" x14ac:dyDescent="0.5">
      <c r="K1026" s="25">
        <v>10.199999999999999</v>
      </c>
      <c r="L1026" s="26">
        <f t="shared" si="23"/>
        <v>5212.5765610688532</v>
      </c>
    </row>
    <row r="1027" spans="11:12" x14ac:dyDescent="0.5">
      <c r="K1027" s="25">
        <v>10.210000000000001</v>
      </c>
      <c r="L1027" s="26">
        <f t="shared" si="23"/>
        <v>5214.7206280273731</v>
      </c>
    </row>
    <row r="1028" spans="11:12" x14ac:dyDescent="0.5">
      <c r="K1028" s="25">
        <v>10.220000000000001</v>
      </c>
      <c r="L1028" s="26">
        <f t="shared" si="23"/>
        <v>5216.86022046986</v>
      </c>
    </row>
    <row r="1029" spans="11:12" x14ac:dyDescent="0.5">
      <c r="K1029" s="25">
        <v>10.23</v>
      </c>
      <c r="L1029" s="26">
        <f t="shared" si="23"/>
        <v>5218.9953433326436</v>
      </c>
    </row>
    <row r="1030" spans="11:12" x14ac:dyDescent="0.5">
      <c r="K1030" s="25">
        <v>10.24</v>
      </c>
      <c r="L1030" s="26">
        <f t="shared" ref="L1030:L1093" si="24">IF(K1030=0,
    MAX(0, C$12 - C$6 * EXP(-C$13 * C$7)),
    C$12 * _xlfn.NORM.S.DIST((LN(C$12/C$6) + (C$13 + K1030^2/2)*C$7) / (K1030*SQRT(C$7)), TRUE)
    - C$6 * EXP(-C$13*C$7) * _xlfn.NORM.S.DIST((LN(C$12/C$6) + (C$13 + K1030^2/2)*C$7) / (K1030*SQRT(C$7)) - K1030*SQRT(C$7), TRUE)
)</f>
        <v>5221.1260015602393</v>
      </c>
    </row>
    <row r="1031" spans="11:12" x14ac:dyDescent="0.5">
      <c r="K1031" s="25">
        <v>10.25</v>
      </c>
      <c r="L1031" s="26">
        <f t="shared" si="24"/>
        <v>5223.2522001053094</v>
      </c>
    </row>
    <row r="1032" spans="11:12" x14ac:dyDescent="0.5">
      <c r="K1032" s="25">
        <v>10.26</v>
      </c>
      <c r="L1032" s="26">
        <f t="shared" si="24"/>
        <v>5225.3739439286146</v>
      </c>
    </row>
    <row r="1033" spans="11:12" x14ac:dyDescent="0.5">
      <c r="K1033" s="25">
        <v>10.27</v>
      </c>
      <c r="L1033" s="26">
        <f t="shared" si="24"/>
        <v>5227.4912379989591</v>
      </c>
    </row>
    <row r="1034" spans="11:12" x14ac:dyDescent="0.5">
      <c r="K1034" s="25">
        <v>10.28</v>
      </c>
      <c r="L1034" s="26">
        <f t="shared" si="24"/>
        <v>5229.6040872931508</v>
      </c>
    </row>
    <row r="1035" spans="11:12" x14ac:dyDescent="0.5">
      <c r="K1035" s="25">
        <v>10.29</v>
      </c>
      <c r="L1035" s="26">
        <f t="shared" si="24"/>
        <v>5231.7124967959435</v>
      </c>
    </row>
    <row r="1036" spans="11:12" x14ac:dyDescent="0.5">
      <c r="K1036" s="25">
        <v>10.3</v>
      </c>
      <c r="L1036" s="26">
        <f t="shared" si="24"/>
        <v>5233.8164714999948</v>
      </c>
    </row>
    <row r="1037" spans="11:12" x14ac:dyDescent="0.5">
      <c r="K1037" s="25">
        <v>10.31</v>
      </c>
      <c r="L1037" s="26">
        <f t="shared" si="24"/>
        <v>5235.9160164058148</v>
      </c>
    </row>
    <row r="1038" spans="11:12" x14ac:dyDescent="0.5">
      <c r="K1038" s="25">
        <v>10.32</v>
      </c>
      <c r="L1038" s="26">
        <f t="shared" si="24"/>
        <v>5238.011136521719</v>
      </c>
    </row>
    <row r="1039" spans="11:12" x14ac:dyDescent="0.5">
      <c r="K1039" s="25">
        <v>10.33</v>
      </c>
      <c r="L1039" s="26">
        <f t="shared" si="24"/>
        <v>5240.1018368637797</v>
      </c>
    </row>
    <row r="1040" spans="11:12" x14ac:dyDescent="0.5">
      <c r="K1040" s="25">
        <v>10.34</v>
      </c>
      <c r="L1040" s="26">
        <f t="shared" si="24"/>
        <v>5242.1881224557756</v>
      </c>
    </row>
    <row r="1041" spans="11:12" x14ac:dyDescent="0.5">
      <c r="K1041" s="25">
        <v>10.35</v>
      </c>
      <c r="L1041" s="26">
        <f t="shared" si="24"/>
        <v>5244.2699983291459</v>
      </c>
    </row>
    <row r="1042" spans="11:12" x14ac:dyDescent="0.5">
      <c r="K1042" s="25">
        <v>10.36</v>
      </c>
      <c r="L1042" s="26">
        <f t="shared" si="24"/>
        <v>5246.3474695229424</v>
      </c>
    </row>
    <row r="1043" spans="11:12" x14ac:dyDescent="0.5">
      <c r="K1043" s="25">
        <v>10.37</v>
      </c>
      <c r="L1043" s="26">
        <f t="shared" si="24"/>
        <v>5248.4205410837803</v>
      </c>
    </row>
    <row r="1044" spans="11:12" x14ac:dyDescent="0.5">
      <c r="K1044" s="25">
        <v>10.38</v>
      </c>
      <c r="L1044" s="26">
        <f t="shared" si="24"/>
        <v>5250.4892180657862</v>
      </c>
    </row>
    <row r="1045" spans="11:12" x14ac:dyDescent="0.5">
      <c r="K1045" s="25">
        <v>10.39</v>
      </c>
      <c r="L1045" s="26">
        <f t="shared" si="24"/>
        <v>5252.5535055305591</v>
      </c>
    </row>
    <row r="1046" spans="11:12" x14ac:dyDescent="0.5">
      <c r="K1046" s="25">
        <v>10.4</v>
      </c>
      <c r="L1046" s="26">
        <f t="shared" si="24"/>
        <v>5254.6134085471122</v>
      </c>
    </row>
    <row r="1047" spans="11:12" x14ac:dyDescent="0.5">
      <c r="K1047" s="25">
        <v>10.41</v>
      </c>
      <c r="L1047" s="26">
        <f t="shared" si="24"/>
        <v>5256.668932191832</v>
      </c>
    </row>
    <row r="1048" spans="11:12" x14ac:dyDescent="0.5">
      <c r="K1048" s="25">
        <v>10.42</v>
      </c>
      <c r="L1048" s="26">
        <f t="shared" si="24"/>
        <v>5258.7200815484312</v>
      </c>
    </row>
    <row r="1049" spans="11:12" x14ac:dyDescent="0.5">
      <c r="K1049" s="25">
        <v>10.43</v>
      </c>
      <c r="L1049" s="26">
        <f t="shared" si="24"/>
        <v>5260.766861707888</v>
      </c>
    </row>
    <row r="1050" spans="11:12" x14ac:dyDescent="0.5">
      <c r="K1050" s="25">
        <v>10.44</v>
      </c>
      <c r="L1050" s="26">
        <f t="shared" si="24"/>
        <v>5262.8092777684187</v>
      </c>
    </row>
    <row r="1051" spans="11:12" x14ac:dyDescent="0.5">
      <c r="K1051" s="25">
        <v>10.45</v>
      </c>
      <c r="L1051" s="26">
        <f t="shared" si="24"/>
        <v>5264.8473348354128</v>
      </c>
    </row>
    <row r="1052" spans="11:12" x14ac:dyDescent="0.5">
      <c r="K1052" s="25">
        <v>10.46</v>
      </c>
      <c r="L1052" s="26">
        <f t="shared" si="24"/>
        <v>5266.8810380213927</v>
      </c>
    </row>
    <row r="1053" spans="11:12" x14ac:dyDescent="0.5">
      <c r="K1053" s="25">
        <v>10.47</v>
      </c>
      <c r="L1053" s="26">
        <f t="shared" si="24"/>
        <v>5268.9103924459632</v>
      </c>
    </row>
    <row r="1054" spans="11:12" x14ac:dyDescent="0.5">
      <c r="K1054" s="25">
        <v>10.48</v>
      </c>
      <c r="L1054" s="26">
        <f t="shared" si="24"/>
        <v>5270.9354032357705</v>
      </c>
    </row>
    <row r="1055" spans="11:12" x14ac:dyDescent="0.5">
      <c r="K1055" s="25">
        <v>10.49</v>
      </c>
      <c r="L1055" s="26">
        <f t="shared" si="24"/>
        <v>5272.956075524442</v>
      </c>
    </row>
    <row r="1056" spans="11:12" x14ac:dyDescent="0.5">
      <c r="K1056" s="25">
        <v>10.5</v>
      </c>
      <c r="L1056" s="26">
        <f t="shared" si="24"/>
        <v>5274.9724144525499</v>
      </c>
    </row>
    <row r="1057" spans="11:12" x14ac:dyDescent="0.5">
      <c r="K1057" s="25">
        <v>10.51</v>
      </c>
      <c r="L1057" s="26">
        <f t="shared" si="24"/>
        <v>5276.9844251675622</v>
      </c>
    </row>
    <row r="1058" spans="11:12" x14ac:dyDescent="0.5">
      <c r="K1058" s="25">
        <v>10.52</v>
      </c>
      <c r="L1058" s="26">
        <f t="shared" si="24"/>
        <v>5278.9921128237884</v>
      </c>
    </row>
    <row r="1059" spans="11:12" x14ac:dyDescent="0.5">
      <c r="K1059" s="25">
        <v>10.53</v>
      </c>
      <c r="L1059" s="26">
        <f t="shared" si="24"/>
        <v>5280.9954825823388</v>
      </c>
    </row>
    <row r="1060" spans="11:12" x14ac:dyDescent="0.5">
      <c r="K1060" s="25">
        <v>10.54</v>
      </c>
      <c r="L1060" s="26">
        <f t="shared" si="24"/>
        <v>5282.9945396110779</v>
      </c>
    </row>
    <row r="1061" spans="11:12" x14ac:dyDescent="0.5">
      <c r="K1061" s="25">
        <v>10.55</v>
      </c>
      <c r="L1061" s="26">
        <f t="shared" si="24"/>
        <v>5284.9892890845676</v>
      </c>
    </row>
    <row r="1062" spans="11:12" x14ac:dyDescent="0.5">
      <c r="K1062" s="25">
        <v>10.56</v>
      </c>
      <c r="L1062" s="26">
        <f t="shared" si="24"/>
        <v>5286.979736184031</v>
      </c>
    </row>
    <row r="1063" spans="11:12" x14ac:dyDescent="0.5">
      <c r="K1063" s="25">
        <v>10.57</v>
      </c>
      <c r="L1063" s="26">
        <f t="shared" si="24"/>
        <v>5288.9658860972995</v>
      </c>
    </row>
    <row r="1064" spans="11:12" x14ac:dyDescent="0.5">
      <c r="K1064" s="25">
        <v>10.58</v>
      </c>
      <c r="L1064" s="26">
        <f t="shared" si="24"/>
        <v>5290.9477440187675</v>
      </c>
    </row>
    <row r="1065" spans="11:12" x14ac:dyDescent="0.5">
      <c r="K1065" s="25">
        <v>10.59</v>
      </c>
      <c r="L1065" s="26">
        <f t="shared" si="24"/>
        <v>5292.925315149344</v>
      </c>
    </row>
    <row r="1066" spans="11:12" x14ac:dyDescent="0.5">
      <c r="K1066" s="25">
        <v>10.6</v>
      </c>
      <c r="L1066" s="26">
        <f t="shared" si="24"/>
        <v>5294.8986046964055</v>
      </c>
    </row>
    <row r="1067" spans="11:12" x14ac:dyDescent="0.5">
      <c r="K1067" s="25">
        <v>10.61</v>
      </c>
      <c r="L1067" s="26">
        <f t="shared" si="24"/>
        <v>5296.8676178737514</v>
      </c>
    </row>
    <row r="1068" spans="11:12" x14ac:dyDescent="0.5">
      <c r="K1068" s="25">
        <v>10.62</v>
      </c>
      <c r="L1068" s="26">
        <f t="shared" si="24"/>
        <v>5298.8323599015557</v>
      </c>
    </row>
    <row r="1069" spans="11:12" x14ac:dyDescent="0.5">
      <c r="K1069" s="25">
        <v>10.63</v>
      </c>
      <c r="L1069" s="26">
        <f t="shared" si="24"/>
        <v>5300.792836006317</v>
      </c>
    </row>
    <row r="1070" spans="11:12" x14ac:dyDescent="0.5">
      <c r="K1070" s="25">
        <v>10.64</v>
      </c>
      <c r="L1070" s="26">
        <f t="shared" si="24"/>
        <v>5302.7490514208166</v>
      </c>
    </row>
    <row r="1071" spans="11:12" x14ac:dyDescent="0.5">
      <c r="K1071" s="25">
        <v>10.65</v>
      </c>
      <c r="L1071" s="26">
        <f t="shared" si="24"/>
        <v>5304.7010113840697</v>
      </c>
    </row>
    <row r="1072" spans="11:12" x14ac:dyDescent="0.5">
      <c r="K1072" s="25">
        <v>10.66</v>
      </c>
      <c r="L1072" s="26">
        <f t="shared" si="24"/>
        <v>5306.6487211412787</v>
      </c>
    </row>
    <row r="1073" spans="11:12" x14ac:dyDescent="0.5">
      <c r="K1073" s="25">
        <v>10.67</v>
      </c>
      <c r="L1073" s="26">
        <f t="shared" si="24"/>
        <v>5308.5921859437849</v>
      </c>
    </row>
    <row r="1074" spans="11:12" x14ac:dyDescent="0.5">
      <c r="K1074" s="25">
        <v>10.68</v>
      </c>
      <c r="L1074" s="26">
        <f t="shared" si="24"/>
        <v>5310.5314110490244</v>
      </c>
    </row>
    <row r="1075" spans="11:12" x14ac:dyDescent="0.5">
      <c r="K1075" s="25">
        <v>10.69</v>
      </c>
      <c r="L1075" s="26">
        <f t="shared" si="24"/>
        <v>5312.4664017204823</v>
      </c>
    </row>
    <row r="1076" spans="11:12" x14ac:dyDescent="0.5">
      <c r="K1076" s="25">
        <v>10.7</v>
      </c>
      <c r="L1076" s="26">
        <f t="shared" si="24"/>
        <v>5314.3971632276425</v>
      </c>
    </row>
    <row r="1077" spans="11:12" x14ac:dyDescent="0.5">
      <c r="K1077" s="25">
        <v>10.71</v>
      </c>
      <c r="L1077" s="26">
        <f t="shared" si="24"/>
        <v>5316.3237008459428</v>
      </c>
    </row>
    <row r="1078" spans="11:12" x14ac:dyDescent="0.5">
      <c r="K1078" s="25">
        <v>10.72</v>
      </c>
      <c r="L1078" s="26">
        <f t="shared" si="24"/>
        <v>5318.2460198567305</v>
      </c>
    </row>
    <row r="1079" spans="11:12" x14ac:dyDescent="0.5">
      <c r="K1079" s="25">
        <v>10.73</v>
      </c>
      <c r="L1079" s="26">
        <f t="shared" si="24"/>
        <v>5320.1641255472168</v>
      </c>
    </row>
    <row r="1080" spans="11:12" x14ac:dyDescent="0.5">
      <c r="K1080" s="25">
        <v>10.74</v>
      </c>
      <c r="L1080" s="26">
        <f t="shared" si="24"/>
        <v>5322.0780232104244</v>
      </c>
    </row>
    <row r="1081" spans="11:12" x14ac:dyDescent="0.5">
      <c r="K1081" s="25">
        <v>10.75</v>
      </c>
      <c r="L1081" s="26">
        <f t="shared" si="24"/>
        <v>5323.9877181451475</v>
      </c>
    </row>
    <row r="1082" spans="11:12" x14ac:dyDescent="0.5">
      <c r="K1082" s="25">
        <v>10.76</v>
      </c>
      <c r="L1082" s="26">
        <f t="shared" si="24"/>
        <v>5325.8932156559022</v>
      </c>
    </row>
    <row r="1083" spans="11:12" x14ac:dyDescent="0.5">
      <c r="K1083" s="25">
        <v>10.77</v>
      </c>
      <c r="L1083" s="26">
        <f t="shared" si="24"/>
        <v>5327.794521052886</v>
      </c>
    </row>
    <row r="1084" spans="11:12" x14ac:dyDescent="0.5">
      <c r="K1084" s="25">
        <v>10.78</v>
      </c>
      <c r="L1084" s="26">
        <f t="shared" si="24"/>
        <v>5329.69163965192</v>
      </c>
    </row>
    <row r="1085" spans="11:12" x14ac:dyDescent="0.5">
      <c r="K1085" s="25">
        <v>10.79</v>
      </c>
      <c r="L1085" s="26">
        <f t="shared" si="24"/>
        <v>5331.5845767744186</v>
      </c>
    </row>
    <row r="1086" spans="11:12" x14ac:dyDescent="0.5">
      <c r="K1086" s="25">
        <v>10.8</v>
      </c>
      <c r="L1086" s="26">
        <f t="shared" si="24"/>
        <v>5333.4733377473294</v>
      </c>
    </row>
    <row r="1087" spans="11:12" x14ac:dyDescent="0.5">
      <c r="K1087" s="25">
        <v>10.81</v>
      </c>
      <c r="L1087" s="26">
        <f t="shared" si="24"/>
        <v>5335.3579279030973</v>
      </c>
    </row>
    <row r="1088" spans="11:12" x14ac:dyDescent="0.5">
      <c r="K1088" s="25">
        <v>10.82</v>
      </c>
      <c r="L1088" s="26">
        <f t="shared" si="24"/>
        <v>5337.238352579614</v>
      </c>
    </row>
    <row r="1089" spans="11:12" x14ac:dyDescent="0.5">
      <c r="K1089" s="25">
        <v>10.83</v>
      </c>
      <c r="L1089" s="26">
        <f t="shared" si="24"/>
        <v>5339.1146171201717</v>
      </c>
    </row>
    <row r="1090" spans="11:12" x14ac:dyDescent="0.5">
      <c r="K1090" s="25">
        <v>10.84</v>
      </c>
      <c r="L1090" s="26">
        <f t="shared" si="24"/>
        <v>5340.9867268734215</v>
      </c>
    </row>
    <row r="1091" spans="11:12" x14ac:dyDescent="0.5">
      <c r="K1091" s="25">
        <v>10.85</v>
      </c>
      <c r="L1091" s="26">
        <f t="shared" si="24"/>
        <v>5342.8546871933231</v>
      </c>
    </row>
    <row r="1092" spans="11:12" x14ac:dyDescent="0.5">
      <c r="K1092" s="25">
        <v>10.86</v>
      </c>
      <c r="L1092" s="26">
        <f t="shared" si="24"/>
        <v>5344.7185034391041</v>
      </c>
    </row>
    <row r="1093" spans="11:12" x14ac:dyDescent="0.5">
      <c r="K1093" s="25">
        <v>10.87</v>
      </c>
      <c r="L1093" s="26">
        <f t="shared" si="24"/>
        <v>5346.5781809752089</v>
      </c>
    </row>
    <row r="1094" spans="11:12" x14ac:dyDescent="0.5">
      <c r="K1094" s="25">
        <v>10.88</v>
      </c>
      <c r="L1094" s="26">
        <f t="shared" ref="L1094:L1157" si="25">IF(K1094=0,
    MAX(0, C$12 - C$6 * EXP(-C$13 * C$7)),
    C$12 * _xlfn.NORM.S.DIST((LN(C$12/C$6) + (C$13 + K1094^2/2)*C$7) / (K1094*SQRT(C$7)), TRUE)
    - C$6 * EXP(-C$13*C$7) * _xlfn.NORM.S.DIST((LN(C$12/C$6) + (C$13 + K1094^2/2)*C$7) / (K1094*SQRT(C$7)) - K1094*SQRT(C$7), TRUE)
)</f>
        <v>5348.4337251712604</v>
      </c>
    </row>
    <row r="1095" spans="11:12" x14ac:dyDescent="0.5">
      <c r="K1095" s="25">
        <v>10.89</v>
      </c>
      <c r="L1095" s="26">
        <f t="shared" si="25"/>
        <v>5350.2851414020051</v>
      </c>
    </row>
    <row r="1096" spans="11:12" x14ac:dyDescent="0.5">
      <c r="K1096" s="25">
        <v>10.9</v>
      </c>
      <c r="L1096" s="26">
        <f t="shared" si="25"/>
        <v>5352.1324350472787</v>
      </c>
    </row>
    <row r="1097" spans="11:12" x14ac:dyDescent="0.5">
      <c r="K1097" s="25">
        <v>10.91</v>
      </c>
      <c r="L1097" s="26">
        <f t="shared" si="25"/>
        <v>5353.9756114919537</v>
      </c>
    </row>
    <row r="1098" spans="11:12" x14ac:dyDescent="0.5">
      <c r="K1098" s="25">
        <v>10.92</v>
      </c>
      <c r="L1098" s="26">
        <f t="shared" si="25"/>
        <v>5355.8146761258959</v>
      </c>
    </row>
    <row r="1099" spans="11:12" x14ac:dyDescent="0.5">
      <c r="K1099" s="25">
        <v>10.93</v>
      </c>
      <c r="L1099" s="26">
        <f t="shared" si="25"/>
        <v>5357.6496343439185</v>
      </c>
    </row>
    <row r="1100" spans="11:12" x14ac:dyDescent="0.5">
      <c r="K1100" s="25">
        <v>10.94</v>
      </c>
      <c r="L1100" s="26">
        <f t="shared" si="25"/>
        <v>5359.4804915457416</v>
      </c>
    </row>
    <row r="1101" spans="11:12" x14ac:dyDescent="0.5">
      <c r="K1101" s="25">
        <v>10.95</v>
      </c>
      <c r="L1101" s="26">
        <f t="shared" si="25"/>
        <v>5361.3072531359403</v>
      </c>
    </row>
    <row r="1102" spans="11:12" x14ac:dyDescent="0.5">
      <c r="K1102" s="25">
        <v>10.96</v>
      </c>
      <c r="L1102" s="26">
        <f t="shared" si="25"/>
        <v>5363.129924523907</v>
      </c>
    </row>
    <row r="1103" spans="11:12" x14ac:dyDescent="0.5">
      <c r="K1103" s="25">
        <v>10.97</v>
      </c>
      <c r="L1103" s="26">
        <f t="shared" si="25"/>
        <v>5364.9485111237991</v>
      </c>
    </row>
    <row r="1104" spans="11:12" x14ac:dyDescent="0.5">
      <c r="K1104" s="25">
        <v>10.98</v>
      </c>
      <c r="L1104" s="26">
        <f t="shared" si="25"/>
        <v>5366.7630183544998</v>
      </c>
    </row>
    <row r="1105" spans="11:12" x14ac:dyDescent="0.5">
      <c r="K1105" s="25">
        <v>10.99</v>
      </c>
      <c r="L1105" s="26">
        <f t="shared" si="25"/>
        <v>5368.5734516395742</v>
      </c>
    </row>
    <row r="1106" spans="11:12" x14ac:dyDescent="0.5">
      <c r="K1106" s="25">
        <v>11</v>
      </c>
      <c r="L1106" s="26">
        <f t="shared" si="25"/>
        <v>5370.3798164072186</v>
      </c>
    </row>
    <row r="1107" spans="11:12" x14ac:dyDescent="0.5">
      <c r="K1107" s="25">
        <v>11.01</v>
      </c>
      <c r="L1107" s="26">
        <f t="shared" si="25"/>
        <v>5372.1821180902225</v>
      </c>
    </row>
    <row r="1108" spans="11:12" x14ac:dyDescent="0.5">
      <c r="K1108" s="25">
        <v>11.02</v>
      </c>
      <c r="L1108" s="26">
        <f t="shared" si="25"/>
        <v>5373.9803621259189</v>
      </c>
    </row>
    <row r="1109" spans="11:12" x14ac:dyDescent="0.5">
      <c r="K1109" s="25">
        <v>11.03</v>
      </c>
      <c r="L1109" s="26">
        <f t="shared" si="25"/>
        <v>5375.7745539561438</v>
      </c>
    </row>
    <row r="1110" spans="11:12" x14ac:dyDescent="0.5">
      <c r="K1110" s="25">
        <v>11.04</v>
      </c>
      <c r="L1110" s="26">
        <f t="shared" si="25"/>
        <v>5377.5646990271889</v>
      </c>
    </row>
    <row r="1111" spans="11:12" x14ac:dyDescent="0.5">
      <c r="K1111" s="25">
        <v>11.05</v>
      </c>
      <c r="L1111" s="26">
        <f t="shared" si="25"/>
        <v>5379.3508027897633</v>
      </c>
    </row>
    <row r="1112" spans="11:12" x14ac:dyDescent="0.5">
      <c r="K1112" s="25">
        <v>11.06</v>
      </c>
      <c r="L1112" s="26">
        <f t="shared" si="25"/>
        <v>5381.1328706989379</v>
      </c>
    </row>
    <row r="1113" spans="11:12" x14ac:dyDescent="0.5">
      <c r="K1113" s="25">
        <v>11.07</v>
      </c>
      <c r="L1113" s="26">
        <f t="shared" si="25"/>
        <v>5382.9109082141131</v>
      </c>
    </row>
    <row r="1114" spans="11:12" x14ac:dyDescent="0.5">
      <c r="K1114" s="25">
        <v>11.08</v>
      </c>
      <c r="L1114" s="26">
        <f t="shared" si="25"/>
        <v>5384.6849207989671</v>
      </c>
    </row>
    <row r="1115" spans="11:12" x14ac:dyDescent="0.5">
      <c r="K1115" s="25">
        <v>11.09</v>
      </c>
      <c r="L1115" s="26">
        <f t="shared" si="25"/>
        <v>5386.4549139214187</v>
      </c>
    </row>
    <row r="1116" spans="11:12" x14ac:dyDescent="0.5">
      <c r="K1116" s="25">
        <v>11.1</v>
      </c>
      <c r="L1116" s="26">
        <f t="shared" si="25"/>
        <v>5388.2208930535726</v>
      </c>
    </row>
    <row r="1117" spans="11:12" x14ac:dyDescent="0.5">
      <c r="K1117" s="25">
        <v>11.11</v>
      </c>
      <c r="L1117" s="26">
        <f t="shared" si="25"/>
        <v>5389.9828636716875</v>
      </c>
    </row>
    <row r="1118" spans="11:12" x14ac:dyDescent="0.5">
      <c r="K1118" s="25">
        <v>11.12</v>
      </c>
      <c r="L1118" s="26">
        <f t="shared" si="25"/>
        <v>5391.7408312561256</v>
      </c>
    </row>
    <row r="1119" spans="11:12" x14ac:dyDescent="0.5">
      <c r="K1119" s="25">
        <v>11.13</v>
      </c>
      <c r="L1119" s="26">
        <f t="shared" si="25"/>
        <v>5393.4948012913101</v>
      </c>
    </row>
    <row r="1120" spans="11:12" x14ac:dyDescent="0.5">
      <c r="K1120" s="25">
        <v>11.14</v>
      </c>
      <c r="L1120" s="26">
        <f t="shared" si="25"/>
        <v>5395.2447792656812</v>
      </c>
    </row>
    <row r="1121" spans="11:12" x14ac:dyDescent="0.5">
      <c r="K1121" s="25">
        <v>11.15</v>
      </c>
      <c r="L1121" s="26">
        <f t="shared" si="25"/>
        <v>5396.990770671654</v>
      </c>
    </row>
    <row r="1122" spans="11:12" x14ac:dyDescent="0.5">
      <c r="K1122" s="25">
        <v>11.16</v>
      </c>
      <c r="L1122" s="26">
        <f t="shared" si="25"/>
        <v>5398.7327810055731</v>
      </c>
    </row>
    <row r="1123" spans="11:12" x14ac:dyDescent="0.5">
      <c r="K1123" s="25">
        <v>11.17</v>
      </c>
      <c r="L1123" s="26">
        <f t="shared" si="25"/>
        <v>5400.4708157676723</v>
      </c>
    </row>
    <row r="1124" spans="11:12" x14ac:dyDescent="0.5">
      <c r="K1124" s="25">
        <v>11.18</v>
      </c>
      <c r="L1124" s="26">
        <f t="shared" si="25"/>
        <v>5402.2048804620254</v>
      </c>
    </row>
    <row r="1125" spans="11:12" x14ac:dyDescent="0.5">
      <c r="K1125" s="25">
        <v>11.19</v>
      </c>
      <c r="L1125" s="26">
        <f t="shared" si="25"/>
        <v>5403.9349805965103</v>
      </c>
    </row>
    <row r="1126" spans="11:12" x14ac:dyDescent="0.5">
      <c r="K1126" s="25">
        <v>11.2</v>
      </c>
      <c r="L1126" s="26">
        <f t="shared" si="25"/>
        <v>5405.6611216827578</v>
      </c>
    </row>
    <row r="1127" spans="11:12" x14ac:dyDescent="0.5">
      <c r="K1127" s="25">
        <v>11.21</v>
      </c>
      <c r="L1127" s="26">
        <f t="shared" si="25"/>
        <v>5407.3833092361183</v>
      </c>
    </row>
    <row r="1128" spans="11:12" x14ac:dyDescent="0.5">
      <c r="K1128" s="25">
        <v>11.22</v>
      </c>
      <c r="L1128" s="26">
        <f t="shared" si="25"/>
        <v>5409.1015487756076</v>
      </c>
    </row>
    <row r="1129" spans="11:12" x14ac:dyDescent="0.5">
      <c r="K1129" s="25">
        <v>11.23</v>
      </c>
      <c r="L1129" s="26">
        <f t="shared" si="25"/>
        <v>5410.815845823874</v>
      </c>
    </row>
    <row r="1130" spans="11:12" x14ac:dyDescent="0.5">
      <c r="K1130" s="25">
        <v>11.24</v>
      </c>
      <c r="L1130" s="26">
        <f t="shared" si="25"/>
        <v>5412.5262059071483</v>
      </c>
    </row>
    <row r="1131" spans="11:12" x14ac:dyDescent="0.5">
      <c r="K1131" s="25">
        <v>11.25</v>
      </c>
      <c r="L1131" s="26">
        <f t="shared" si="25"/>
        <v>5414.2326345552028</v>
      </c>
    </row>
    <row r="1132" spans="11:12" x14ac:dyDescent="0.5">
      <c r="K1132" s="25">
        <v>11.26</v>
      </c>
      <c r="L1132" s="26">
        <f t="shared" si="25"/>
        <v>5415.9351373013096</v>
      </c>
    </row>
    <row r="1133" spans="11:12" x14ac:dyDescent="0.5">
      <c r="K1133" s="25">
        <v>11.27</v>
      </c>
      <c r="L1133" s="26">
        <f t="shared" si="25"/>
        <v>5417.6337196822014</v>
      </c>
    </row>
    <row r="1134" spans="11:12" x14ac:dyDescent="0.5">
      <c r="K1134" s="25">
        <v>11.28</v>
      </c>
      <c r="L1134" s="26">
        <f t="shared" si="25"/>
        <v>5419.328387238018</v>
      </c>
    </row>
    <row r="1135" spans="11:12" x14ac:dyDescent="0.5">
      <c r="K1135" s="25">
        <v>11.29</v>
      </c>
      <c r="L1135" s="26">
        <f t="shared" si="25"/>
        <v>5421.0191455122758</v>
      </c>
    </row>
    <row r="1136" spans="11:12" x14ac:dyDescent="0.5">
      <c r="K1136" s="25">
        <v>11.3</v>
      </c>
      <c r="L1136" s="26">
        <f t="shared" si="25"/>
        <v>5422.7060000518195</v>
      </c>
    </row>
    <row r="1137" spans="11:12" x14ac:dyDescent="0.5">
      <c r="K1137" s="25">
        <v>11.31</v>
      </c>
      <c r="L1137" s="26">
        <f t="shared" si="25"/>
        <v>5424.3889564067777</v>
      </c>
    </row>
    <row r="1138" spans="11:12" x14ac:dyDescent="0.5">
      <c r="K1138" s="25">
        <v>11.32</v>
      </c>
      <c r="L1138" s="26">
        <f t="shared" si="25"/>
        <v>5426.0680201305249</v>
      </c>
    </row>
    <row r="1139" spans="11:12" x14ac:dyDescent="0.5">
      <c r="K1139" s="25">
        <v>11.33</v>
      </c>
      <c r="L1139" s="26">
        <f t="shared" si="25"/>
        <v>5427.7431967796392</v>
      </c>
    </row>
    <row r="1140" spans="11:12" x14ac:dyDescent="0.5">
      <c r="K1140" s="25">
        <v>11.34</v>
      </c>
      <c r="L1140" s="26">
        <f t="shared" si="25"/>
        <v>5429.4144919138562</v>
      </c>
    </row>
    <row r="1141" spans="11:12" x14ac:dyDescent="0.5">
      <c r="K1141" s="25">
        <v>11.35</v>
      </c>
      <c r="L1141" s="26">
        <f t="shared" si="25"/>
        <v>5431.0819110960292</v>
      </c>
    </row>
    <row r="1142" spans="11:12" x14ac:dyDescent="0.5">
      <c r="K1142" s="25">
        <v>11.36</v>
      </c>
      <c r="L1142" s="26">
        <f t="shared" si="25"/>
        <v>5432.7454598920895</v>
      </c>
    </row>
    <row r="1143" spans="11:12" x14ac:dyDescent="0.5">
      <c r="K1143" s="25">
        <v>11.37</v>
      </c>
      <c r="L1143" s="26">
        <f t="shared" si="25"/>
        <v>5434.4051438709976</v>
      </c>
    </row>
    <row r="1144" spans="11:12" x14ac:dyDescent="0.5">
      <c r="K1144" s="25">
        <v>11.38</v>
      </c>
      <c r="L1144" s="26">
        <f t="shared" si="25"/>
        <v>5436.0609686047101</v>
      </c>
    </row>
    <row r="1145" spans="11:12" x14ac:dyDescent="0.5">
      <c r="K1145" s="25">
        <v>11.39</v>
      </c>
      <c r="L1145" s="26">
        <f t="shared" si="25"/>
        <v>5437.7129396681312</v>
      </c>
    </row>
    <row r="1146" spans="11:12" x14ac:dyDescent="0.5">
      <c r="K1146" s="25">
        <v>11.4</v>
      </c>
      <c r="L1146" s="26">
        <f t="shared" si="25"/>
        <v>5439.3610626390755</v>
      </c>
    </row>
    <row r="1147" spans="11:12" x14ac:dyDescent="0.5">
      <c r="K1147" s="25">
        <v>11.41</v>
      </c>
      <c r="L1147" s="26">
        <f t="shared" si="25"/>
        <v>5441.0053430982216</v>
      </c>
    </row>
    <row r="1148" spans="11:12" x14ac:dyDescent="0.5">
      <c r="K1148" s="25">
        <v>11.42</v>
      </c>
      <c r="L1148" s="26">
        <f t="shared" si="25"/>
        <v>5442.6457866290739</v>
      </c>
    </row>
    <row r="1149" spans="11:12" x14ac:dyDescent="0.5">
      <c r="K1149" s="25">
        <v>11.43</v>
      </c>
      <c r="L1149" s="26">
        <f t="shared" si="25"/>
        <v>5444.2823988179207</v>
      </c>
    </row>
    <row r="1150" spans="11:12" x14ac:dyDescent="0.5">
      <c r="K1150" s="25">
        <v>11.44</v>
      </c>
      <c r="L1150" s="26">
        <f t="shared" si="25"/>
        <v>5445.9151852537934</v>
      </c>
    </row>
    <row r="1151" spans="11:12" x14ac:dyDescent="0.5">
      <c r="K1151" s="25">
        <v>11.45</v>
      </c>
      <c r="L1151" s="26">
        <f t="shared" si="25"/>
        <v>5447.544151528421</v>
      </c>
    </row>
    <row r="1152" spans="11:12" x14ac:dyDescent="0.5">
      <c r="K1152" s="25">
        <v>11.46</v>
      </c>
      <c r="L1152" s="26">
        <f t="shared" si="25"/>
        <v>5449.1693032361964</v>
      </c>
    </row>
    <row r="1153" spans="11:12" x14ac:dyDescent="0.5">
      <c r="K1153" s="25">
        <v>11.47</v>
      </c>
      <c r="L1153" s="26">
        <f t="shared" si="25"/>
        <v>5450.7906459741262</v>
      </c>
    </row>
    <row r="1154" spans="11:12" x14ac:dyDescent="0.5">
      <c r="K1154" s="25">
        <v>11.48</v>
      </c>
      <c r="L1154" s="26">
        <f t="shared" si="25"/>
        <v>5452.4081853417974</v>
      </c>
    </row>
    <row r="1155" spans="11:12" x14ac:dyDescent="0.5">
      <c r="K1155" s="25">
        <v>11.49</v>
      </c>
      <c r="L1155" s="26">
        <f t="shared" si="25"/>
        <v>5454.0219269413328</v>
      </c>
    </row>
    <row r="1156" spans="11:12" x14ac:dyDescent="0.5">
      <c r="K1156" s="25">
        <v>11.5</v>
      </c>
      <c r="L1156" s="26">
        <f t="shared" si="25"/>
        <v>5455.6318763773488</v>
      </c>
    </row>
    <row r="1157" spans="11:12" x14ac:dyDescent="0.5">
      <c r="K1157" s="25">
        <v>11.51</v>
      </c>
      <c r="L1157" s="26">
        <f t="shared" si="25"/>
        <v>5457.2380392569157</v>
      </c>
    </row>
    <row r="1158" spans="11:12" x14ac:dyDescent="0.5">
      <c r="K1158" s="25">
        <v>11.52</v>
      </c>
      <c r="L1158" s="26">
        <f t="shared" ref="L1158:L1221" si="26">IF(K1158=0,
    MAX(0, C$12 - C$6 * EXP(-C$13 * C$7)),
    C$12 * _xlfn.NORM.S.DIST((LN(C$12/C$6) + (C$13 + K1158^2/2)*C$7) / (K1158*SQRT(C$7)), TRUE)
    - C$6 * EXP(-C$13*C$7) * _xlfn.NORM.S.DIST((LN(C$12/C$6) + (C$13 + K1158^2/2)*C$7) / (K1158*SQRT(C$7)) - K1158*SQRT(C$7), TRUE)
)</f>
        <v>5458.8404211895204</v>
      </c>
    </row>
    <row r="1159" spans="11:12" x14ac:dyDescent="0.5">
      <c r="K1159" s="25">
        <v>11.53</v>
      </c>
      <c r="L1159" s="26">
        <f t="shared" si="26"/>
        <v>5460.4390277870207</v>
      </c>
    </row>
    <row r="1160" spans="11:12" x14ac:dyDescent="0.5">
      <c r="K1160" s="25">
        <v>11.54</v>
      </c>
      <c r="L1160" s="26">
        <f t="shared" si="26"/>
        <v>5462.0338646636037</v>
      </c>
    </row>
    <row r="1161" spans="11:12" x14ac:dyDescent="0.5">
      <c r="K1161" s="25">
        <v>11.55</v>
      </c>
      <c r="L1161" s="26">
        <f t="shared" si="26"/>
        <v>5463.6249374357549</v>
      </c>
    </row>
    <row r="1162" spans="11:12" x14ac:dyDescent="0.5">
      <c r="K1162" s="25">
        <v>11.56</v>
      </c>
      <c r="L1162" s="26">
        <f t="shared" si="26"/>
        <v>5465.2122517222069</v>
      </c>
    </row>
    <row r="1163" spans="11:12" x14ac:dyDescent="0.5">
      <c r="K1163" s="25">
        <v>11.57</v>
      </c>
      <c r="L1163" s="26">
        <f t="shared" si="26"/>
        <v>5466.7958131438991</v>
      </c>
    </row>
    <row r="1164" spans="11:12" x14ac:dyDescent="0.5">
      <c r="K1164" s="25">
        <v>11.58</v>
      </c>
      <c r="L1164" s="26">
        <f t="shared" si="26"/>
        <v>5468.3756273239505</v>
      </c>
    </row>
    <row r="1165" spans="11:12" x14ac:dyDescent="0.5">
      <c r="K1165" s="25">
        <v>11.59</v>
      </c>
      <c r="L1165" s="26">
        <f t="shared" si="26"/>
        <v>5469.9516998876024</v>
      </c>
    </row>
    <row r="1166" spans="11:12" x14ac:dyDescent="0.5">
      <c r="K1166" s="25">
        <v>11.6</v>
      </c>
      <c r="L1166" s="26">
        <f t="shared" si="26"/>
        <v>5471.5240364621895</v>
      </c>
    </row>
    <row r="1167" spans="11:12" x14ac:dyDescent="0.5">
      <c r="K1167" s="25">
        <v>11.61</v>
      </c>
      <c r="L1167" s="26">
        <f t="shared" si="26"/>
        <v>5473.0926426770957</v>
      </c>
    </row>
    <row r="1168" spans="11:12" x14ac:dyDescent="0.5">
      <c r="K1168" s="25">
        <v>11.62</v>
      </c>
      <c r="L1168" s="26">
        <f t="shared" si="26"/>
        <v>5474.6575241637165</v>
      </c>
    </row>
    <row r="1169" spans="11:12" x14ac:dyDescent="0.5">
      <c r="K1169" s="25">
        <v>11.63</v>
      </c>
      <c r="L1169" s="26">
        <f t="shared" si="26"/>
        <v>5476.218686555414</v>
      </c>
    </row>
    <row r="1170" spans="11:12" x14ac:dyDescent="0.5">
      <c r="K1170" s="25">
        <v>11.64</v>
      </c>
      <c r="L1170" s="26">
        <f t="shared" si="26"/>
        <v>5477.7761354874838</v>
      </c>
    </row>
    <row r="1171" spans="11:12" x14ac:dyDescent="0.5">
      <c r="K1171" s="25">
        <v>11.65</v>
      </c>
      <c r="L1171" s="26">
        <f t="shared" si="26"/>
        <v>5479.3298765971113</v>
      </c>
    </row>
    <row r="1172" spans="11:12" x14ac:dyDescent="0.5">
      <c r="K1172" s="25">
        <v>11.66</v>
      </c>
      <c r="L1172" s="26">
        <f t="shared" si="26"/>
        <v>5480.8799155233319</v>
      </c>
    </row>
    <row r="1173" spans="11:12" x14ac:dyDescent="0.5">
      <c r="K1173" s="25">
        <v>11.67</v>
      </c>
      <c r="L1173" s="26">
        <f t="shared" si="26"/>
        <v>5482.4262579069919</v>
      </c>
    </row>
    <row r="1174" spans="11:12" x14ac:dyDescent="0.5">
      <c r="K1174" s="25">
        <v>11.68</v>
      </c>
      <c r="L1174" s="26">
        <f t="shared" si="26"/>
        <v>5483.9689093907109</v>
      </c>
    </row>
    <row r="1175" spans="11:12" x14ac:dyDescent="0.5">
      <c r="K1175" s="25">
        <v>11.69</v>
      </c>
      <c r="L1175" s="26">
        <f t="shared" si="26"/>
        <v>5485.5078756188395</v>
      </c>
    </row>
    <row r="1176" spans="11:12" x14ac:dyDescent="0.5">
      <c r="K1176" s="25">
        <v>11.7</v>
      </c>
      <c r="L1176" s="26">
        <f t="shared" si="26"/>
        <v>5487.0431622374244</v>
      </c>
    </row>
    <row r="1177" spans="11:12" x14ac:dyDescent="0.5">
      <c r="K1177" s="25">
        <v>11.71</v>
      </c>
      <c r="L1177" s="26">
        <f t="shared" si="26"/>
        <v>5488.5747748941603</v>
      </c>
    </row>
    <row r="1178" spans="11:12" x14ac:dyDescent="0.5">
      <c r="K1178" s="25">
        <v>11.72</v>
      </c>
      <c r="L1178" s="26">
        <f t="shared" si="26"/>
        <v>5490.1027192383617</v>
      </c>
    </row>
    <row r="1179" spans="11:12" x14ac:dyDescent="0.5">
      <c r="K1179" s="25">
        <v>11.73</v>
      </c>
      <c r="L1179" s="26">
        <f t="shared" si="26"/>
        <v>5491.6270009209147</v>
      </c>
    </row>
    <row r="1180" spans="11:12" x14ac:dyDescent="0.5">
      <c r="K1180" s="25">
        <v>11.74</v>
      </c>
      <c r="L1180" s="26">
        <f t="shared" si="26"/>
        <v>5493.1476255942471</v>
      </c>
    </row>
    <row r="1181" spans="11:12" x14ac:dyDescent="0.5">
      <c r="K1181" s="25">
        <v>11.75</v>
      </c>
      <c r="L1181" s="26">
        <f t="shared" si="26"/>
        <v>5494.664598912279</v>
      </c>
    </row>
    <row r="1182" spans="11:12" x14ac:dyDescent="0.5">
      <c r="K1182" s="25">
        <v>11.76</v>
      </c>
      <c r="L1182" s="26">
        <f t="shared" si="26"/>
        <v>5496.1779265303921</v>
      </c>
    </row>
    <row r="1183" spans="11:12" x14ac:dyDescent="0.5">
      <c r="K1183" s="25">
        <v>11.77</v>
      </c>
      <c r="L1183" s="26">
        <f t="shared" si="26"/>
        <v>5497.6876141053854</v>
      </c>
    </row>
    <row r="1184" spans="11:12" x14ac:dyDescent="0.5">
      <c r="K1184" s="25">
        <v>11.78</v>
      </c>
      <c r="L1184" s="26">
        <f t="shared" si="26"/>
        <v>5499.1936672954444</v>
      </c>
    </row>
    <row r="1185" spans="11:12" x14ac:dyDescent="0.5">
      <c r="K1185" s="25">
        <v>11.79</v>
      </c>
      <c r="L1185" s="26">
        <f t="shared" si="26"/>
        <v>5500.6960917600927</v>
      </c>
    </row>
    <row r="1186" spans="11:12" x14ac:dyDescent="0.5">
      <c r="K1186" s="25">
        <v>11.8</v>
      </c>
      <c r="L1186" s="26">
        <f t="shared" si="26"/>
        <v>5502.1948931601592</v>
      </c>
    </row>
    <row r="1187" spans="11:12" x14ac:dyDescent="0.5">
      <c r="K1187" s="25">
        <v>11.81</v>
      </c>
      <c r="L1187" s="26">
        <f t="shared" si="26"/>
        <v>5503.6900771577411</v>
      </c>
    </row>
    <row r="1188" spans="11:12" x14ac:dyDescent="0.5">
      <c r="K1188" s="25">
        <v>11.82</v>
      </c>
      <c r="L1188" s="26">
        <f t="shared" si="26"/>
        <v>5505.1816494161603</v>
      </c>
    </row>
    <row r="1189" spans="11:12" x14ac:dyDescent="0.5">
      <c r="K1189" s="25">
        <v>11.83</v>
      </c>
      <c r="L1189" s="26">
        <f t="shared" si="26"/>
        <v>5506.6696155999289</v>
      </c>
    </row>
    <row r="1190" spans="11:12" x14ac:dyDescent="0.5">
      <c r="K1190" s="25">
        <v>11.84</v>
      </c>
      <c r="L1190" s="26">
        <f t="shared" si="26"/>
        <v>5508.1539813747113</v>
      </c>
    </row>
    <row r="1191" spans="11:12" x14ac:dyDescent="0.5">
      <c r="K1191" s="25">
        <v>11.85</v>
      </c>
      <c r="L1191" s="26">
        <f t="shared" si="26"/>
        <v>5509.6347524072826</v>
      </c>
    </row>
    <row r="1192" spans="11:12" x14ac:dyDescent="0.5">
      <c r="K1192" s="25">
        <v>11.86</v>
      </c>
      <c r="L1192" s="26">
        <f t="shared" si="26"/>
        <v>5511.1119343654955</v>
      </c>
    </row>
    <row r="1193" spans="11:12" x14ac:dyDescent="0.5">
      <c r="K1193" s="25">
        <v>11.87</v>
      </c>
      <c r="L1193" s="26">
        <f t="shared" si="26"/>
        <v>5512.5855329182386</v>
      </c>
    </row>
    <row r="1194" spans="11:12" x14ac:dyDescent="0.5">
      <c r="K1194" s="25">
        <v>11.88</v>
      </c>
      <c r="L1194" s="26">
        <f t="shared" si="26"/>
        <v>5514.0555537354003</v>
      </c>
    </row>
    <row r="1195" spans="11:12" x14ac:dyDescent="0.5">
      <c r="K1195" s="25">
        <v>11.89</v>
      </c>
      <c r="L1195" s="26">
        <f t="shared" si="26"/>
        <v>5515.5220024878317</v>
      </c>
    </row>
    <row r="1196" spans="11:12" x14ac:dyDescent="0.5">
      <c r="K1196" s="25">
        <v>11.9</v>
      </c>
      <c r="L1196" s="26">
        <f t="shared" si="26"/>
        <v>5516.9848848473066</v>
      </c>
    </row>
    <row r="1197" spans="11:12" x14ac:dyDescent="0.5">
      <c r="K1197" s="25">
        <v>11.91</v>
      </c>
      <c r="L1197" s="26">
        <f t="shared" si="26"/>
        <v>5518.4442064864825</v>
      </c>
    </row>
    <row r="1198" spans="11:12" x14ac:dyDescent="0.5">
      <c r="K1198" s="25">
        <v>11.92</v>
      </c>
      <c r="L1198" s="26">
        <f t="shared" si="26"/>
        <v>5519.8999730788737</v>
      </c>
    </row>
    <row r="1199" spans="11:12" x14ac:dyDescent="0.5">
      <c r="K1199" s="25">
        <v>11.93</v>
      </c>
      <c r="L1199" s="26">
        <f t="shared" si="26"/>
        <v>5521.3521902987995</v>
      </c>
    </row>
    <row r="1200" spans="11:12" x14ac:dyDescent="0.5">
      <c r="K1200" s="25">
        <v>11.94</v>
      </c>
      <c r="L1200" s="26">
        <f t="shared" si="26"/>
        <v>5522.800863821356</v>
      </c>
    </row>
    <row r="1201" spans="11:12" x14ac:dyDescent="0.5">
      <c r="K1201" s="25">
        <v>11.95</v>
      </c>
      <c r="L1201" s="26">
        <f t="shared" si="26"/>
        <v>5524.2459993223756</v>
      </c>
    </row>
    <row r="1202" spans="11:12" x14ac:dyDescent="0.5">
      <c r="K1202" s="25">
        <v>11.96</v>
      </c>
      <c r="L1202" s="26">
        <f t="shared" si="26"/>
        <v>5525.6876024783915</v>
      </c>
    </row>
    <row r="1203" spans="11:12" x14ac:dyDescent="0.5">
      <c r="K1203" s="25">
        <v>11.97</v>
      </c>
      <c r="L1203" s="26">
        <f t="shared" si="26"/>
        <v>5527.1256789666004</v>
      </c>
    </row>
    <row r="1204" spans="11:12" x14ac:dyDescent="0.5">
      <c r="K1204" s="25">
        <v>11.98</v>
      </c>
      <c r="L1204" s="26">
        <f t="shared" si="26"/>
        <v>5528.5602344648223</v>
      </c>
    </row>
    <row r="1205" spans="11:12" x14ac:dyDescent="0.5">
      <c r="K1205" s="25">
        <v>11.99</v>
      </c>
      <c r="L1205" s="26">
        <f t="shared" si="26"/>
        <v>5529.9912746514719</v>
      </c>
    </row>
    <row r="1206" spans="11:12" x14ac:dyDescent="0.5">
      <c r="K1206" s="25">
        <v>12</v>
      </c>
      <c r="L1206" s="26">
        <f t="shared" si="26"/>
        <v>5531.4188052055106</v>
      </c>
    </row>
    <row r="1207" spans="11:12" x14ac:dyDescent="0.5">
      <c r="K1207" s="25">
        <v>12.01</v>
      </c>
      <c r="L1207" s="26">
        <f t="shared" si="26"/>
        <v>5532.8428318064189</v>
      </c>
    </row>
    <row r="1208" spans="11:12" x14ac:dyDescent="0.5">
      <c r="K1208" s="25">
        <v>12.02</v>
      </c>
      <c r="L1208" s="26">
        <f t="shared" si="26"/>
        <v>5534.2633601341558</v>
      </c>
    </row>
    <row r="1209" spans="11:12" x14ac:dyDescent="0.5">
      <c r="K1209" s="25">
        <v>12.03</v>
      </c>
      <c r="L1209" s="26">
        <f t="shared" si="26"/>
        <v>5535.6803958691235</v>
      </c>
    </row>
    <row r="1210" spans="11:12" x14ac:dyDescent="0.5">
      <c r="K1210" s="25">
        <v>12.04</v>
      </c>
      <c r="L1210" s="26">
        <f t="shared" si="26"/>
        <v>5537.0939446921275</v>
      </c>
    </row>
    <row r="1211" spans="11:12" x14ac:dyDescent="0.5">
      <c r="K1211" s="25">
        <v>12.05</v>
      </c>
      <c r="L1211" s="26">
        <f t="shared" si="26"/>
        <v>5538.5040122843493</v>
      </c>
    </row>
    <row r="1212" spans="11:12" x14ac:dyDescent="0.5">
      <c r="K1212" s="25">
        <v>12.06</v>
      </c>
      <c r="L1212" s="26">
        <f t="shared" si="26"/>
        <v>5539.9106043272977</v>
      </c>
    </row>
    <row r="1213" spans="11:12" x14ac:dyDescent="0.5">
      <c r="K1213" s="25">
        <v>12.07</v>
      </c>
      <c r="L1213" s="26">
        <f t="shared" si="26"/>
        <v>5541.3137265027835</v>
      </c>
    </row>
    <row r="1214" spans="11:12" x14ac:dyDescent="0.5">
      <c r="K1214" s="25">
        <v>12.08</v>
      </c>
      <c r="L1214" s="26">
        <f t="shared" si="26"/>
        <v>5542.7133844928776</v>
      </c>
    </row>
    <row r="1215" spans="11:12" x14ac:dyDescent="0.5">
      <c r="K1215" s="25">
        <v>12.09</v>
      </c>
      <c r="L1215" s="26">
        <f t="shared" si="26"/>
        <v>5544.1095839798754</v>
      </c>
    </row>
    <row r="1216" spans="11:12" x14ac:dyDescent="0.5">
      <c r="K1216" s="25">
        <v>12.1</v>
      </c>
      <c r="L1216" s="26">
        <f t="shared" si="26"/>
        <v>5545.5023306462626</v>
      </c>
    </row>
    <row r="1217" spans="11:12" x14ac:dyDescent="0.5">
      <c r="K1217" s="25">
        <v>12.11</v>
      </c>
      <c r="L1217" s="26">
        <f t="shared" si="26"/>
        <v>5546.8916301746813</v>
      </c>
    </row>
    <row r="1218" spans="11:12" x14ac:dyDescent="0.5">
      <c r="K1218" s="25">
        <v>12.12</v>
      </c>
      <c r="L1218" s="26">
        <f t="shared" si="26"/>
        <v>5548.277488247888</v>
      </c>
    </row>
    <row r="1219" spans="11:12" x14ac:dyDescent="0.5">
      <c r="K1219" s="25">
        <v>12.13</v>
      </c>
      <c r="L1219" s="26">
        <f t="shared" si="26"/>
        <v>5549.6599105487248</v>
      </c>
    </row>
    <row r="1220" spans="11:12" x14ac:dyDescent="0.5">
      <c r="K1220" s="25">
        <v>12.14</v>
      </c>
      <c r="L1220" s="26">
        <f t="shared" si="26"/>
        <v>5551.0389027600777</v>
      </c>
    </row>
    <row r="1221" spans="11:12" x14ac:dyDescent="0.5">
      <c r="K1221" s="25">
        <v>12.15</v>
      </c>
      <c r="L1221" s="26">
        <f t="shared" si="26"/>
        <v>5552.4144705648478</v>
      </c>
    </row>
    <row r="1222" spans="11:12" x14ac:dyDescent="0.5">
      <c r="K1222" s="25">
        <v>12.16</v>
      </c>
      <c r="L1222" s="26">
        <f t="shared" ref="L1222:L1285" si="27">IF(K1222=0,
    MAX(0, C$12 - C$6 * EXP(-C$13 * C$7)),
    C$12 * _xlfn.NORM.S.DIST((LN(C$12/C$6) + (C$13 + K1222^2/2)*C$7) / (K1222*SQRT(C$7)), TRUE)
    - C$6 * EXP(-C$13*C$7) * _xlfn.NORM.S.DIST((LN(C$12/C$6) + (C$13 + K1222^2/2)*C$7) / (K1222*SQRT(C$7)) - K1222*SQRT(C$7), TRUE)
)</f>
        <v>5553.7866196459108</v>
      </c>
    </row>
    <row r="1223" spans="11:12" x14ac:dyDescent="0.5">
      <c r="K1223" s="25">
        <v>12.17</v>
      </c>
      <c r="L1223" s="26">
        <f t="shared" si="27"/>
        <v>5555.1553556860836</v>
      </c>
    </row>
    <row r="1224" spans="11:12" x14ac:dyDescent="0.5">
      <c r="K1224" s="25">
        <v>12.18</v>
      </c>
      <c r="L1224" s="26">
        <f t="shared" si="27"/>
        <v>5556.5206843680908</v>
      </c>
    </row>
    <row r="1225" spans="11:12" x14ac:dyDescent="0.5">
      <c r="K1225" s="25">
        <v>12.19</v>
      </c>
      <c r="L1225" s="26">
        <f t="shared" si="27"/>
        <v>5557.8826113745235</v>
      </c>
    </row>
    <row r="1226" spans="11:12" x14ac:dyDescent="0.5">
      <c r="K1226" s="25">
        <v>12.2</v>
      </c>
      <c r="L1226" s="26">
        <f t="shared" si="27"/>
        <v>5559.241142387812</v>
      </c>
    </row>
    <row r="1227" spans="11:12" x14ac:dyDescent="0.5">
      <c r="K1227" s="25">
        <v>12.21</v>
      </c>
      <c r="L1227" s="26">
        <f t="shared" si="27"/>
        <v>5560.5962830901881</v>
      </c>
    </row>
    <row r="1228" spans="11:12" x14ac:dyDescent="0.5">
      <c r="K1228" s="25">
        <v>12.22</v>
      </c>
      <c r="L1228" s="26">
        <f t="shared" si="27"/>
        <v>5561.9480391636471</v>
      </c>
    </row>
    <row r="1229" spans="11:12" x14ac:dyDescent="0.5">
      <c r="K1229" s="25">
        <v>12.23</v>
      </c>
      <c r="L1229" s="26">
        <f t="shared" si="27"/>
        <v>5563.2964162899189</v>
      </c>
    </row>
    <row r="1230" spans="11:12" x14ac:dyDescent="0.5">
      <c r="K1230" s="25">
        <v>12.24</v>
      </c>
      <c r="L1230" s="26">
        <f t="shared" si="27"/>
        <v>5564.6414201504276</v>
      </c>
    </row>
    <row r="1231" spans="11:12" x14ac:dyDescent="0.5">
      <c r="K1231" s="25">
        <v>12.25</v>
      </c>
      <c r="L1231" s="26">
        <f t="shared" si="27"/>
        <v>5565.9830564262593</v>
      </c>
    </row>
    <row r="1232" spans="11:12" x14ac:dyDescent="0.5">
      <c r="K1232" s="25">
        <v>12.26</v>
      </c>
      <c r="L1232" s="26">
        <f t="shared" si="27"/>
        <v>5567.3213307981323</v>
      </c>
    </row>
    <row r="1233" spans="11:12" x14ac:dyDescent="0.5">
      <c r="K1233" s="25">
        <v>12.27</v>
      </c>
      <c r="L1233" s="26">
        <f t="shared" si="27"/>
        <v>5568.6562489463549</v>
      </c>
    </row>
    <row r="1234" spans="11:12" x14ac:dyDescent="0.5">
      <c r="K1234" s="25">
        <v>12.28</v>
      </c>
      <c r="L1234" s="26">
        <f t="shared" si="27"/>
        <v>5569.9878165507944</v>
      </c>
    </row>
    <row r="1235" spans="11:12" x14ac:dyDescent="0.5">
      <c r="K1235" s="25">
        <v>12.29</v>
      </c>
      <c r="L1235" s="26">
        <f t="shared" si="27"/>
        <v>5571.316039290843</v>
      </c>
    </row>
    <row r="1236" spans="11:12" x14ac:dyDescent="0.5">
      <c r="K1236" s="25">
        <v>12.3</v>
      </c>
      <c r="L1236" s="26">
        <f t="shared" si="27"/>
        <v>5572.6409228453895</v>
      </c>
    </row>
    <row r="1237" spans="11:12" x14ac:dyDescent="0.5">
      <c r="K1237" s="25">
        <v>12.31</v>
      </c>
      <c r="L1237" s="26">
        <f t="shared" si="27"/>
        <v>5573.9624728927711</v>
      </c>
    </row>
    <row r="1238" spans="11:12" x14ac:dyDescent="0.5">
      <c r="K1238" s="25">
        <v>12.32</v>
      </c>
      <c r="L1238" s="26">
        <f t="shared" si="27"/>
        <v>5575.2806951107559</v>
      </c>
    </row>
    <row r="1239" spans="11:12" x14ac:dyDescent="0.5">
      <c r="K1239" s="25">
        <v>12.33</v>
      </c>
      <c r="L1239" s="26">
        <f t="shared" si="27"/>
        <v>5576.5955951764963</v>
      </c>
    </row>
    <row r="1240" spans="11:12" x14ac:dyDescent="0.5">
      <c r="K1240" s="25">
        <v>12.34</v>
      </c>
      <c r="L1240" s="26">
        <f t="shared" si="27"/>
        <v>5577.9071787665043</v>
      </c>
    </row>
    <row r="1241" spans="11:12" x14ac:dyDescent="0.5">
      <c r="K1241" s="25">
        <v>12.35</v>
      </c>
      <c r="L1241" s="26">
        <f t="shared" si="27"/>
        <v>5579.2154515566117</v>
      </c>
    </row>
    <row r="1242" spans="11:12" x14ac:dyDescent="0.5">
      <c r="K1242" s="25">
        <v>12.36</v>
      </c>
      <c r="L1242" s="26">
        <f t="shared" si="27"/>
        <v>5580.5204192219371</v>
      </c>
    </row>
    <row r="1243" spans="11:12" x14ac:dyDescent="0.5">
      <c r="K1243" s="25">
        <v>12.37</v>
      </c>
      <c r="L1243" s="26">
        <f t="shared" si="27"/>
        <v>5581.8220874368608</v>
      </c>
    </row>
    <row r="1244" spans="11:12" x14ac:dyDescent="0.5">
      <c r="K1244" s="25">
        <v>12.38</v>
      </c>
      <c r="L1244" s="26">
        <f t="shared" si="27"/>
        <v>5583.1204618749771</v>
      </c>
    </row>
    <row r="1245" spans="11:12" x14ac:dyDescent="0.5">
      <c r="K1245" s="25">
        <v>12.39</v>
      </c>
      <c r="L1245" s="26">
        <f t="shared" si="27"/>
        <v>5584.4155482090755</v>
      </c>
    </row>
    <row r="1246" spans="11:12" x14ac:dyDescent="0.5">
      <c r="K1246" s="25">
        <v>12.4</v>
      </c>
      <c r="L1246" s="26">
        <f t="shared" si="27"/>
        <v>5585.707352111096</v>
      </c>
    </row>
    <row r="1247" spans="11:12" x14ac:dyDescent="0.5">
      <c r="K1247" s="25">
        <v>12.41</v>
      </c>
      <c r="L1247" s="26">
        <f t="shared" si="27"/>
        <v>5586.9958792521056</v>
      </c>
    </row>
    <row r="1248" spans="11:12" x14ac:dyDescent="0.5">
      <c r="K1248" s="25">
        <v>12.42</v>
      </c>
      <c r="L1248" s="26">
        <f t="shared" si="27"/>
        <v>5588.2811353022571</v>
      </c>
    </row>
    <row r="1249" spans="11:12" x14ac:dyDescent="0.5">
      <c r="K1249" s="25">
        <v>12.43</v>
      </c>
      <c r="L1249" s="26">
        <f t="shared" si="27"/>
        <v>5589.5631259307629</v>
      </c>
    </row>
    <row r="1250" spans="11:12" x14ac:dyDescent="0.5">
      <c r="K1250" s="25">
        <v>12.44</v>
      </c>
      <c r="L1250" s="26">
        <f t="shared" si="27"/>
        <v>5590.8418568058551</v>
      </c>
    </row>
    <row r="1251" spans="11:12" x14ac:dyDescent="0.5">
      <c r="K1251" s="25">
        <v>12.45</v>
      </c>
      <c r="L1251" s="26">
        <f t="shared" si="27"/>
        <v>5592.1173335947606</v>
      </c>
    </row>
    <row r="1252" spans="11:12" x14ac:dyDescent="0.5">
      <c r="K1252" s="25">
        <v>12.46</v>
      </c>
      <c r="L1252" s="26">
        <f t="shared" si="27"/>
        <v>5593.3895619636669</v>
      </c>
    </row>
    <row r="1253" spans="11:12" x14ac:dyDescent="0.5">
      <c r="K1253" s="25">
        <v>12.47</v>
      </c>
      <c r="L1253" s="26">
        <f t="shared" si="27"/>
        <v>5594.6585475776801</v>
      </c>
    </row>
    <row r="1254" spans="11:12" x14ac:dyDescent="0.5">
      <c r="K1254" s="25">
        <v>12.48</v>
      </c>
      <c r="L1254" s="26">
        <f t="shared" si="27"/>
        <v>5595.9242961008085</v>
      </c>
    </row>
    <row r="1255" spans="11:12" x14ac:dyDescent="0.5">
      <c r="K1255" s="25">
        <v>12.49</v>
      </c>
      <c r="L1255" s="26">
        <f t="shared" si="27"/>
        <v>5597.1868131959154</v>
      </c>
    </row>
    <row r="1256" spans="11:12" x14ac:dyDescent="0.5">
      <c r="K1256" s="25">
        <v>12.5</v>
      </c>
      <c r="L1256" s="26">
        <f t="shared" si="27"/>
        <v>5598.446104524699</v>
      </c>
    </row>
    <row r="1257" spans="11:12" x14ac:dyDescent="0.5">
      <c r="K1257" s="25">
        <v>12.51</v>
      </c>
      <c r="L1257" s="26">
        <f t="shared" si="27"/>
        <v>5599.7021757476477</v>
      </c>
    </row>
    <row r="1258" spans="11:12" x14ac:dyDescent="0.5">
      <c r="K1258" s="25">
        <v>12.52</v>
      </c>
      <c r="L1258" s="26">
        <f t="shared" si="27"/>
        <v>5600.9550325240207</v>
      </c>
    </row>
    <row r="1259" spans="11:12" x14ac:dyDescent="0.5">
      <c r="K1259" s="25">
        <v>12.53</v>
      </c>
      <c r="L1259" s="26">
        <f t="shared" si="27"/>
        <v>5602.2046805118071</v>
      </c>
    </row>
    <row r="1260" spans="11:12" x14ac:dyDescent="0.5">
      <c r="K1260" s="25">
        <v>12.54</v>
      </c>
      <c r="L1260" s="26">
        <f t="shared" si="27"/>
        <v>5603.451125367701</v>
      </c>
    </row>
    <row r="1261" spans="11:12" x14ac:dyDescent="0.5">
      <c r="K1261" s="25">
        <v>12.55</v>
      </c>
      <c r="L1261" s="26">
        <f t="shared" si="27"/>
        <v>5604.6943727470625</v>
      </c>
    </row>
    <row r="1262" spans="11:12" x14ac:dyDescent="0.5">
      <c r="K1262" s="25">
        <v>12.56</v>
      </c>
      <c r="L1262" s="26">
        <f t="shared" si="27"/>
        <v>5605.9344283038899</v>
      </c>
    </row>
    <row r="1263" spans="11:12" x14ac:dyDescent="0.5">
      <c r="K1263" s="25">
        <v>12.57</v>
      </c>
      <c r="L1263" s="26">
        <f t="shared" si="27"/>
        <v>5607.1712976907884</v>
      </c>
    </row>
    <row r="1264" spans="11:12" x14ac:dyDescent="0.5">
      <c r="K1264" s="25">
        <v>12.58</v>
      </c>
      <c r="L1264" s="26">
        <f t="shared" si="27"/>
        <v>5608.4049865589395</v>
      </c>
    </row>
    <row r="1265" spans="11:12" x14ac:dyDescent="0.5">
      <c r="K1265" s="25">
        <v>12.59</v>
      </c>
      <c r="L1265" s="26">
        <f t="shared" si="27"/>
        <v>5609.6355005580681</v>
      </c>
    </row>
    <row r="1266" spans="11:12" x14ac:dyDescent="0.5">
      <c r="K1266" s="25">
        <v>12.6</v>
      </c>
      <c r="L1266" s="26">
        <f t="shared" si="27"/>
        <v>5610.862845336409</v>
      </c>
    </row>
    <row r="1267" spans="11:12" x14ac:dyDescent="0.5">
      <c r="K1267" s="25">
        <v>12.61</v>
      </c>
      <c r="L1267" s="26">
        <f t="shared" si="27"/>
        <v>5612.0870265406802</v>
      </c>
    </row>
    <row r="1268" spans="11:12" x14ac:dyDescent="0.5">
      <c r="K1268" s="25">
        <v>12.62</v>
      </c>
      <c r="L1268" s="26">
        <f t="shared" si="27"/>
        <v>5613.3080498160489</v>
      </c>
    </row>
    <row r="1269" spans="11:12" x14ac:dyDescent="0.5">
      <c r="K1269" s="25">
        <v>12.63</v>
      </c>
      <c r="L1269" s="26">
        <f t="shared" si="27"/>
        <v>5614.5259208061007</v>
      </c>
    </row>
    <row r="1270" spans="11:12" x14ac:dyDescent="0.5">
      <c r="K1270" s="25">
        <v>12.64</v>
      </c>
      <c r="L1270" s="26">
        <f t="shared" si="27"/>
        <v>5615.7406451528113</v>
      </c>
    </row>
    <row r="1271" spans="11:12" x14ac:dyDescent="0.5">
      <c r="K1271" s="25">
        <v>12.65</v>
      </c>
      <c r="L1271" s="26">
        <f t="shared" si="27"/>
        <v>5616.9522284965115</v>
      </c>
    </row>
    <row r="1272" spans="11:12" x14ac:dyDescent="0.5">
      <c r="K1272" s="25">
        <v>12.66</v>
      </c>
      <c r="L1272" s="26">
        <f t="shared" si="27"/>
        <v>5618.1606764758608</v>
      </c>
    </row>
    <row r="1273" spans="11:12" x14ac:dyDescent="0.5">
      <c r="K1273" s="25">
        <v>12.67</v>
      </c>
      <c r="L1273" s="26">
        <f t="shared" si="27"/>
        <v>5619.3659947278138</v>
      </c>
    </row>
    <row r="1274" spans="11:12" x14ac:dyDescent="0.5">
      <c r="K1274" s="25">
        <v>12.68</v>
      </c>
      <c r="L1274" s="26">
        <f t="shared" si="27"/>
        <v>5620.5681888875897</v>
      </c>
    </row>
    <row r="1275" spans="11:12" x14ac:dyDescent="0.5">
      <c r="K1275" s="25">
        <v>12.69</v>
      </c>
      <c r="L1275" s="26">
        <f t="shared" si="27"/>
        <v>5621.7672645886441</v>
      </c>
    </row>
    <row r="1276" spans="11:12" x14ac:dyDescent="0.5">
      <c r="K1276" s="25">
        <v>12.7</v>
      </c>
      <c r="L1276" s="26">
        <f t="shared" si="27"/>
        <v>5622.9632274626365</v>
      </c>
    </row>
    <row r="1277" spans="11:12" x14ac:dyDescent="0.5">
      <c r="K1277" s="25">
        <v>12.71</v>
      </c>
      <c r="L1277" s="26">
        <f t="shared" si="27"/>
        <v>5624.1560831394027</v>
      </c>
    </row>
    <row r="1278" spans="11:12" x14ac:dyDescent="0.5">
      <c r="K1278" s="25">
        <v>12.72</v>
      </c>
      <c r="L1278" s="26">
        <f t="shared" si="27"/>
        <v>5625.3458372469195</v>
      </c>
    </row>
    <row r="1279" spans="11:12" x14ac:dyDescent="0.5">
      <c r="K1279" s="25">
        <v>12.73</v>
      </c>
      <c r="L1279" s="26">
        <f t="shared" si="27"/>
        <v>5626.5324954112821</v>
      </c>
    </row>
    <row r="1280" spans="11:12" x14ac:dyDescent="0.5">
      <c r="K1280" s="25">
        <v>12.74</v>
      </c>
      <c r="L1280" s="26">
        <f t="shared" si="27"/>
        <v>5627.7160632566665</v>
      </c>
    </row>
    <row r="1281" spans="11:12" x14ac:dyDescent="0.5">
      <c r="K1281" s="25">
        <v>12.75</v>
      </c>
      <c r="L1281" s="26">
        <f t="shared" si="27"/>
        <v>5628.8965464053063</v>
      </c>
    </row>
    <row r="1282" spans="11:12" x14ac:dyDescent="0.5">
      <c r="K1282" s="25">
        <v>12.76</v>
      </c>
      <c r="L1282" s="26">
        <f t="shared" si="27"/>
        <v>5630.0739504774565</v>
      </c>
    </row>
    <row r="1283" spans="11:12" x14ac:dyDescent="0.5">
      <c r="K1283" s="25">
        <v>12.77</v>
      </c>
      <c r="L1283" s="26">
        <f t="shared" si="27"/>
        <v>5631.2482810913734</v>
      </c>
    </row>
    <row r="1284" spans="11:12" x14ac:dyDescent="0.5">
      <c r="K1284" s="25">
        <v>12.78</v>
      </c>
      <c r="L1284" s="26">
        <f t="shared" si="27"/>
        <v>5632.4195438632696</v>
      </c>
    </row>
    <row r="1285" spans="11:12" x14ac:dyDescent="0.5">
      <c r="K1285" s="25">
        <v>12.79</v>
      </c>
      <c r="L1285" s="26">
        <f t="shared" si="27"/>
        <v>5633.587744407303</v>
      </c>
    </row>
    <row r="1286" spans="11:12" x14ac:dyDescent="0.5">
      <c r="K1286" s="25">
        <v>12.8</v>
      </c>
      <c r="L1286" s="26">
        <f t="shared" ref="L1286:L1349" si="28">IF(K1286=0,
    MAX(0, C$12 - C$6 * EXP(-C$13 * C$7)),
    C$12 * _xlfn.NORM.S.DIST((LN(C$12/C$6) + (C$13 + K1286^2/2)*C$7) / (K1286*SQRT(C$7)), TRUE)
    - C$6 * EXP(-C$13*C$7) * _xlfn.NORM.S.DIST((LN(C$12/C$6) + (C$13 + K1286^2/2)*C$7) / (K1286*SQRT(C$7)) - K1286*SQRT(C$7), TRUE)
)</f>
        <v>5634.7528883355326</v>
      </c>
    </row>
    <row r="1287" spans="11:12" x14ac:dyDescent="0.5">
      <c r="K1287" s="25">
        <v>12.81</v>
      </c>
      <c r="L1287" s="26">
        <f t="shared" si="28"/>
        <v>5635.9149812578971</v>
      </c>
    </row>
    <row r="1288" spans="11:12" x14ac:dyDescent="0.5">
      <c r="K1288" s="25">
        <v>12.82</v>
      </c>
      <c r="L1288" s="26">
        <f t="shared" si="28"/>
        <v>5637.0740287821836</v>
      </c>
    </row>
    <row r="1289" spans="11:12" x14ac:dyDescent="0.5">
      <c r="K1289" s="25">
        <v>12.83</v>
      </c>
      <c r="L1289" s="26">
        <f t="shared" si="28"/>
        <v>5638.2300365139981</v>
      </c>
    </row>
    <row r="1290" spans="11:12" x14ac:dyDescent="0.5">
      <c r="K1290" s="25">
        <v>12.84</v>
      </c>
      <c r="L1290" s="26">
        <f t="shared" si="28"/>
        <v>5639.3830100567357</v>
      </c>
    </row>
    <row r="1291" spans="11:12" x14ac:dyDescent="0.5">
      <c r="K1291" s="25">
        <v>12.85</v>
      </c>
      <c r="L1291" s="26">
        <f t="shared" si="28"/>
        <v>5640.5329550115539</v>
      </c>
    </row>
    <row r="1292" spans="11:12" x14ac:dyDescent="0.5">
      <c r="K1292" s="25">
        <v>12.86</v>
      </c>
      <c r="L1292" s="26">
        <f t="shared" si="28"/>
        <v>5641.6798769773422</v>
      </c>
    </row>
    <row r="1293" spans="11:12" x14ac:dyDescent="0.5">
      <c r="K1293" s="25">
        <v>12.87</v>
      </c>
      <c r="L1293" s="26">
        <f t="shared" si="28"/>
        <v>5642.8237815506955</v>
      </c>
    </row>
    <row r="1294" spans="11:12" x14ac:dyDescent="0.5">
      <c r="K1294" s="25">
        <v>12.88</v>
      </c>
      <c r="L1294" s="26">
        <f t="shared" si="28"/>
        <v>5643.9646743258827</v>
      </c>
    </row>
    <row r="1295" spans="11:12" x14ac:dyDescent="0.5">
      <c r="K1295" s="25">
        <v>12.89</v>
      </c>
      <c r="L1295" s="26">
        <f t="shared" si="28"/>
        <v>5645.1025608948194</v>
      </c>
    </row>
    <row r="1296" spans="11:12" x14ac:dyDescent="0.5">
      <c r="K1296" s="25">
        <v>12.9</v>
      </c>
      <c r="L1296" s="26">
        <f t="shared" si="28"/>
        <v>5646.2374468470398</v>
      </c>
    </row>
    <row r="1297" spans="11:12" x14ac:dyDescent="0.5">
      <c r="K1297" s="25">
        <v>12.91</v>
      </c>
      <c r="L1297" s="26">
        <f t="shared" si="28"/>
        <v>5647.3693377696673</v>
      </c>
    </row>
    <row r="1298" spans="11:12" x14ac:dyDescent="0.5">
      <c r="K1298" s="25">
        <v>12.92</v>
      </c>
      <c r="L1298" s="26">
        <f t="shared" si="28"/>
        <v>5648.4982392473876</v>
      </c>
    </row>
    <row r="1299" spans="11:12" x14ac:dyDescent="0.5">
      <c r="K1299" s="25">
        <v>12.93</v>
      </c>
      <c r="L1299" s="26">
        <f t="shared" si="28"/>
        <v>5649.6241568624218</v>
      </c>
    </row>
    <row r="1300" spans="11:12" x14ac:dyDescent="0.5">
      <c r="K1300" s="25">
        <v>12.94</v>
      </c>
      <c r="L1300" s="26">
        <f t="shared" si="28"/>
        <v>5650.7470961944946</v>
      </c>
    </row>
    <row r="1301" spans="11:12" x14ac:dyDescent="0.5">
      <c r="K1301" s="25">
        <v>12.95</v>
      </c>
      <c r="L1301" s="26">
        <f t="shared" si="28"/>
        <v>5651.8670628208065</v>
      </c>
    </row>
    <row r="1302" spans="11:12" x14ac:dyDescent="0.5">
      <c r="K1302" s="25">
        <v>12.96</v>
      </c>
      <c r="L1302" s="26">
        <f t="shared" si="28"/>
        <v>5652.9840623160144</v>
      </c>
    </row>
    <row r="1303" spans="11:12" x14ac:dyDescent="0.5">
      <c r="K1303" s="25">
        <v>12.97</v>
      </c>
      <c r="L1303" s="26">
        <f t="shared" si="28"/>
        <v>5654.0981002521903</v>
      </c>
    </row>
    <row r="1304" spans="11:12" x14ac:dyDescent="0.5">
      <c r="K1304" s="25">
        <v>12.98</v>
      </c>
      <c r="L1304" s="26">
        <f t="shared" si="28"/>
        <v>5655.2091821988024</v>
      </c>
    </row>
    <row r="1305" spans="11:12" x14ac:dyDescent="0.5">
      <c r="K1305" s="25">
        <v>12.99</v>
      </c>
      <c r="L1305" s="26">
        <f t="shared" si="28"/>
        <v>5656.3173137226886</v>
      </c>
    </row>
    <row r="1306" spans="11:12" x14ac:dyDescent="0.5">
      <c r="K1306" s="25">
        <v>13</v>
      </c>
      <c r="L1306" s="26">
        <f t="shared" si="28"/>
        <v>5657.4225003880256</v>
      </c>
    </row>
    <row r="1307" spans="11:12" x14ac:dyDescent="0.5">
      <c r="K1307" s="25">
        <v>13.01</v>
      </c>
      <c r="L1307" s="26">
        <f t="shared" si="28"/>
        <v>5658.5247477562998</v>
      </c>
    </row>
    <row r="1308" spans="11:12" x14ac:dyDescent="0.5">
      <c r="K1308" s="25">
        <v>13.02</v>
      </c>
      <c r="L1308" s="26">
        <f t="shared" si="28"/>
        <v>5659.6240613862819</v>
      </c>
    </row>
    <row r="1309" spans="11:12" x14ac:dyDescent="0.5">
      <c r="K1309" s="25">
        <v>13.03</v>
      </c>
      <c r="L1309" s="26">
        <f t="shared" si="28"/>
        <v>5660.7204468340051</v>
      </c>
    </row>
    <row r="1310" spans="11:12" x14ac:dyDescent="0.5">
      <c r="K1310" s="25">
        <v>13.04</v>
      </c>
      <c r="L1310" s="26">
        <f t="shared" si="28"/>
        <v>5661.8139096527293</v>
      </c>
    </row>
    <row r="1311" spans="11:12" x14ac:dyDescent="0.5">
      <c r="K1311" s="25">
        <v>13.05</v>
      </c>
      <c r="L1311" s="26">
        <f t="shared" si="28"/>
        <v>5662.904455392918</v>
      </c>
    </row>
    <row r="1312" spans="11:12" x14ac:dyDescent="0.5">
      <c r="K1312" s="25">
        <v>13.06</v>
      </c>
      <c r="L1312" s="26">
        <f t="shared" si="28"/>
        <v>5663.9920896022122</v>
      </c>
    </row>
    <row r="1313" spans="11:12" x14ac:dyDescent="0.5">
      <c r="K1313" s="25">
        <v>13.07</v>
      </c>
      <c r="L1313" s="26">
        <f t="shared" si="28"/>
        <v>5665.0768178254048</v>
      </c>
    </row>
    <row r="1314" spans="11:12" x14ac:dyDescent="0.5">
      <c r="K1314" s="25">
        <v>13.08</v>
      </c>
      <c r="L1314" s="26">
        <f t="shared" si="28"/>
        <v>5666.1586456044079</v>
      </c>
    </row>
    <row r="1315" spans="11:12" x14ac:dyDescent="0.5">
      <c r="K1315" s="25">
        <v>13.09</v>
      </c>
      <c r="L1315" s="26">
        <f t="shared" si="28"/>
        <v>5667.2375784782353</v>
      </c>
    </row>
    <row r="1316" spans="11:12" x14ac:dyDescent="0.5">
      <c r="K1316" s="25">
        <v>13.1</v>
      </c>
      <c r="L1316" s="26">
        <f t="shared" si="28"/>
        <v>5668.3136219829657</v>
      </c>
    </row>
    <row r="1317" spans="11:12" x14ac:dyDescent="0.5">
      <c r="K1317" s="25">
        <v>13.11</v>
      </c>
      <c r="L1317" s="26">
        <f t="shared" si="28"/>
        <v>5669.386781651725</v>
      </c>
    </row>
    <row r="1318" spans="11:12" x14ac:dyDescent="0.5">
      <c r="K1318" s="25">
        <v>13.12</v>
      </c>
      <c r="L1318" s="26">
        <f t="shared" si="28"/>
        <v>5670.4570630146563</v>
      </c>
    </row>
    <row r="1319" spans="11:12" x14ac:dyDescent="0.5">
      <c r="K1319" s="25">
        <v>13.13</v>
      </c>
      <c r="L1319" s="26">
        <f t="shared" si="28"/>
        <v>5671.5244715988929</v>
      </c>
    </row>
    <row r="1320" spans="11:12" x14ac:dyDescent="0.5">
      <c r="K1320" s="25">
        <v>13.14</v>
      </c>
      <c r="L1320" s="26">
        <f t="shared" si="28"/>
        <v>5672.5890129285326</v>
      </c>
    </row>
    <row r="1321" spans="11:12" x14ac:dyDescent="0.5">
      <c r="K1321" s="25">
        <v>13.15</v>
      </c>
      <c r="L1321" s="26">
        <f t="shared" si="28"/>
        <v>5673.6506925246158</v>
      </c>
    </row>
    <row r="1322" spans="11:12" x14ac:dyDescent="0.5">
      <c r="K1322" s="25">
        <v>13.16</v>
      </c>
      <c r="L1322" s="26">
        <f t="shared" si="28"/>
        <v>5674.7095159050941</v>
      </c>
    </row>
    <row r="1323" spans="11:12" x14ac:dyDescent="0.5">
      <c r="K1323" s="25">
        <v>13.17</v>
      </c>
      <c r="L1323" s="26">
        <f t="shared" si="28"/>
        <v>5675.7654885848033</v>
      </c>
    </row>
    <row r="1324" spans="11:12" x14ac:dyDescent="0.5">
      <c r="K1324" s="25">
        <v>13.18</v>
      </c>
      <c r="L1324" s="26">
        <f t="shared" si="28"/>
        <v>5676.8186160754467</v>
      </c>
    </row>
    <row r="1325" spans="11:12" x14ac:dyDescent="0.5">
      <c r="K1325" s="25">
        <v>13.19</v>
      </c>
      <c r="L1325" s="26">
        <f t="shared" si="28"/>
        <v>5677.8689038855591</v>
      </c>
    </row>
    <row r="1326" spans="11:12" x14ac:dyDescent="0.5">
      <c r="K1326" s="25">
        <v>13.2</v>
      </c>
      <c r="L1326" s="26">
        <f t="shared" si="28"/>
        <v>5678.9163575204902</v>
      </c>
    </row>
    <row r="1327" spans="11:12" x14ac:dyDescent="0.5">
      <c r="K1327" s="25">
        <v>13.21</v>
      </c>
      <c r="L1327" s="26">
        <f t="shared" si="28"/>
        <v>5679.960982482371</v>
      </c>
    </row>
    <row r="1328" spans="11:12" x14ac:dyDescent="0.5">
      <c r="K1328" s="25">
        <v>13.22</v>
      </c>
      <c r="L1328" s="26">
        <f t="shared" si="28"/>
        <v>5681.0027842700911</v>
      </c>
    </row>
    <row r="1329" spans="11:12" x14ac:dyDescent="0.5">
      <c r="K1329" s="25">
        <v>13.23</v>
      </c>
      <c r="L1329" s="26">
        <f t="shared" si="28"/>
        <v>5682.0417683792812</v>
      </c>
    </row>
    <row r="1330" spans="11:12" x14ac:dyDescent="0.5">
      <c r="K1330" s="25">
        <v>13.24</v>
      </c>
      <c r="L1330" s="26">
        <f t="shared" si="28"/>
        <v>5683.0779403022743</v>
      </c>
    </row>
    <row r="1331" spans="11:12" x14ac:dyDescent="0.5">
      <c r="K1331" s="25">
        <v>13.25</v>
      </c>
      <c r="L1331" s="26">
        <f t="shared" si="28"/>
        <v>5684.1113055280921</v>
      </c>
    </row>
    <row r="1332" spans="11:12" x14ac:dyDescent="0.5">
      <c r="K1332" s="25">
        <v>13.26</v>
      </c>
      <c r="L1332" s="26">
        <f t="shared" si="28"/>
        <v>5685.1418695424145</v>
      </c>
    </row>
    <row r="1333" spans="11:12" x14ac:dyDescent="0.5">
      <c r="K1333" s="25">
        <v>13.27</v>
      </c>
      <c r="L1333" s="26">
        <f t="shared" si="28"/>
        <v>5686.1696378275547</v>
      </c>
    </row>
    <row r="1334" spans="11:12" x14ac:dyDescent="0.5">
      <c r="K1334" s="25">
        <v>13.28</v>
      </c>
      <c r="L1334" s="26">
        <f t="shared" si="28"/>
        <v>5687.1946158624378</v>
      </c>
    </row>
    <row r="1335" spans="11:12" x14ac:dyDescent="0.5">
      <c r="K1335" s="25">
        <v>13.29</v>
      </c>
      <c r="L1335" s="26">
        <f t="shared" si="28"/>
        <v>5688.2168091225712</v>
      </c>
    </row>
    <row r="1336" spans="11:12" x14ac:dyDescent="0.5">
      <c r="K1336" s="25">
        <v>13.3</v>
      </c>
      <c r="L1336" s="26">
        <f t="shared" si="28"/>
        <v>5689.2362230800263</v>
      </c>
    </row>
    <row r="1337" spans="11:12" x14ac:dyDescent="0.5">
      <c r="K1337" s="25">
        <v>13.31</v>
      </c>
      <c r="L1337" s="26">
        <f t="shared" si="28"/>
        <v>5690.2528632034091</v>
      </c>
    </row>
    <row r="1338" spans="11:12" x14ac:dyDescent="0.5">
      <c r="K1338" s="25">
        <v>13.32</v>
      </c>
      <c r="L1338" s="26">
        <f t="shared" si="28"/>
        <v>5691.2667349578342</v>
      </c>
    </row>
    <row r="1339" spans="11:12" x14ac:dyDescent="0.5">
      <c r="K1339" s="25">
        <v>13.33</v>
      </c>
      <c r="L1339" s="26">
        <f t="shared" si="28"/>
        <v>5692.2778438049099</v>
      </c>
    </row>
    <row r="1340" spans="11:12" x14ac:dyDescent="0.5">
      <c r="K1340" s="25">
        <v>13.34</v>
      </c>
      <c r="L1340" s="26">
        <f t="shared" si="28"/>
        <v>5693.2861952027015</v>
      </c>
    </row>
    <row r="1341" spans="11:12" x14ac:dyDescent="0.5">
      <c r="K1341" s="25">
        <v>13.35</v>
      </c>
      <c r="L1341" s="26">
        <f t="shared" si="28"/>
        <v>5694.2917946057169</v>
      </c>
    </row>
    <row r="1342" spans="11:12" x14ac:dyDescent="0.5">
      <c r="K1342" s="25">
        <v>13.36</v>
      </c>
      <c r="L1342" s="26">
        <f t="shared" si="28"/>
        <v>5695.2946474648779</v>
      </c>
    </row>
    <row r="1343" spans="11:12" x14ac:dyDescent="0.5">
      <c r="K1343" s="25">
        <v>13.37</v>
      </c>
      <c r="L1343" s="26">
        <f t="shared" si="28"/>
        <v>5696.2947592274986</v>
      </c>
    </row>
    <row r="1344" spans="11:12" x14ac:dyDescent="0.5">
      <c r="K1344" s="25">
        <v>13.38</v>
      </c>
      <c r="L1344" s="26">
        <f t="shared" si="28"/>
        <v>5697.2921353372603</v>
      </c>
    </row>
    <row r="1345" spans="11:12" x14ac:dyDescent="0.5">
      <c r="K1345" s="25">
        <v>13.39</v>
      </c>
      <c r="L1345" s="26">
        <f t="shared" si="28"/>
        <v>5698.2867812341874</v>
      </c>
    </row>
    <row r="1346" spans="11:12" x14ac:dyDescent="0.5">
      <c r="K1346" s="25">
        <v>13.4</v>
      </c>
      <c r="L1346" s="26">
        <f t="shared" si="28"/>
        <v>5699.2787023546225</v>
      </c>
    </row>
    <row r="1347" spans="11:12" x14ac:dyDescent="0.5">
      <c r="K1347" s="25">
        <v>13.41</v>
      </c>
      <c r="L1347" s="26">
        <f t="shared" si="28"/>
        <v>5700.2679041312094</v>
      </c>
    </row>
    <row r="1348" spans="11:12" x14ac:dyDescent="0.5">
      <c r="K1348" s="25">
        <v>13.42</v>
      </c>
      <c r="L1348" s="26">
        <f t="shared" si="28"/>
        <v>5701.2543919928612</v>
      </c>
    </row>
    <row r="1349" spans="11:12" x14ac:dyDescent="0.5">
      <c r="K1349" s="25">
        <v>13.43</v>
      </c>
      <c r="L1349" s="26">
        <f t="shared" si="28"/>
        <v>5702.2381713647437</v>
      </c>
    </row>
    <row r="1350" spans="11:12" x14ac:dyDescent="0.5">
      <c r="K1350" s="25">
        <v>13.44</v>
      </c>
      <c r="L1350" s="26">
        <f t="shared" ref="L1350:L1413" si="29">IF(K1350=0,
    MAX(0, C$12 - C$6 * EXP(-C$13 * C$7)),
    C$12 * _xlfn.NORM.S.DIST((LN(C$12/C$6) + (C$13 + K1350^2/2)*C$7) / (K1350*SQRT(C$7)), TRUE)
    - C$6 * EXP(-C$13*C$7) * _xlfn.NORM.S.DIST((LN(C$12/C$6) + (C$13 + K1350^2/2)*C$7) / (K1350*SQRT(C$7)) - K1350*SQRT(C$7), TRUE)
)</f>
        <v>5703.2192476682458</v>
      </c>
    </row>
    <row r="1351" spans="11:12" x14ac:dyDescent="0.5">
      <c r="K1351" s="25">
        <v>13.45</v>
      </c>
      <c r="L1351" s="26">
        <f t="shared" si="29"/>
        <v>5704.1976263209626</v>
      </c>
    </row>
    <row r="1352" spans="11:12" x14ac:dyDescent="0.5">
      <c r="K1352" s="25">
        <v>13.46</v>
      </c>
      <c r="L1352" s="26">
        <f t="shared" si="29"/>
        <v>5705.1733127366706</v>
      </c>
    </row>
    <row r="1353" spans="11:12" x14ac:dyDescent="0.5">
      <c r="K1353" s="25">
        <v>13.47</v>
      </c>
      <c r="L1353" s="26">
        <f t="shared" si="29"/>
        <v>5706.1463123253016</v>
      </c>
    </row>
    <row r="1354" spans="11:12" x14ac:dyDescent="0.5">
      <c r="K1354" s="25">
        <v>13.48</v>
      </c>
      <c r="L1354" s="26">
        <f t="shared" si="29"/>
        <v>5707.1166304929211</v>
      </c>
    </row>
    <row r="1355" spans="11:12" x14ac:dyDescent="0.5">
      <c r="K1355" s="25">
        <v>13.49</v>
      </c>
      <c r="L1355" s="26">
        <f t="shared" si="29"/>
        <v>5708.0842726417104</v>
      </c>
    </row>
    <row r="1356" spans="11:12" x14ac:dyDescent="0.5">
      <c r="K1356" s="25">
        <v>13.5</v>
      </c>
      <c r="L1356" s="26">
        <f t="shared" si="29"/>
        <v>5709.0492441699362</v>
      </c>
    </row>
    <row r="1357" spans="11:12" x14ac:dyDescent="0.5">
      <c r="K1357" s="25">
        <v>13.51</v>
      </c>
      <c r="L1357" s="26">
        <f t="shared" si="29"/>
        <v>5710.0115504719342</v>
      </c>
    </row>
    <row r="1358" spans="11:12" x14ac:dyDescent="0.5">
      <c r="K1358" s="25">
        <v>13.52</v>
      </c>
      <c r="L1358" s="26">
        <f t="shared" si="29"/>
        <v>5710.9711969380842</v>
      </c>
    </row>
    <row r="1359" spans="11:12" x14ac:dyDescent="0.5">
      <c r="K1359" s="25">
        <v>13.53</v>
      </c>
      <c r="L1359" s="26">
        <f t="shared" si="29"/>
        <v>5711.9281889547874</v>
      </c>
    </row>
    <row r="1360" spans="11:12" x14ac:dyDescent="0.5">
      <c r="K1360" s="25">
        <v>13.54</v>
      </c>
      <c r="L1360" s="26">
        <f t="shared" si="29"/>
        <v>5712.8825319044445</v>
      </c>
    </row>
    <row r="1361" spans="11:12" x14ac:dyDescent="0.5">
      <c r="K1361" s="25">
        <v>13.55</v>
      </c>
      <c r="L1361" s="26">
        <f t="shared" si="29"/>
        <v>5713.8342311654342</v>
      </c>
    </row>
    <row r="1362" spans="11:12" x14ac:dyDescent="0.5">
      <c r="K1362" s="25">
        <v>13.56</v>
      </c>
      <c r="L1362" s="26">
        <f t="shared" si="29"/>
        <v>5714.7832921120889</v>
      </c>
    </row>
    <row r="1363" spans="11:12" x14ac:dyDescent="0.5">
      <c r="K1363" s="25">
        <v>13.57</v>
      </c>
      <c r="L1363" s="26">
        <f t="shared" si="29"/>
        <v>5715.7297201146775</v>
      </c>
    </row>
    <row r="1364" spans="11:12" x14ac:dyDescent="0.5">
      <c r="K1364" s="25">
        <v>13.58</v>
      </c>
      <c r="L1364" s="26">
        <f t="shared" si="29"/>
        <v>5716.6735205393779</v>
      </c>
    </row>
    <row r="1365" spans="11:12" x14ac:dyDescent="0.5">
      <c r="K1365" s="25">
        <v>13.59</v>
      </c>
      <c r="L1365" s="26">
        <f t="shared" si="29"/>
        <v>5717.6146987482589</v>
      </c>
    </row>
    <row r="1366" spans="11:12" x14ac:dyDescent="0.5">
      <c r="K1366" s="25">
        <v>13.6</v>
      </c>
      <c r="L1366" s="26">
        <f t="shared" si="29"/>
        <v>5718.5532600992565</v>
      </c>
    </row>
    <row r="1367" spans="11:12" x14ac:dyDescent="0.5">
      <c r="K1367" s="25">
        <v>13.61</v>
      </c>
      <c r="L1367" s="26">
        <f t="shared" si="29"/>
        <v>5719.4892099461531</v>
      </c>
    </row>
    <row r="1368" spans="11:12" x14ac:dyDescent="0.5">
      <c r="K1368" s="25">
        <v>13.62</v>
      </c>
      <c r="L1368" s="26">
        <f t="shared" si="29"/>
        <v>5720.4225536385575</v>
      </c>
    </row>
    <row r="1369" spans="11:12" x14ac:dyDescent="0.5">
      <c r="K1369" s="25">
        <v>13.63</v>
      </c>
      <c r="L1369" s="26">
        <f t="shared" si="29"/>
        <v>5721.3532965218801</v>
      </c>
    </row>
    <row r="1370" spans="11:12" x14ac:dyDescent="0.5">
      <c r="K1370" s="25">
        <v>13.64</v>
      </c>
      <c r="L1370" s="26">
        <f t="shared" si="29"/>
        <v>5722.2814439373142</v>
      </c>
    </row>
    <row r="1371" spans="11:12" x14ac:dyDescent="0.5">
      <c r="K1371" s="25">
        <v>13.65</v>
      </c>
      <c r="L1371" s="26">
        <f t="shared" si="29"/>
        <v>5723.2070012218155</v>
      </c>
    </row>
    <row r="1372" spans="11:12" x14ac:dyDescent="0.5">
      <c r="K1372" s="25">
        <v>13.66</v>
      </c>
      <c r="L1372" s="26">
        <f t="shared" si="29"/>
        <v>5724.1299737080753</v>
      </c>
    </row>
    <row r="1373" spans="11:12" x14ac:dyDescent="0.5">
      <c r="K1373" s="25">
        <v>13.67</v>
      </c>
      <c r="L1373" s="26">
        <f t="shared" si="29"/>
        <v>5725.0503667245093</v>
      </c>
    </row>
    <row r="1374" spans="11:12" x14ac:dyDescent="0.5">
      <c r="K1374" s="25">
        <v>13.68</v>
      </c>
      <c r="L1374" s="26">
        <f t="shared" si="29"/>
        <v>5725.9681855952267</v>
      </c>
    </row>
    <row r="1375" spans="11:12" x14ac:dyDescent="0.5">
      <c r="K1375" s="25">
        <v>13.69</v>
      </c>
      <c r="L1375" s="26">
        <f t="shared" si="29"/>
        <v>5726.8834356400166</v>
      </c>
    </row>
    <row r="1376" spans="11:12" x14ac:dyDescent="0.5">
      <c r="K1376" s="25">
        <v>13.7</v>
      </c>
      <c r="L1376" s="26">
        <f t="shared" si="29"/>
        <v>5727.7961221743226</v>
      </c>
    </row>
    <row r="1377" spans="11:12" x14ac:dyDescent="0.5">
      <c r="K1377" s="25">
        <v>13.71</v>
      </c>
      <c r="L1377" s="26">
        <f t="shared" si="29"/>
        <v>5728.7062505092226</v>
      </c>
    </row>
    <row r="1378" spans="11:12" x14ac:dyDescent="0.5">
      <c r="K1378" s="25">
        <v>13.72</v>
      </c>
      <c r="L1378" s="26">
        <f t="shared" si="29"/>
        <v>5729.6138259514128</v>
      </c>
    </row>
    <row r="1379" spans="11:12" x14ac:dyDescent="0.5">
      <c r="K1379" s="25">
        <v>13.73</v>
      </c>
      <c r="L1379" s="26">
        <f t="shared" si="29"/>
        <v>5730.5188538031825</v>
      </c>
    </row>
    <row r="1380" spans="11:12" x14ac:dyDescent="0.5">
      <c r="K1380" s="25">
        <v>13.74</v>
      </c>
      <c r="L1380" s="26">
        <f t="shared" si="29"/>
        <v>5731.421339362395</v>
      </c>
    </row>
    <row r="1381" spans="11:12" x14ac:dyDescent="0.5">
      <c r="K1381" s="25">
        <v>13.75</v>
      </c>
      <c r="L1381" s="26">
        <f t="shared" si="29"/>
        <v>5732.3212879224666</v>
      </c>
    </row>
    <row r="1382" spans="11:12" x14ac:dyDescent="0.5">
      <c r="K1382" s="25">
        <v>13.76</v>
      </c>
      <c r="L1382" s="26">
        <f t="shared" si="29"/>
        <v>5733.218704772351</v>
      </c>
    </row>
    <row r="1383" spans="11:12" x14ac:dyDescent="0.5">
      <c r="K1383" s="25">
        <v>13.77</v>
      </c>
      <c r="L1383" s="26">
        <f t="shared" si="29"/>
        <v>5734.1135951965098</v>
      </c>
    </row>
    <row r="1384" spans="11:12" x14ac:dyDescent="0.5">
      <c r="K1384" s="25">
        <v>13.78</v>
      </c>
      <c r="L1384" s="26">
        <f t="shared" si="29"/>
        <v>5735.0059644749044</v>
      </c>
    </row>
    <row r="1385" spans="11:12" x14ac:dyDescent="0.5">
      <c r="K1385" s="25">
        <v>13.79</v>
      </c>
      <c r="L1385" s="26">
        <f t="shared" si="29"/>
        <v>5735.8958178829653</v>
      </c>
    </row>
    <row r="1386" spans="11:12" x14ac:dyDescent="0.5">
      <c r="K1386" s="25">
        <v>13.8</v>
      </c>
      <c r="L1386" s="26">
        <f t="shared" si="29"/>
        <v>5736.7831606915779</v>
      </c>
    </row>
    <row r="1387" spans="11:12" x14ac:dyDescent="0.5">
      <c r="K1387" s="25">
        <v>13.81</v>
      </c>
      <c r="L1387" s="26">
        <f t="shared" si="29"/>
        <v>5737.6679981670632</v>
      </c>
    </row>
    <row r="1388" spans="11:12" x14ac:dyDescent="0.5">
      <c r="K1388" s="25">
        <v>13.82</v>
      </c>
      <c r="L1388" s="26">
        <f t="shared" si="29"/>
        <v>5738.5503355711571</v>
      </c>
    </row>
    <row r="1389" spans="11:12" x14ac:dyDescent="0.5">
      <c r="K1389" s="25">
        <v>13.83</v>
      </c>
      <c r="L1389" s="26">
        <f t="shared" si="29"/>
        <v>5739.4301781609893</v>
      </c>
    </row>
    <row r="1390" spans="11:12" x14ac:dyDescent="0.5">
      <c r="K1390" s="25">
        <v>13.84</v>
      </c>
      <c r="L1390" s="26">
        <f t="shared" si="29"/>
        <v>5740.3075311890643</v>
      </c>
    </row>
    <row r="1391" spans="11:12" x14ac:dyDescent="0.5">
      <c r="K1391" s="25">
        <v>13.85</v>
      </c>
      <c r="L1391" s="26">
        <f t="shared" si="29"/>
        <v>5741.1823999032458</v>
      </c>
    </row>
    <row r="1392" spans="11:12" x14ac:dyDescent="0.5">
      <c r="K1392" s="25">
        <v>13.86</v>
      </c>
      <c r="L1392" s="26">
        <f t="shared" si="29"/>
        <v>5742.0547895467316</v>
      </c>
    </row>
    <row r="1393" spans="11:12" x14ac:dyDescent="0.5">
      <c r="K1393" s="25">
        <v>13.87</v>
      </c>
      <c r="L1393" s="26">
        <f t="shared" si="29"/>
        <v>5742.9247053580402</v>
      </c>
    </row>
    <row r="1394" spans="11:12" x14ac:dyDescent="0.5">
      <c r="K1394" s="25">
        <v>13.88</v>
      </c>
      <c r="L1394" s="26">
        <f t="shared" si="29"/>
        <v>5743.7921525709871</v>
      </c>
    </row>
    <row r="1395" spans="11:12" x14ac:dyDescent="0.5">
      <c r="K1395" s="25">
        <v>13.89</v>
      </c>
      <c r="L1395" s="26">
        <f t="shared" si="29"/>
        <v>5744.6571364146657</v>
      </c>
    </row>
    <row r="1396" spans="11:12" x14ac:dyDescent="0.5">
      <c r="K1396" s="25">
        <v>13.9</v>
      </c>
      <c r="L1396" s="26">
        <f t="shared" si="29"/>
        <v>5745.5196621134364</v>
      </c>
    </row>
    <row r="1397" spans="11:12" x14ac:dyDescent="0.5">
      <c r="K1397" s="25">
        <v>13.91</v>
      </c>
      <c r="L1397" s="26">
        <f t="shared" si="29"/>
        <v>5746.3797348868975</v>
      </c>
    </row>
    <row r="1398" spans="11:12" x14ac:dyDescent="0.5">
      <c r="K1398" s="25">
        <v>13.92</v>
      </c>
      <c r="L1398" s="26">
        <f t="shared" si="29"/>
        <v>5747.2373599498687</v>
      </c>
    </row>
    <row r="1399" spans="11:12" x14ac:dyDescent="0.5">
      <c r="K1399" s="25">
        <v>13.93</v>
      </c>
      <c r="L1399" s="26">
        <f t="shared" si="29"/>
        <v>5748.0925425123833</v>
      </c>
    </row>
    <row r="1400" spans="11:12" x14ac:dyDescent="0.5">
      <c r="K1400" s="25">
        <v>13.94</v>
      </c>
      <c r="L1400" s="26">
        <f t="shared" si="29"/>
        <v>5748.9452877796502</v>
      </c>
    </row>
    <row r="1401" spans="11:12" x14ac:dyDescent="0.5">
      <c r="K1401" s="25">
        <v>13.95</v>
      </c>
      <c r="L1401" s="26">
        <f t="shared" si="29"/>
        <v>5749.7956009520558</v>
      </c>
    </row>
    <row r="1402" spans="11:12" x14ac:dyDescent="0.5">
      <c r="K1402" s="25">
        <v>13.96</v>
      </c>
      <c r="L1402" s="26">
        <f t="shared" si="29"/>
        <v>5750.6434872251284</v>
      </c>
    </row>
    <row r="1403" spans="11:12" x14ac:dyDescent="0.5">
      <c r="K1403" s="25">
        <v>13.97</v>
      </c>
      <c r="L1403" s="26">
        <f t="shared" si="29"/>
        <v>5751.4889517895353</v>
      </c>
    </row>
    <row r="1404" spans="11:12" x14ac:dyDescent="0.5">
      <c r="K1404" s="25">
        <v>13.98</v>
      </c>
      <c r="L1404" s="26">
        <f t="shared" si="29"/>
        <v>5752.3319998310517</v>
      </c>
    </row>
    <row r="1405" spans="11:12" x14ac:dyDescent="0.5">
      <c r="K1405" s="25">
        <v>13.99</v>
      </c>
      <c r="L1405" s="26">
        <f t="shared" si="29"/>
        <v>5753.1726365305494</v>
      </c>
    </row>
    <row r="1406" spans="11:12" x14ac:dyDescent="0.5">
      <c r="K1406" s="25">
        <v>14</v>
      </c>
      <c r="L1406" s="26">
        <f t="shared" si="29"/>
        <v>5754.0108670639802</v>
      </c>
    </row>
    <row r="1407" spans="11:12" x14ac:dyDescent="0.5">
      <c r="K1407" s="25">
        <v>14.01</v>
      </c>
      <c r="L1407" s="26">
        <f t="shared" si="29"/>
        <v>5754.8466966023525</v>
      </c>
    </row>
    <row r="1408" spans="11:12" x14ac:dyDescent="0.5">
      <c r="K1408" s="25">
        <v>14.02</v>
      </c>
      <c r="L1408" s="26">
        <f t="shared" si="29"/>
        <v>5755.6801303117163</v>
      </c>
    </row>
    <row r="1409" spans="11:12" x14ac:dyDescent="0.5">
      <c r="K1409" s="25">
        <v>14.03</v>
      </c>
      <c r="L1409" s="26">
        <f t="shared" si="29"/>
        <v>5756.5111733531503</v>
      </c>
    </row>
    <row r="1410" spans="11:12" x14ac:dyDescent="0.5">
      <c r="K1410" s="25">
        <v>14.04</v>
      </c>
      <c r="L1410" s="26">
        <f t="shared" si="29"/>
        <v>5757.3398308827354</v>
      </c>
    </row>
    <row r="1411" spans="11:12" x14ac:dyDescent="0.5">
      <c r="K1411" s="25">
        <v>14.05</v>
      </c>
      <c r="L1411" s="26">
        <f t="shared" si="29"/>
        <v>5758.1661080515423</v>
      </c>
    </row>
    <row r="1412" spans="11:12" x14ac:dyDescent="0.5">
      <c r="K1412" s="25">
        <v>14.06</v>
      </c>
      <c r="L1412" s="26">
        <f t="shared" si="29"/>
        <v>5758.9900100056147</v>
      </c>
    </row>
    <row r="1413" spans="11:12" x14ac:dyDescent="0.5">
      <c r="K1413" s="25">
        <v>14.07</v>
      </c>
      <c r="L1413" s="26">
        <f t="shared" si="29"/>
        <v>5759.8115418859497</v>
      </c>
    </row>
    <row r="1414" spans="11:12" x14ac:dyDescent="0.5">
      <c r="K1414" s="25">
        <v>14.08</v>
      </c>
      <c r="L1414" s="26">
        <f t="shared" ref="L1414:L1477" si="30">IF(K1414=0,
    MAX(0, C$12 - C$6 * EXP(-C$13 * C$7)),
    C$12 * _xlfn.NORM.S.DIST((LN(C$12/C$6) + (C$13 + K1414^2/2)*C$7) / (K1414*SQRT(C$7)), TRUE)
    - C$6 * EXP(-C$13*C$7) * _xlfn.NORM.S.DIST((LN(C$12/C$6) + (C$13 + K1414^2/2)*C$7) / (K1414*SQRT(C$7)) - K1414*SQRT(C$7), TRUE)
)</f>
        <v>5760.630708828483</v>
      </c>
    </row>
    <row r="1415" spans="11:12" x14ac:dyDescent="0.5">
      <c r="K1415" s="25">
        <v>14.09</v>
      </c>
      <c r="L1415" s="26">
        <f t="shared" si="30"/>
        <v>5761.4475159640688</v>
      </c>
    </row>
    <row r="1416" spans="11:12" x14ac:dyDescent="0.5">
      <c r="K1416" s="25">
        <v>14.1</v>
      </c>
      <c r="L1416" s="26">
        <f t="shared" si="30"/>
        <v>5762.2619684184638</v>
      </c>
    </row>
    <row r="1417" spans="11:12" x14ac:dyDescent="0.5">
      <c r="K1417" s="25">
        <v>14.11</v>
      </c>
      <c r="L1417" s="26">
        <f t="shared" si="30"/>
        <v>5763.074071312315</v>
      </c>
    </row>
    <row r="1418" spans="11:12" x14ac:dyDescent="0.5">
      <c r="K1418" s="25">
        <v>14.12</v>
      </c>
      <c r="L1418" s="26">
        <f t="shared" si="30"/>
        <v>5763.8838297611346</v>
      </c>
    </row>
    <row r="1419" spans="11:12" x14ac:dyDescent="0.5">
      <c r="K1419" s="25">
        <v>14.13</v>
      </c>
      <c r="L1419" s="26">
        <f t="shared" si="30"/>
        <v>5764.6912488752887</v>
      </c>
    </row>
    <row r="1420" spans="11:12" x14ac:dyDescent="0.5">
      <c r="K1420" s="25">
        <v>14.14</v>
      </c>
      <c r="L1420" s="26">
        <f t="shared" si="30"/>
        <v>5765.4963337599793</v>
      </c>
    </row>
    <row r="1421" spans="11:12" x14ac:dyDescent="0.5">
      <c r="K1421" s="25">
        <v>14.15</v>
      </c>
      <c r="L1421" s="26">
        <f t="shared" si="30"/>
        <v>5766.2990895152279</v>
      </c>
    </row>
    <row r="1422" spans="11:12" x14ac:dyDescent="0.5">
      <c r="K1422" s="25">
        <v>14.16</v>
      </c>
      <c r="L1422" s="26">
        <f t="shared" si="30"/>
        <v>5767.0995212358594</v>
      </c>
    </row>
    <row r="1423" spans="11:12" x14ac:dyDescent="0.5">
      <c r="K1423" s="25">
        <v>14.17</v>
      </c>
      <c r="L1423" s="26">
        <f t="shared" si="30"/>
        <v>5767.8976340114841</v>
      </c>
    </row>
    <row r="1424" spans="11:12" x14ac:dyDescent="0.5">
      <c r="K1424" s="25">
        <v>14.18</v>
      </c>
      <c r="L1424" s="26">
        <f t="shared" si="30"/>
        <v>5768.6934329264841</v>
      </c>
    </row>
    <row r="1425" spans="11:12" x14ac:dyDescent="0.5">
      <c r="K1425" s="25">
        <v>14.19</v>
      </c>
      <c r="L1425" s="26">
        <f t="shared" si="30"/>
        <v>5769.4869230599934</v>
      </c>
    </row>
    <row r="1426" spans="11:12" x14ac:dyDescent="0.5">
      <c r="K1426" s="25">
        <v>14.2</v>
      </c>
      <c r="L1426" s="26">
        <f t="shared" si="30"/>
        <v>5770.2781094858865</v>
      </c>
    </row>
    <row r="1427" spans="11:12" x14ac:dyDescent="0.5">
      <c r="K1427" s="25">
        <v>14.21</v>
      </c>
      <c r="L1427" s="26">
        <f t="shared" si="30"/>
        <v>5771.0669972727574</v>
      </c>
    </row>
    <row r="1428" spans="11:12" x14ac:dyDescent="0.5">
      <c r="K1428" s="25">
        <v>14.22</v>
      </c>
      <c r="L1428" s="26">
        <f t="shared" si="30"/>
        <v>5771.8535914839058</v>
      </c>
    </row>
    <row r="1429" spans="11:12" x14ac:dyDescent="0.5">
      <c r="K1429" s="25">
        <v>14.23</v>
      </c>
      <c r="L1429" s="26">
        <f t="shared" si="30"/>
        <v>5772.6378971773256</v>
      </c>
    </row>
    <row r="1430" spans="11:12" x14ac:dyDescent="0.5">
      <c r="K1430" s="25">
        <v>14.24</v>
      </c>
      <c r="L1430" s="26">
        <f t="shared" si="30"/>
        <v>5773.4199194056819</v>
      </c>
    </row>
    <row r="1431" spans="11:12" x14ac:dyDescent="0.5">
      <c r="K1431" s="25">
        <v>14.25</v>
      </c>
      <c r="L1431" s="26">
        <f t="shared" si="30"/>
        <v>5774.1996632162973</v>
      </c>
    </row>
    <row r="1432" spans="11:12" x14ac:dyDescent="0.5">
      <c r="K1432" s="25">
        <v>14.26</v>
      </c>
      <c r="L1432" s="26">
        <f t="shared" si="30"/>
        <v>5774.9771336511403</v>
      </c>
    </row>
    <row r="1433" spans="11:12" x14ac:dyDescent="0.5">
      <c r="K1433" s="25">
        <v>14.27</v>
      </c>
      <c r="L1433" s="26">
        <f t="shared" si="30"/>
        <v>5775.7523357468053</v>
      </c>
    </row>
    <row r="1434" spans="11:12" x14ac:dyDescent="0.5">
      <c r="K1434" s="25">
        <v>14.28</v>
      </c>
      <c r="L1434" s="26">
        <f t="shared" si="30"/>
        <v>5776.5252745345006</v>
      </c>
    </row>
    <row r="1435" spans="11:12" x14ac:dyDescent="0.5">
      <c r="K1435" s="25">
        <v>14.29</v>
      </c>
      <c r="L1435" s="26">
        <f t="shared" si="30"/>
        <v>5777.2959550400301</v>
      </c>
    </row>
    <row r="1436" spans="11:12" x14ac:dyDescent="0.5">
      <c r="K1436" s="25">
        <v>14.3</v>
      </c>
      <c r="L1436" s="26">
        <f t="shared" si="30"/>
        <v>5778.0643822837801</v>
      </c>
    </row>
    <row r="1437" spans="11:12" x14ac:dyDescent="0.5">
      <c r="K1437" s="25">
        <v>14.31</v>
      </c>
      <c r="L1437" s="26">
        <f t="shared" si="30"/>
        <v>5778.8305612807026</v>
      </c>
    </row>
    <row r="1438" spans="11:12" x14ac:dyDescent="0.5">
      <c r="K1438" s="25">
        <v>14.32</v>
      </c>
      <c r="L1438" s="26">
        <f t="shared" si="30"/>
        <v>5779.5944970403043</v>
      </c>
    </row>
    <row r="1439" spans="11:12" x14ac:dyDescent="0.5">
      <c r="K1439" s="25">
        <v>14.33</v>
      </c>
      <c r="L1439" s="26">
        <f t="shared" si="30"/>
        <v>5780.3561945666233</v>
      </c>
    </row>
    <row r="1440" spans="11:12" x14ac:dyDescent="0.5">
      <c r="K1440" s="25">
        <v>14.34</v>
      </c>
      <c r="L1440" s="26">
        <f t="shared" si="30"/>
        <v>5781.1156588582262</v>
      </c>
    </row>
    <row r="1441" spans="11:12" x14ac:dyDescent="0.5">
      <c r="K1441" s="25">
        <v>14.35</v>
      </c>
      <c r="L1441" s="26">
        <f t="shared" si="30"/>
        <v>5781.8728949081797</v>
      </c>
    </row>
    <row r="1442" spans="11:12" x14ac:dyDescent="0.5">
      <c r="K1442" s="25">
        <v>14.36</v>
      </c>
      <c r="L1442" s="26">
        <f t="shared" si="30"/>
        <v>5782.6279077040472</v>
      </c>
    </row>
    <row r="1443" spans="11:12" x14ac:dyDescent="0.5">
      <c r="K1443" s="25">
        <v>14.37</v>
      </c>
      <c r="L1443" s="26">
        <f t="shared" si="30"/>
        <v>5783.3807022278716</v>
      </c>
    </row>
    <row r="1444" spans="11:12" x14ac:dyDescent="0.5">
      <c r="K1444" s="25">
        <v>14.38</v>
      </c>
      <c r="L1444" s="26">
        <f t="shared" si="30"/>
        <v>5784.1312834561522</v>
      </c>
    </row>
    <row r="1445" spans="11:12" x14ac:dyDescent="0.5">
      <c r="K1445" s="25">
        <v>14.39</v>
      </c>
      <c r="L1445" s="26">
        <f t="shared" si="30"/>
        <v>5784.8796563598453</v>
      </c>
    </row>
    <row r="1446" spans="11:12" x14ac:dyDescent="0.5">
      <c r="K1446" s="25">
        <v>14.4</v>
      </c>
      <c r="L1446" s="26">
        <f t="shared" si="30"/>
        <v>5785.6258259043361</v>
      </c>
    </row>
    <row r="1447" spans="11:12" x14ac:dyDescent="0.5">
      <c r="K1447" s="25">
        <v>14.41</v>
      </c>
      <c r="L1447" s="26">
        <f t="shared" si="30"/>
        <v>5786.3697970494331</v>
      </c>
    </row>
    <row r="1448" spans="11:12" x14ac:dyDescent="0.5">
      <c r="K1448" s="25">
        <v>14.42</v>
      </c>
      <c r="L1448" s="26">
        <f t="shared" si="30"/>
        <v>5787.1115747493495</v>
      </c>
    </row>
    <row r="1449" spans="11:12" x14ac:dyDescent="0.5">
      <c r="K1449" s="25">
        <v>14.43</v>
      </c>
      <c r="L1449" s="26">
        <f t="shared" si="30"/>
        <v>5787.8511639526923</v>
      </c>
    </row>
    <row r="1450" spans="11:12" x14ac:dyDescent="0.5">
      <c r="K1450" s="25">
        <v>14.44</v>
      </c>
      <c r="L1450" s="26">
        <f t="shared" si="30"/>
        <v>5788.5885696024425</v>
      </c>
    </row>
    <row r="1451" spans="11:12" x14ac:dyDescent="0.5">
      <c r="K1451" s="25">
        <v>14.45</v>
      </c>
      <c r="L1451" s="26">
        <f t="shared" si="30"/>
        <v>5789.3237966359529</v>
      </c>
    </row>
    <row r="1452" spans="11:12" x14ac:dyDescent="0.5">
      <c r="K1452" s="25">
        <v>14.46</v>
      </c>
      <c r="L1452" s="26">
        <f t="shared" si="30"/>
        <v>5790.0568499849187</v>
      </c>
    </row>
    <row r="1453" spans="11:12" x14ac:dyDescent="0.5">
      <c r="K1453" s="25">
        <v>14.47</v>
      </c>
      <c r="L1453" s="26">
        <f t="shared" si="30"/>
        <v>5790.7877345753786</v>
      </c>
    </row>
    <row r="1454" spans="11:12" x14ac:dyDescent="0.5">
      <c r="K1454" s="25">
        <v>14.48</v>
      </c>
      <c r="L1454" s="26">
        <f t="shared" si="30"/>
        <v>5791.51645532769</v>
      </c>
    </row>
    <row r="1455" spans="11:12" x14ac:dyDescent="0.5">
      <c r="K1455" s="25">
        <v>14.49</v>
      </c>
      <c r="L1455" s="26">
        <f t="shared" si="30"/>
        <v>5792.2430171565211</v>
      </c>
    </row>
    <row r="1456" spans="11:12" x14ac:dyDescent="0.5">
      <c r="K1456" s="25">
        <v>14.5</v>
      </c>
      <c r="L1456" s="26">
        <f t="shared" si="30"/>
        <v>5792.9674249708387</v>
      </c>
    </row>
    <row r="1457" spans="11:12" x14ac:dyDescent="0.5">
      <c r="K1457" s="25">
        <v>14.51</v>
      </c>
      <c r="L1457" s="26">
        <f t="shared" si="30"/>
        <v>5793.6896836738888</v>
      </c>
    </row>
    <row r="1458" spans="11:12" x14ac:dyDescent="0.5">
      <c r="K1458" s="25">
        <v>14.52</v>
      </c>
      <c r="L1458" s="26">
        <f t="shared" si="30"/>
        <v>5794.4097981631903</v>
      </c>
    </row>
    <row r="1459" spans="11:12" x14ac:dyDescent="0.5">
      <c r="K1459" s="25">
        <v>14.53</v>
      </c>
      <c r="L1459" s="26">
        <f t="shared" si="30"/>
        <v>5795.127773330516</v>
      </c>
    </row>
    <row r="1460" spans="11:12" x14ac:dyDescent="0.5">
      <c r="K1460" s="25">
        <v>14.54</v>
      </c>
      <c r="L1460" s="26">
        <f t="shared" si="30"/>
        <v>5795.8436140618842</v>
      </c>
    </row>
    <row r="1461" spans="11:12" x14ac:dyDescent="0.5">
      <c r="K1461" s="25">
        <v>14.55</v>
      </c>
      <c r="L1461" s="26">
        <f t="shared" si="30"/>
        <v>5796.5573252375425</v>
      </c>
    </row>
    <row r="1462" spans="11:12" x14ac:dyDescent="0.5">
      <c r="K1462" s="25">
        <v>14.56</v>
      </c>
      <c r="L1462" s="26">
        <f t="shared" si="30"/>
        <v>5797.2689117319542</v>
      </c>
    </row>
    <row r="1463" spans="11:12" x14ac:dyDescent="0.5">
      <c r="K1463" s="25">
        <v>14.57</v>
      </c>
      <c r="L1463" s="26">
        <f t="shared" si="30"/>
        <v>5797.9783784137908</v>
      </c>
    </row>
    <row r="1464" spans="11:12" x14ac:dyDescent="0.5">
      <c r="K1464" s="25">
        <v>14.58</v>
      </c>
      <c r="L1464" s="26">
        <f t="shared" si="30"/>
        <v>5798.6857301459122</v>
      </c>
    </row>
    <row r="1465" spans="11:12" x14ac:dyDescent="0.5">
      <c r="K1465" s="25">
        <v>14.59</v>
      </c>
      <c r="L1465" s="26">
        <f t="shared" si="30"/>
        <v>5799.3909717853603</v>
      </c>
    </row>
    <row r="1466" spans="11:12" x14ac:dyDescent="0.5">
      <c r="K1466" s="25">
        <v>14.6</v>
      </c>
      <c r="L1466" s="26">
        <f t="shared" si="30"/>
        <v>5800.0941081833425</v>
      </c>
    </row>
    <row r="1467" spans="11:12" x14ac:dyDescent="0.5">
      <c r="K1467" s="25">
        <v>14.61</v>
      </c>
      <c r="L1467" s="26">
        <f t="shared" si="30"/>
        <v>5800.7951441852183</v>
      </c>
    </row>
    <row r="1468" spans="11:12" x14ac:dyDescent="0.5">
      <c r="K1468" s="25">
        <v>14.62</v>
      </c>
      <c r="L1468" s="26">
        <f t="shared" si="30"/>
        <v>5801.4940846304926</v>
      </c>
    </row>
    <row r="1469" spans="11:12" x14ac:dyDescent="0.5">
      <c r="K1469" s="25">
        <v>14.63</v>
      </c>
      <c r="L1469" s="26">
        <f t="shared" si="30"/>
        <v>5802.1909343527968</v>
      </c>
    </row>
    <row r="1470" spans="11:12" x14ac:dyDescent="0.5">
      <c r="K1470" s="25">
        <v>14.64</v>
      </c>
      <c r="L1470" s="26">
        <f t="shared" si="30"/>
        <v>5802.8856981798808</v>
      </c>
    </row>
    <row r="1471" spans="11:12" x14ac:dyDescent="0.5">
      <c r="K1471" s="25">
        <v>14.65</v>
      </c>
      <c r="L1471" s="26">
        <f t="shared" si="30"/>
        <v>5803.5783809335999</v>
      </c>
    </row>
    <row r="1472" spans="11:12" x14ac:dyDescent="0.5">
      <c r="K1472" s="25">
        <v>14.66</v>
      </c>
      <c r="L1472" s="26">
        <f t="shared" si="30"/>
        <v>5804.2689874298994</v>
      </c>
    </row>
    <row r="1473" spans="11:12" x14ac:dyDescent="0.5">
      <c r="K1473" s="25">
        <v>14.67</v>
      </c>
      <c r="L1473" s="26">
        <f t="shared" si="30"/>
        <v>5804.9575224788096</v>
      </c>
    </row>
    <row r="1474" spans="11:12" x14ac:dyDescent="0.5">
      <c r="K1474" s="25">
        <v>14.68</v>
      </c>
      <c r="L1474" s="26">
        <f t="shared" si="30"/>
        <v>5805.6439908844286</v>
      </c>
    </row>
    <row r="1475" spans="11:12" x14ac:dyDescent="0.5">
      <c r="K1475" s="25">
        <v>14.69</v>
      </c>
      <c r="L1475" s="26">
        <f t="shared" si="30"/>
        <v>5806.3283974449105</v>
      </c>
    </row>
    <row r="1476" spans="11:12" x14ac:dyDescent="0.5">
      <c r="K1476" s="25">
        <v>14.7</v>
      </c>
      <c r="L1476" s="26">
        <f t="shared" si="30"/>
        <v>5807.0107469524555</v>
      </c>
    </row>
    <row r="1477" spans="11:12" x14ac:dyDescent="0.5">
      <c r="K1477" s="25">
        <v>14.71</v>
      </c>
      <c r="L1477" s="26">
        <f t="shared" si="30"/>
        <v>5807.6910441932987</v>
      </c>
    </row>
    <row r="1478" spans="11:12" x14ac:dyDescent="0.5">
      <c r="K1478" s="25">
        <v>14.72</v>
      </c>
      <c r="L1478" s="26">
        <f t="shared" ref="L1478:L1541" si="31">IF(K1478=0,
    MAX(0, C$12 - C$6 * EXP(-C$13 * C$7)),
    C$12 * _xlfn.NORM.S.DIST((LN(C$12/C$6) + (C$13 + K1478^2/2)*C$7) / (K1478*SQRT(C$7)), TRUE)
    - C$6 * EXP(-C$13*C$7) * _xlfn.NORM.S.DIST((LN(C$12/C$6) + (C$13 + K1478^2/2)*C$7) / (K1478*SQRT(C$7)) - K1478*SQRT(C$7), TRUE)
)</f>
        <v>5808.3692939476941</v>
      </c>
    </row>
    <row r="1479" spans="11:12" x14ac:dyDescent="0.5">
      <c r="K1479" s="25">
        <v>14.73</v>
      </c>
      <c r="L1479" s="26">
        <f t="shared" si="31"/>
        <v>5809.0455009899133</v>
      </c>
    </row>
    <row r="1480" spans="11:12" x14ac:dyDescent="0.5">
      <c r="K1480" s="25">
        <v>14.74</v>
      </c>
      <c r="L1480" s="26">
        <f t="shared" si="31"/>
        <v>5809.7196700882196</v>
      </c>
    </row>
    <row r="1481" spans="11:12" x14ac:dyDescent="0.5">
      <c r="K1481" s="25">
        <v>14.75</v>
      </c>
      <c r="L1481" s="26">
        <f t="shared" si="31"/>
        <v>5810.39180600487</v>
      </c>
    </row>
    <row r="1482" spans="11:12" x14ac:dyDescent="0.5">
      <c r="K1482" s="25">
        <v>14.76</v>
      </c>
      <c r="L1482" s="26">
        <f t="shared" si="31"/>
        <v>5811.0619134960971</v>
      </c>
    </row>
    <row r="1483" spans="11:12" x14ac:dyDescent="0.5">
      <c r="K1483" s="25">
        <v>14.77</v>
      </c>
      <c r="L1483" s="26">
        <f t="shared" si="31"/>
        <v>5811.7299973120989</v>
      </c>
    </row>
    <row r="1484" spans="11:12" x14ac:dyDescent="0.5">
      <c r="K1484" s="25">
        <v>14.78</v>
      </c>
      <c r="L1484" s="26">
        <f t="shared" si="31"/>
        <v>5812.3960621970282</v>
      </c>
    </row>
    <row r="1485" spans="11:12" x14ac:dyDescent="0.5">
      <c r="K1485" s="25">
        <v>14.79</v>
      </c>
      <c r="L1485" s="26">
        <f t="shared" si="31"/>
        <v>5813.0601128889803</v>
      </c>
    </row>
    <row r="1486" spans="11:12" x14ac:dyDescent="0.5">
      <c r="K1486" s="25">
        <v>14.8</v>
      </c>
      <c r="L1486" s="26">
        <f t="shared" si="31"/>
        <v>5813.7221541199851</v>
      </c>
    </row>
    <row r="1487" spans="11:12" x14ac:dyDescent="0.5">
      <c r="K1487" s="25">
        <v>14.81</v>
      </c>
      <c r="L1487" s="26">
        <f t="shared" si="31"/>
        <v>5814.3821906159965</v>
      </c>
    </row>
    <row r="1488" spans="11:12" x14ac:dyDescent="0.5">
      <c r="K1488" s="25">
        <v>14.82</v>
      </c>
      <c r="L1488" s="26">
        <f t="shared" si="31"/>
        <v>5815.0402270968743</v>
      </c>
    </row>
    <row r="1489" spans="11:12" x14ac:dyDescent="0.5">
      <c r="K1489" s="25">
        <v>14.83</v>
      </c>
      <c r="L1489" s="26">
        <f t="shared" si="31"/>
        <v>5815.696268276386</v>
      </c>
    </row>
    <row r="1490" spans="11:12" x14ac:dyDescent="0.5">
      <c r="K1490" s="25">
        <v>14.84</v>
      </c>
      <c r="L1490" s="26">
        <f t="shared" si="31"/>
        <v>5816.3503188621835</v>
      </c>
    </row>
    <row r="1491" spans="11:12" x14ac:dyDescent="0.5">
      <c r="K1491" s="25">
        <v>14.85</v>
      </c>
      <c r="L1491" s="26">
        <f t="shared" si="31"/>
        <v>5817.0023835558013</v>
      </c>
    </row>
    <row r="1492" spans="11:12" x14ac:dyDescent="0.5">
      <c r="K1492" s="25">
        <v>14.86</v>
      </c>
      <c r="L1492" s="26">
        <f t="shared" si="31"/>
        <v>5817.6524670526424</v>
      </c>
    </row>
    <row r="1493" spans="11:12" x14ac:dyDescent="0.5">
      <c r="K1493" s="25">
        <v>14.87</v>
      </c>
      <c r="L1493" s="26">
        <f t="shared" si="31"/>
        <v>5818.3005740419694</v>
      </c>
    </row>
    <row r="1494" spans="11:12" x14ac:dyDescent="0.5">
      <c r="K1494" s="25">
        <v>14.88</v>
      </c>
      <c r="L1494" s="26">
        <f t="shared" si="31"/>
        <v>5818.9467092068944</v>
      </c>
    </row>
    <row r="1495" spans="11:12" x14ac:dyDescent="0.5">
      <c r="K1495" s="25">
        <v>14.89</v>
      </c>
      <c r="L1495" s="26">
        <f t="shared" si="31"/>
        <v>5819.5908772243665</v>
      </c>
    </row>
    <row r="1496" spans="11:12" x14ac:dyDescent="0.5">
      <c r="K1496" s="25">
        <v>14.9</v>
      </c>
      <c r="L1496" s="26">
        <f t="shared" si="31"/>
        <v>5820.233082765164</v>
      </c>
    </row>
    <row r="1497" spans="11:12" x14ac:dyDescent="0.5">
      <c r="K1497" s="25">
        <v>14.91</v>
      </c>
      <c r="L1497" s="26">
        <f t="shared" si="31"/>
        <v>5820.8733304938851</v>
      </c>
    </row>
    <row r="1498" spans="11:12" x14ac:dyDescent="0.5">
      <c r="K1498" s="25">
        <v>14.92</v>
      </c>
      <c r="L1498" s="26">
        <f t="shared" si="31"/>
        <v>5821.5116250689352</v>
      </c>
    </row>
    <row r="1499" spans="11:12" x14ac:dyDescent="0.5">
      <c r="K1499" s="25">
        <v>14.93</v>
      </c>
      <c r="L1499" s="26">
        <f t="shared" si="31"/>
        <v>5822.14797114252</v>
      </c>
    </row>
    <row r="1500" spans="11:12" x14ac:dyDescent="0.5">
      <c r="K1500" s="25">
        <v>14.94</v>
      </c>
      <c r="L1500" s="26">
        <f t="shared" si="31"/>
        <v>5822.782373360631</v>
      </c>
    </row>
    <row r="1501" spans="11:12" x14ac:dyDescent="0.5">
      <c r="K1501" s="25">
        <v>14.95</v>
      </c>
      <c r="L1501" s="26">
        <f t="shared" si="31"/>
        <v>5823.4148363630466</v>
      </c>
    </row>
    <row r="1502" spans="11:12" x14ac:dyDescent="0.5">
      <c r="K1502" s="25">
        <v>14.96</v>
      </c>
      <c r="L1502" s="26">
        <f t="shared" si="31"/>
        <v>5824.0453647833065</v>
      </c>
    </row>
    <row r="1503" spans="11:12" x14ac:dyDescent="0.5">
      <c r="K1503" s="25">
        <v>14.97</v>
      </c>
      <c r="L1503" s="26">
        <f t="shared" si="31"/>
        <v>5824.6739632487179</v>
      </c>
    </row>
    <row r="1504" spans="11:12" x14ac:dyDescent="0.5">
      <c r="K1504" s="25">
        <v>14.98</v>
      </c>
      <c r="L1504" s="26">
        <f t="shared" si="31"/>
        <v>5825.3006363803343</v>
      </c>
    </row>
    <row r="1505" spans="11:12" x14ac:dyDescent="0.5">
      <c r="K1505" s="25">
        <v>14.99</v>
      </c>
      <c r="L1505" s="26">
        <f t="shared" si="31"/>
        <v>5825.9253887929535</v>
      </c>
    </row>
    <row r="1506" spans="11:12" x14ac:dyDescent="0.5">
      <c r="K1506" s="25">
        <v>15</v>
      </c>
      <c r="L1506" s="26">
        <f t="shared" si="31"/>
        <v>5826.5482250951054</v>
      </c>
    </row>
    <row r="1507" spans="11:12" x14ac:dyDescent="0.5">
      <c r="K1507" s="25">
        <v>15.01</v>
      </c>
      <c r="L1507" s="26">
        <f t="shared" si="31"/>
        <v>5827.1691498890423</v>
      </c>
    </row>
    <row r="1508" spans="11:12" x14ac:dyDescent="0.5">
      <c r="K1508" s="25">
        <v>15.02</v>
      </c>
      <c r="L1508" s="26">
        <f t="shared" si="31"/>
        <v>5827.7881677707328</v>
      </c>
    </row>
    <row r="1509" spans="11:12" x14ac:dyDescent="0.5">
      <c r="K1509" s="25">
        <v>15.03</v>
      </c>
      <c r="L1509" s="26">
        <f t="shared" si="31"/>
        <v>5828.4052833298483</v>
      </c>
    </row>
    <row r="1510" spans="11:12" x14ac:dyDescent="0.5">
      <c r="K1510" s="25">
        <v>15.04</v>
      </c>
      <c r="L1510" s="26">
        <f t="shared" si="31"/>
        <v>5829.0205011497574</v>
      </c>
    </row>
    <row r="1511" spans="11:12" x14ac:dyDescent="0.5">
      <c r="K1511" s="25">
        <v>15.05</v>
      </c>
      <c r="L1511" s="26">
        <f t="shared" si="31"/>
        <v>5829.6338258075175</v>
      </c>
    </row>
    <row r="1512" spans="11:12" x14ac:dyDescent="0.5">
      <c r="K1512" s="25">
        <v>15.06</v>
      </c>
      <c r="L1512" s="26">
        <f t="shared" si="31"/>
        <v>5830.2452618738625</v>
      </c>
    </row>
    <row r="1513" spans="11:12" x14ac:dyDescent="0.5">
      <c r="K1513" s="25">
        <v>15.07</v>
      </c>
      <c r="L1513" s="26">
        <f t="shared" si="31"/>
        <v>5830.8548139131999</v>
      </c>
    </row>
    <row r="1514" spans="11:12" x14ac:dyDescent="0.5">
      <c r="K1514" s="25">
        <v>15.08</v>
      </c>
      <c r="L1514" s="26">
        <f t="shared" si="31"/>
        <v>5831.4624864835914</v>
      </c>
    </row>
    <row r="1515" spans="11:12" x14ac:dyDescent="0.5">
      <c r="K1515" s="25">
        <v>15.09</v>
      </c>
      <c r="L1515" s="26">
        <f t="shared" si="31"/>
        <v>5832.0682841367625</v>
      </c>
    </row>
    <row r="1516" spans="11:12" x14ac:dyDescent="0.5">
      <c r="K1516" s="25">
        <v>15.1</v>
      </c>
      <c r="L1516" s="26">
        <f t="shared" si="31"/>
        <v>5832.672211418072</v>
      </c>
    </row>
    <row r="1517" spans="11:12" x14ac:dyDescent="0.5">
      <c r="K1517" s="25">
        <v>15.11</v>
      </c>
      <c r="L1517" s="26">
        <f t="shared" si="31"/>
        <v>5833.2742728665207</v>
      </c>
    </row>
    <row r="1518" spans="11:12" x14ac:dyDescent="0.5">
      <c r="K1518" s="25">
        <v>15.12</v>
      </c>
      <c r="L1518" s="26">
        <f t="shared" si="31"/>
        <v>5833.8744730147373</v>
      </c>
    </row>
    <row r="1519" spans="11:12" x14ac:dyDescent="0.5">
      <c r="K1519" s="25">
        <v>15.13</v>
      </c>
      <c r="L1519" s="26">
        <f t="shared" si="31"/>
        <v>5834.4728163889667</v>
      </c>
    </row>
    <row r="1520" spans="11:12" x14ac:dyDescent="0.5">
      <c r="K1520" s="25">
        <v>15.14</v>
      </c>
      <c r="L1520" s="26">
        <f t="shared" si="31"/>
        <v>5835.0693075090694</v>
      </c>
    </row>
    <row r="1521" spans="11:12" x14ac:dyDescent="0.5">
      <c r="K1521" s="25">
        <v>15.15</v>
      </c>
      <c r="L1521" s="26">
        <f t="shared" si="31"/>
        <v>5835.6639508885046</v>
      </c>
    </row>
    <row r="1522" spans="11:12" x14ac:dyDescent="0.5">
      <c r="K1522" s="25">
        <v>15.16</v>
      </c>
      <c r="L1522" s="26">
        <f t="shared" si="31"/>
        <v>5836.2567510343315</v>
      </c>
    </row>
    <row r="1523" spans="11:12" x14ac:dyDescent="0.5">
      <c r="K1523" s="25">
        <v>15.17</v>
      </c>
      <c r="L1523" s="26">
        <f t="shared" si="31"/>
        <v>5836.8477124471938</v>
      </c>
    </row>
    <row r="1524" spans="11:12" x14ac:dyDescent="0.5">
      <c r="K1524" s="25">
        <v>15.18</v>
      </c>
      <c r="L1524" s="26">
        <f t="shared" si="31"/>
        <v>5837.4368396213149</v>
      </c>
    </row>
    <row r="1525" spans="11:12" x14ac:dyDescent="0.5">
      <c r="K1525" s="25">
        <v>15.19</v>
      </c>
      <c r="L1525" s="26">
        <f t="shared" si="31"/>
        <v>5838.0241370444919</v>
      </c>
    </row>
    <row r="1526" spans="11:12" x14ac:dyDescent="0.5">
      <c r="K1526" s="25">
        <v>15.2</v>
      </c>
      <c r="L1526" s="26">
        <f t="shared" si="31"/>
        <v>5838.6096091980817</v>
      </c>
    </row>
    <row r="1527" spans="11:12" x14ac:dyDescent="0.5">
      <c r="K1527" s="25">
        <v>15.21</v>
      </c>
      <c r="L1527" s="26">
        <f t="shared" si="31"/>
        <v>5839.1932605570028</v>
      </c>
    </row>
    <row r="1528" spans="11:12" x14ac:dyDescent="0.5">
      <c r="K1528" s="25">
        <v>15.22</v>
      </c>
      <c r="L1528" s="26">
        <f t="shared" si="31"/>
        <v>5839.7750955897209</v>
      </c>
    </row>
    <row r="1529" spans="11:12" x14ac:dyDescent="0.5">
      <c r="K1529" s="25">
        <v>15.23</v>
      </c>
      <c r="L1529" s="26">
        <f t="shared" si="31"/>
        <v>5840.3551187582416</v>
      </c>
    </row>
    <row r="1530" spans="11:12" x14ac:dyDescent="0.5">
      <c r="K1530" s="25">
        <v>15.24</v>
      </c>
      <c r="L1530" s="26">
        <f t="shared" si="31"/>
        <v>5840.9333345181085</v>
      </c>
    </row>
    <row r="1531" spans="11:12" x14ac:dyDescent="0.5">
      <c r="K1531" s="25">
        <v>15.25</v>
      </c>
      <c r="L1531" s="26">
        <f t="shared" si="31"/>
        <v>5841.5097473183869</v>
      </c>
    </row>
    <row r="1532" spans="11:12" x14ac:dyDescent="0.5">
      <c r="K1532" s="25">
        <v>15.26</v>
      </c>
      <c r="L1532" s="26">
        <f t="shared" si="31"/>
        <v>5842.0843616016664</v>
      </c>
    </row>
    <row r="1533" spans="11:12" x14ac:dyDescent="0.5">
      <c r="K1533" s="25">
        <v>15.27</v>
      </c>
      <c r="L1533" s="26">
        <f t="shared" si="31"/>
        <v>5842.6571818040456</v>
      </c>
    </row>
    <row r="1534" spans="11:12" x14ac:dyDescent="0.5">
      <c r="K1534" s="25">
        <v>15.28</v>
      </c>
      <c r="L1534" s="26">
        <f t="shared" si="31"/>
        <v>5843.2282123551331</v>
      </c>
    </row>
    <row r="1535" spans="11:12" x14ac:dyDescent="0.5">
      <c r="K1535" s="25">
        <v>15.29</v>
      </c>
      <c r="L1535" s="26">
        <f t="shared" si="31"/>
        <v>5843.7974576780298</v>
      </c>
    </row>
    <row r="1536" spans="11:12" x14ac:dyDescent="0.5">
      <c r="K1536" s="25">
        <v>15.3</v>
      </c>
      <c r="L1536" s="26">
        <f t="shared" si="31"/>
        <v>5844.3649221893347</v>
      </c>
    </row>
    <row r="1537" spans="11:12" x14ac:dyDescent="0.5">
      <c r="K1537" s="25">
        <v>15.31</v>
      </c>
      <c r="L1537" s="26">
        <f t="shared" si="31"/>
        <v>5844.9306102991277</v>
      </c>
    </row>
    <row r="1538" spans="11:12" x14ac:dyDescent="0.5">
      <c r="K1538" s="25">
        <v>15.32</v>
      </c>
      <c r="L1538" s="26">
        <f t="shared" si="31"/>
        <v>5845.4945264109665</v>
      </c>
    </row>
    <row r="1539" spans="11:12" x14ac:dyDescent="0.5">
      <c r="K1539" s="25">
        <v>15.33</v>
      </c>
      <c r="L1539" s="26">
        <f t="shared" si="31"/>
        <v>5846.0566749218815</v>
      </c>
    </row>
    <row r="1540" spans="11:12" x14ac:dyDescent="0.5">
      <c r="K1540" s="25">
        <v>15.34</v>
      </c>
      <c r="L1540" s="26">
        <f t="shared" si="31"/>
        <v>5846.6170602223665</v>
      </c>
    </row>
    <row r="1541" spans="11:12" x14ac:dyDescent="0.5">
      <c r="K1541" s="25">
        <v>15.35</v>
      </c>
      <c r="L1541" s="26">
        <f t="shared" si="31"/>
        <v>5847.175686696376</v>
      </c>
    </row>
    <row r="1542" spans="11:12" x14ac:dyDescent="0.5">
      <c r="K1542" s="25">
        <v>15.36</v>
      </c>
      <c r="L1542" s="26">
        <f t="shared" ref="L1542:L1605" si="32">IF(K1542=0,
    MAX(0, C$12 - C$6 * EXP(-C$13 * C$7)),
    C$12 * _xlfn.NORM.S.DIST((LN(C$12/C$6) + (C$13 + K1542^2/2)*C$7) / (K1542*SQRT(C$7)), TRUE)
    - C$6 * EXP(-C$13*C$7) * _xlfn.NORM.S.DIST((LN(C$12/C$6) + (C$13 + K1542^2/2)*C$7) / (K1542*SQRT(C$7)) - K1542*SQRT(C$7), TRUE)
)</f>
        <v>5847.7325587213127</v>
      </c>
    </row>
    <row r="1543" spans="11:12" x14ac:dyDescent="0.5">
      <c r="K1543" s="25">
        <v>15.37</v>
      </c>
      <c r="L1543" s="26">
        <f t="shared" si="32"/>
        <v>5848.2876806680279</v>
      </c>
    </row>
    <row r="1544" spans="11:12" x14ac:dyDescent="0.5">
      <c r="K1544" s="25">
        <v>15.38</v>
      </c>
      <c r="L1544" s="26">
        <f t="shared" si="32"/>
        <v>5848.8410569008074</v>
      </c>
    </row>
    <row r="1545" spans="11:12" x14ac:dyDescent="0.5">
      <c r="K1545" s="25">
        <v>15.39</v>
      </c>
      <c r="L1545" s="26">
        <f t="shared" si="32"/>
        <v>5849.3926917773761</v>
      </c>
    </row>
    <row r="1546" spans="11:12" x14ac:dyDescent="0.5">
      <c r="K1546" s="25">
        <v>15.4</v>
      </c>
      <c r="L1546" s="26">
        <f t="shared" si="32"/>
        <v>5849.9425896488801</v>
      </c>
    </row>
    <row r="1547" spans="11:12" x14ac:dyDescent="0.5">
      <c r="K1547" s="25">
        <v>15.41</v>
      </c>
      <c r="L1547" s="26">
        <f t="shared" si="32"/>
        <v>5850.4907548598867</v>
      </c>
    </row>
    <row r="1548" spans="11:12" x14ac:dyDescent="0.5">
      <c r="K1548" s="25">
        <v>15.42</v>
      </c>
      <c r="L1548" s="26">
        <f t="shared" si="32"/>
        <v>5851.0371917483808</v>
      </c>
    </row>
    <row r="1549" spans="11:12" x14ac:dyDescent="0.5">
      <c r="K1549" s="25">
        <v>15.43</v>
      </c>
      <c r="L1549" s="26">
        <f t="shared" si="32"/>
        <v>5851.5819046457527</v>
      </c>
    </row>
    <row r="1550" spans="11:12" x14ac:dyDescent="0.5">
      <c r="K1550" s="25">
        <v>15.44</v>
      </c>
      <c r="L1550" s="26">
        <f t="shared" si="32"/>
        <v>5852.1248978767971</v>
      </c>
    </row>
    <row r="1551" spans="11:12" x14ac:dyDescent="0.5">
      <c r="K1551" s="25">
        <v>15.45</v>
      </c>
      <c r="L1551" s="26">
        <f t="shared" si="32"/>
        <v>5852.6661757597021</v>
      </c>
    </row>
    <row r="1552" spans="11:12" x14ac:dyDescent="0.5">
      <c r="K1552" s="25">
        <v>15.46</v>
      </c>
      <c r="L1552" s="26">
        <f t="shared" si="32"/>
        <v>5853.2057426060528</v>
      </c>
    </row>
    <row r="1553" spans="11:12" x14ac:dyDescent="0.5">
      <c r="K1553" s="25">
        <v>15.47</v>
      </c>
      <c r="L1553" s="26">
        <f t="shared" si="32"/>
        <v>5853.7436027208141</v>
      </c>
    </row>
    <row r="1554" spans="11:12" x14ac:dyDescent="0.5">
      <c r="K1554" s="25">
        <v>15.48</v>
      </c>
      <c r="L1554" s="26">
        <f t="shared" si="32"/>
        <v>5854.2797604023335</v>
      </c>
    </row>
    <row r="1555" spans="11:12" x14ac:dyDescent="0.5">
      <c r="K1555" s="25">
        <v>15.49</v>
      </c>
      <c r="L1555" s="26">
        <f t="shared" si="32"/>
        <v>5854.8142199423328</v>
      </c>
    </row>
    <row r="1556" spans="11:12" x14ac:dyDescent="0.5">
      <c r="K1556" s="25">
        <v>15.5</v>
      </c>
      <c r="L1556" s="26">
        <f t="shared" si="32"/>
        <v>5855.3469856259017</v>
      </c>
    </row>
    <row r="1557" spans="11:12" x14ac:dyDescent="0.5">
      <c r="K1557" s="25">
        <v>15.51</v>
      </c>
      <c r="L1557" s="26">
        <f t="shared" si="32"/>
        <v>5855.8780617314942</v>
      </c>
    </row>
    <row r="1558" spans="11:12" x14ac:dyDescent="0.5">
      <c r="K1558" s="25">
        <v>15.52</v>
      </c>
      <c r="L1558" s="26">
        <f t="shared" si="32"/>
        <v>5856.4074525309215</v>
      </c>
    </row>
    <row r="1559" spans="11:12" x14ac:dyDescent="0.5">
      <c r="K1559" s="25">
        <v>15.53</v>
      </c>
      <c r="L1559" s="26">
        <f t="shared" si="32"/>
        <v>5856.935162289351</v>
      </c>
    </row>
    <row r="1560" spans="11:12" x14ac:dyDescent="0.5">
      <c r="K1560" s="25">
        <v>15.54</v>
      </c>
      <c r="L1560" s="26">
        <f t="shared" si="32"/>
        <v>5857.4611952652904</v>
      </c>
    </row>
    <row r="1561" spans="11:12" x14ac:dyDescent="0.5">
      <c r="K1561" s="25">
        <v>15.55</v>
      </c>
      <c r="L1561" s="26">
        <f t="shared" si="32"/>
        <v>5857.9855557106002</v>
      </c>
    </row>
    <row r="1562" spans="11:12" x14ac:dyDescent="0.5">
      <c r="K1562" s="25">
        <v>15.56</v>
      </c>
      <c r="L1562" s="26">
        <f t="shared" si="32"/>
        <v>5858.5082478704717</v>
      </c>
    </row>
    <row r="1563" spans="11:12" x14ac:dyDescent="0.5">
      <c r="K1563" s="25">
        <v>15.57</v>
      </c>
      <c r="L1563" s="26">
        <f t="shared" si="32"/>
        <v>5859.0292759834301</v>
      </c>
    </row>
    <row r="1564" spans="11:12" x14ac:dyDescent="0.5">
      <c r="K1564" s="25">
        <v>15.58</v>
      </c>
      <c r="L1564" s="26">
        <f t="shared" si="32"/>
        <v>5859.5486442813299</v>
      </c>
    </row>
    <row r="1565" spans="11:12" x14ac:dyDescent="0.5">
      <c r="K1565" s="25">
        <v>15.59</v>
      </c>
      <c r="L1565" s="26">
        <f t="shared" si="32"/>
        <v>5860.0663569893495</v>
      </c>
    </row>
    <row r="1566" spans="11:12" x14ac:dyDescent="0.5">
      <c r="K1566" s="25">
        <v>15.6</v>
      </c>
      <c r="L1566" s="26">
        <f t="shared" si="32"/>
        <v>5860.582418325982</v>
      </c>
    </row>
    <row r="1567" spans="11:12" x14ac:dyDescent="0.5">
      <c r="K1567" s="25">
        <v>15.61</v>
      </c>
      <c r="L1567" s="26">
        <f t="shared" si="32"/>
        <v>5861.0968325030381</v>
      </c>
    </row>
    <row r="1568" spans="11:12" x14ac:dyDescent="0.5">
      <c r="K1568" s="25">
        <v>15.62</v>
      </c>
      <c r="L1568" s="26">
        <f t="shared" si="32"/>
        <v>5861.6096037256366</v>
      </c>
    </row>
    <row r="1569" spans="11:12" x14ac:dyDescent="0.5">
      <c r="K1569" s="25">
        <v>15.63</v>
      </c>
      <c r="L1569" s="26">
        <f t="shared" si="32"/>
        <v>5862.1207361921988</v>
      </c>
    </row>
    <row r="1570" spans="11:12" x14ac:dyDescent="0.5">
      <c r="K1570" s="25">
        <v>15.64</v>
      </c>
      <c r="L1570" s="26">
        <f t="shared" si="32"/>
        <v>5862.6302340944476</v>
      </c>
    </row>
    <row r="1571" spans="11:12" x14ac:dyDescent="0.5">
      <c r="K1571" s="25">
        <v>15.65</v>
      </c>
      <c r="L1571" s="26">
        <f t="shared" si="32"/>
        <v>5863.1381016174046</v>
      </c>
    </row>
    <row r="1572" spans="11:12" x14ac:dyDescent="0.5">
      <c r="K1572" s="25">
        <v>15.66</v>
      </c>
      <c r="L1572" s="26">
        <f t="shared" si="32"/>
        <v>5863.6443429393767</v>
      </c>
    </row>
    <row r="1573" spans="11:12" x14ac:dyDescent="0.5">
      <c r="K1573" s="25">
        <v>15.67</v>
      </c>
      <c r="L1573" s="26">
        <f t="shared" si="32"/>
        <v>5864.148962231965</v>
      </c>
    </row>
    <row r="1574" spans="11:12" x14ac:dyDescent="0.5">
      <c r="K1574" s="25">
        <v>15.68</v>
      </c>
      <c r="L1574" s="26">
        <f t="shared" si="32"/>
        <v>5864.6519636600478</v>
      </c>
    </row>
    <row r="1575" spans="11:12" x14ac:dyDescent="0.5">
      <c r="K1575" s="25">
        <v>15.69</v>
      </c>
      <c r="L1575" s="26">
        <f t="shared" si="32"/>
        <v>5865.1533513817858</v>
      </c>
    </row>
    <row r="1576" spans="11:12" x14ac:dyDescent="0.5">
      <c r="K1576" s="25">
        <v>15.7</v>
      </c>
      <c r="L1576" s="26">
        <f t="shared" si="32"/>
        <v>5865.6531295486129</v>
      </c>
    </row>
    <row r="1577" spans="11:12" x14ac:dyDescent="0.5">
      <c r="K1577" s="25">
        <v>15.71</v>
      </c>
      <c r="L1577" s="26">
        <f t="shared" si="32"/>
        <v>5866.1513023052348</v>
      </c>
    </row>
    <row r="1578" spans="11:12" x14ac:dyDescent="0.5">
      <c r="K1578" s="25">
        <v>15.72</v>
      </c>
      <c r="L1578" s="26">
        <f t="shared" si="32"/>
        <v>5866.647873789625</v>
      </c>
    </row>
    <row r="1579" spans="11:12" x14ac:dyDescent="0.5">
      <c r="K1579" s="25">
        <v>15.73</v>
      </c>
      <c r="L1579" s="26">
        <f t="shared" si="32"/>
        <v>5867.1428481330177</v>
      </c>
    </row>
    <row r="1580" spans="11:12" x14ac:dyDescent="0.5">
      <c r="K1580" s="25">
        <v>15.74</v>
      </c>
      <c r="L1580" s="26">
        <f t="shared" si="32"/>
        <v>5867.6362294599103</v>
      </c>
    </row>
    <row r="1581" spans="11:12" x14ac:dyDescent="0.5">
      <c r="K1581" s="25">
        <v>15.75</v>
      </c>
      <c r="L1581" s="26">
        <f t="shared" si="32"/>
        <v>5868.1280218880511</v>
      </c>
    </row>
    <row r="1582" spans="11:12" x14ac:dyDescent="0.5">
      <c r="K1582" s="25">
        <v>15.76</v>
      </c>
      <c r="L1582" s="26">
        <f t="shared" si="32"/>
        <v>5868.6182295284461</v>
      </c>
    </row>
    <row r="1583" spans="11:12" x14ac:dyDescent="0.5">
      <c r="K1583" s="25">
        <v>15.77</v>
      </c>
      <c r="L1583" s="26">
        <f t="shared" si="32"/>
        <v>5869.1068564853458</v>
      </c>
    </row>
    <row r="1584" spans="11:12" x14ac:dyDescent="0.5">
      <c r="K1584" s="25">
        <v>15.78</v>
      </c>
      <c r="L1584" s="26">
        <f t="shared" si="32"/>
        <v>5869.5939068562457</v>
      </c>
    </row>
    <row r="1585" spans="11:12" x14ac:dyDescent="0.5">
      <c r="K1585" s="25">
        <v>15.79</v>
      </c>
      <c r="L1585" s="26">
        <f t="shared" si="32"/>
        <v>5870.0793847318864</v>
      </c>
    </row>
    <row r="1586" spans="11:12" x14ac:dyDescent="0.5">
      <c r="K1586" s="25">
        <v>15.8</v>
      </c>
      <c r="L1586" s="26">
        <f t="shared" si="32"/>
        <v>5870.5632941962431</v>
      </c>
    </row>
    <row r="1587" spans="11:12" x14ac:dyDescent="0.5">
      <c r="K1587" s="25">
        <v>15.81</v>
      </c>
      <c r="L1587" s="26">
        <f t="shared" si="32"/>
        <v>5871.0456393265295</v>
      </c>
    </row>
    <row r="1588" spans="11:12" x14ac:dyDescent="0.5">
      <c r="K1588" s="25">
        <v>15.82</v>
      </c>
      <c r="L1588" s="26">
        <f t="shared" si="32"/>
        <v>5871.5264241931864</v>
      </c>
    </row>
    <row r="1589" spans="11:12" x14ac:dyDescent="0.5">
      <c r="K1589" s="25">
        <v>15.83</v>
      </c>
      <c r="L1589" s="26">
        <f t="shared" si="32"/>
        <v>5872.005652859888</v>
      </c>
    </row>
    <row r="1590" spans="11:12" x14ac:dyDescent="0.5">
      <c r="K1590" s="25">
        <v>15.84</v>
      </c>
      <c r="L1590" s="26">
        <f t="shared" si="32"/>
        <v>5872.4833293835309</v>
      </c>
    </row>
    <row r="1591" spans="11:12" x14ac:dyDescent="0.5">
      <c r="K1591" s="25">
        <v>15.85</v>
      </c>
      <c r="L1591" s="26">
        <f t="shared" si="32"/>
        <v>5872.959457814236</v>
      </c>
    </row>
    <row r="1592" spans="11:12" x14ac:dyDescent="0.5">
      <c r="K1592" s="25">
        <v>15.86</v>
      </c>
      <c r="L1592" s="26">
        <f t="shared" si="32"/>
        <v>5873.434042195342</v>
      </c>
    </row>
    <row r="1593" spans="11:12" x14ac:dyDescent="0.5">
      <c r="K1593" s="25">
        <v>15.87</v>
      </c>
      <c r="L1593" s="26">
        <f t="shared" si="32"/>
        <v>5873.9070865634058</v>
      </c>
    </row>
    <row r="1594" spans="11:12" x14ac:dyDescent="0.5">
      <c r="K1594" s="25">
        <v>15.88</v>
      </c>
      <c r="L1594" s="26">
        <f t="shared" si="32"/>
        <v>5874.3785949481971</v>
      </c>
    </row>
    <row r="1595" spans="11:12" x14ac:dyDescent="0.5">
      <c r="K1595" s="25">
        <v>15.89</v>
      </c>
      <c r="L1595" s="26">
        <f t="shared" si="32"/>
        <v>5874.8485713726968</v>
      </c>
    </row>
    <row r="1596" spans="11:12" x14ac:dyDescent="0.5">
      <c r="K1596" s="25">
        <v>15.9</v>
      </c>
      <c r="L1596" s="26">
        <f t="shared" si="32"/>
        <v>5875.3170198530934</v>
      </c>
    </row>
    <row r="1597" spans="11:12" x14ac:dyDescent="0.5">
      <c r="K1597" s="25">
        <v>15.91</v>
      </c>
      <c r="L1597" s="26">
        <f t="shared" si="32"/>
        <v>5875.7839443987832</v>
      </c>
    </row>
    <row r="1598" spans="11:12" x14ac:dyDescent="0.5">
      <c r="K1598" s="25">
        <v>15.92</v>
      </c>
      <c r="L1598" s="26">
        <f t="shared" si="32"/>
        <v>5876.2493490123634</v>
      </c>
    </row>
    <row r="1599" spans="11:12" x14ac:dyDescent="0.5">
      <c r="K1599" s="25">
        <v>15.93</v>
      </c>
      <c r="L1599" s="26">
        <f t="shared" si="32"/>
        <v>5876.7132376896343</v>
      </c>
    </row>
    <row r="1600" spans="11:12" x14ac:dyDescent="0.5">
      <c r="K1600" s="25">
        <v>15.94</v>
      </c>
      <c r="L1600" s="26">
        <f t="shared" si="32"/>
        <v>5877.1756144195897</v>
      </c>
    </row>
    <row r="1601" spans="11:12" x14ac:dyDescent="0.5">
      <c r="K1601" s="25">
        <v>15.95</v>
      </c>
      <c r="L1601" s="26">
        <f t="shared" si="32"/>
        <v>5877.6364831844248</v>
      </c>
    </row>
    <row r="1602" spans="11:12" x14ac:dyDescent="0.5">
      <c r="K1602" s="25">
        <v>15.96</v>
      </c>
      <c r="L1602" s="26">
        <f t="shared" si="32"/>
        <v>5878.0958479595229</v>
      </c>
    </row>
    <row r="1603" spans="11:12" x14ac:dyDescent="0.5">
      <c r="K1603" s="25">
        <v>15.97</v>
      </c>
      <c r="L1603" s="26">
        <f t="shared" si="32"/>
        <v>5878.5537127134639</v>
      </c>
    </row>
    <row r="1604" spans="11:12" x14ac:dyDescent="0.5">
      <c r="K1604" s="25">
        <v>15.98</v>
      </c>
      <c r="L1604" s="26">
        <f t="shared" si="32"/>
        <v>5879.0100814080115</v>
      </c>
    </row>
    <row r="1605" spans="11:12" x14ac:dyDescent="0.5">
      <c r="K1605" s="25">
        <v>15.99</v>
      </c>
      <c r="L1605" s="26">
        <f t="shared" si="32"/>
        <v>5879.4649579981215</v>
      </c>
    </row>
    <row r="1606" spans="11:12" x14ac:dyDescent="0.5">
      <c r="K1606" s="25">
        <v>16</v>
      </c>
      <c r="L1606" s="26">
        <f t="shared" ref="L1606:L1669" si="33">IF(K1606=0,
    MAX(0, C$12 - C$6 * EXP(-C$13 * C$7)),
    C$12 * _xlfn.NORM.S.DIST((LN(C$12/C$6) + (C$13 + K1606^2/2)*C$7) / (K1606*SQRT(C$7)), TRUE)
    - C$6 * EXP(-C$13*C$7) * _xlfn.NORM.S.DIST((LN(C$12/C$6) + (C$13 + K1606^2/2)*C$7) / (K1606*SQRT(C$7)) - K1606*SQRT(C$7), TRUE)
)</f>
        <v>5879.9183464319267</v>
      </c>
    </row>
    <row r="1607" spans="11:12" x14ac:dyDescent="0.5">
      <c r="K1607" s="25">
        <v>16.010000000000002</v>
      </c>
      <c r="L1607" s="26">
        <f t="shared" si="33"/>
        <v>5880.3702506507534</v>
      </c>
    </row>
    <row r="1608" spans="11:12" x14ac:dyDescent="0.5">
      <c r="K1608" s="25">
        <v>16.02</v>
      </c>
      <c r="L1608" s="26">
        <f t="shared" si="33"/>
        <v>5880.8206745890993</v>
      </c>
    </row>
    <row r="1609" spans="11:12" x14ac:dyDescent="0.5">
      <c r="K1609" s="25">
        <v>16.03</v>
      </c>
      <c r="L1609" s="26">
        <f t="shared" si="33"/>
        <v>5881.2696221746446</v>
      </c>
    </row>
    <row r="1610" spans="11:12" x14ac:dyDescent="0.5">
      <c r="K1610" s="25">
        <v>16.04</v>
      </c>
      <c r="L1610" s="26">
        <f t="shared" si="33"/>
        <v>5881.7170973282482</v>
      </c>
    </row>
    <row r="1611" spans="11:12" x14ac:dyDescent="0.5">
      <c r="K1611" s="25">
        <v>16.05</v>
      </c>
      <c r="L1611" s="26">
        <f t="shared" si="33"/>
        <v>5882.1631039639424</v>
      </c>
    </row>
    <row r="1612" spans="11:12" x14ac:dyDescent="0.5">
      <c r="K1612" s="25">
        <v>16.059999999999999</v>
      </c>
      <c r="L1612" s="26">
        <f t="shared" si="33"/>
        <v>5882.6076459889337</v>
      </c>
    </row>
    <row r="1613" spans="11:12" x14ac:dyDescent="0.5">
      <c r="K1613" s="25">
        <v>16.07</v>
      </c>
      <c r="L1613" s="26">
        <f t="shared" si="33"/>
        <v>5883.050727303601</v>
      </c>
    </row>
    <row r="1614" spans="11:12" x14ac:dyDescent="0.5">
      <c r="K1614" s="25">
        <v>16.079999999999998</v>
      </c>
      <c r="L1614" s="26">
        <f t="shared" si="33"/>
        <v>5883.492351801493</v>
      </c>
    </row>
    <row r="1615" spans="11:12" x14ac:dyDescent="0.5">
      <c r="K1615" s="25">
        <v>16.09</v>
      </c>
      <c r="L1615" s="26">
        <f t="shared" si="33"/>
        <v>5883.9325233693271</v>
      </c>
    </row>
    <row r="1616" spans="11:12" x14ac:dyDescent="0.5">
      <c r="K1616" s="25">
        <v>16.100000000000001</v>
      </c>
      <c r="L1616" s="26">
        <f t="shared" si="33"/>
        <v>5884.3712458869904</v>
      </c>
    </row>
    <row r="1617" spans="11:12" x14ac:dyDescent="0.5">
      <c r="K1617" s="25">
        <v>16.11</v>
      </c>
      <c r="L1617" s="26">
        <f t="shared" si="33"/>
        <v>5884.8085232275344</v>
      </c>
    </row>
    <row r="1618" spans="11:12" x14ac:dyDescent="0.5">
      <c r="K1618" s="25">
        <v>16.12</v>
      </c>
      <c r="L1618" s="26">
        <f t="shared" si="33"/>
        <v>5885.2443592571753</v>
      </c>
    </row>
    <row r="1619" spans="11:12" x14ac:dyDescent="0.5">
      <c r="K1619" s="25">
        <v>16.13</v>
      </c>
      <c r="L1619" s="26">
        <f t="shared" si="33"/>
        <v>5885.6787578352933</v>
      </c>
    </row>
    <row r="1620" spans="11:12" x14ac:dyDescent="0.5">
      <c r="K1620" s="25">
        <v>16.14</v>
      </c>
      <c r="L1620" s="26">
        <f t="shared" si="33"/>
        <v>5886.1117228144312</v>
      </c>
    </row>
    <row r="1621" spans="11:12" x14ac:dyDescent="0.5">
      <c r="K1621" s="25">
        <v>16.149999999999999</v>
      </c>
      <c r="L1621" s="26">
        <f t="shared" si="33"/>
        <v>5886.543258040293</v>
      </c>
    </row>
    <row r="1622" spans="11:12" x14ac:dyDescent="0.5">
      <c r="K1622" s="25">
        <v>16.16</v>
      </c>
      <c r="L1622" s="26">
        <f t="shared" si="33"/>
        <v>5886.973367351743</v>
      </c>
    </row>
    <row r="1623" spans="11:12" x14ac:dyDescent="0.5">
      <c r="K1623" s="25">
        <v>16.170000000000002</v>
      </c>
      <c r="L1623" s="26">
        <f t="shared" si="33"/>
        <v>5887.4020545808035</v>
      </c>
    </row>
    <row r="1624" spans="11:12" x14ac:dyDescent="0.5">
      <c r="K1624" s="25">
        <v>16.18</v>
      </c>
      <c r="L1624" s="26">
        <f t="shared" si="33"/>
        <v>5887.8293235526553</v>
      </c>
    </row>
    <row r="1625" spans="11:12" x14ac:dyDescent="0.5">
      <c r="K1625" s="25">
        <v>16.190000000000001</v>
      </c>
      <c r="L1625" s="26">
        <f t="shared" si="33"/>
        <v>5888.2551780856384</v>
      </c>
    </row>
    <row r="1626" spans="11:12" x14ac:dyDescent="0.5">
      <c r="K1626" s="25">
        <v>16.2</v>
      </c>
      <c r="L1626" s="26">
        <f t="shared" si="33"/>
        <v>5888.6796219912476</v>
      </c>
    </row>
    <row r="1627" spans="11:12" x14ac:dyDescent="0.5">
      <c r="K1627" s="25">
        <v>16.21</v>
      </c>
      <c r="L1627" s="26">
        <f t="shared" si="33"/>
        <v>5889.102659074133</v>
      </c>
    </row>
    <row r="1628" spans="11:12" x14ac:dyDescent="0.5">
      <c r="K1628" s="25">
        <v>16.22</v>
      </c>
      <c r="L1628" s="26">
        <f t="shared" si="33"/>
        <v>5889.524293132099</v>
      </c>
    </row>
    <row r="1629" spans="11:12" x14ac:dyDescent="0.5">
      <c r="K1629" s="25">
        <v>16.23</v>
      </c>
      <c r="L1629" s="26">
        <f t="shared" si="33"/>
        <v>5889.9445279561078</v>
      </c>
    </row>
    <row r="1630" spans="11:12" x14ac:dyDescent="0.5">
      <c r="K1630" s="25">
        <v>16.239999999999998</v>
      </c>
      <c r="L1630" s="26">
        <f t="shared" si="33"/>
        <v>5890.3633673302711</v>
      </c>
    </row>
    <row r="1631" spans="11:12" x14ac:dyDescent="0.5">
      <c r="K1631" s="25">
        <v>16.25</v>
      </c>
      <c r="L1631" s="26">
        <f t="shared" si="33"/>
        <v>5890.7808150318551</v>
      </c>
    </row>
    <row r="1632" spans="11:12" x14ac:dyDescent="0.5">
      <c r="K1632" s="25">
        <v>16.260000000000002</v>
      </c>
      <c r="L1632" s="26">
        <f t="shared" si="33"/>
        <v>5891.1968748312793</v>
      </c>
    </row>
    <row r="1633" spans="11:12" x14ac:dyDescent="0.5">
      <c r="K1633" s="25">
        <v>16.27</v>
      </c>
      <c r="L1633" s="26">
        <f t="shared" si="33"/>
        <v>5891.6115504921154</v>
      </c>
    </row>
    <row r="1634" spans="11:12" x14ac:dyDescent="0.5">
      <c r="K1634" s="25">
        <v>16.28</v>
      </c>
      <c r="L1634" s="26">
        <f t="shared" si="33"/>
        <v>5892.024845771085</v>
      </c>
    </row>
    <row r="1635" spans="11:12" x14ac:dyDescent="0.5">
      <c r="K1635" s="25">
        <v>16.29</v>
      </c>
      <c r="L1635" s="26">
        <f t="shared" si="33"/>
        <v>5892.4367644180638</v>
      </c>
    </row>
    <row r="1636" spans="11:12" x14ac:dyDescent="0.5">
      <c r="K1636" s="25">
        <v>16.3</v>
      </c>
      <c r="L1636" s="26">
        <f t="shared" si="33"/>
        <v>5892.8473101760774</v>
      </c>
    </row>
    <row r="1637" spans="11:12" x14ac:dyDescent="0.5">
      <c r="K1637" s="25">
        <v>16.309999999999999</v>
      </c>
      <c r="L1637" s="26">
        <f t="shared" si="33"/>
        <v>5893.2564867813007</v>
      </c>
    </row>
    <row r="1638" spans="11:12" x14ac:dyDescent="0.5">
      <c r="K1638" s="25">
        <v>16.32</v>
      </c>
      <c r="L1638" s="26">
        <f t="shared" si="33"/>
        <v>5893.6642979630615</v>
      </c>
    </row>
    <row r="1639" spans="11:12" x14ac:dyDescent="0.5">
      <c r="K1639" s="25">
        <v>16.329999999999998</v>
      </c>
      <c r="L1639" s="26">
        <f t="shared" si="33"/>
        <v>5894.0707474438395</v>
      </c>
    </row>
    <row r="1640" spans="11:12" x14ac:dyDescent="0.5">
      <c r="K1640" s="25">
        <v>16.34</v>
      </c>
      <c r="L1640" s="26">
        <f t="shared" si="33"/>
        <v>5894.4758389392609</v>
      </c>
    </row>
    <row r="1641" spans="11:12" x14ac:dyDescent="0.5">
      <c r="K1641" s="25">
        <v>16.350000000000001</v>
      </c>
      <c r="L1641" s="26">
        <f t="shared" si="33"/>
        <v>5894.8795761581086</v>
      </c>
    </row>
    <row r="1642" spans="11:12" x14ac:dyDescent="0.5">
      <c r="K1642" s="25">
        <v>16.36</v>
      </c>
      <c r="L1642" s="26">
        <f t="shared" si="33"/>
        <v>5895.281962802309</v>
      </c>
    </row>
    <row r="1643" spans="11:12" x14ac:dyDescent="0.5">
      <c r="K1643" s="25">
        <v>16.37</v>
      </c>
      <c r="L1643" s="26">
        <f t="shared" si="33"/>
        <v>5895.6830025669451</v>
      </c>
    </row>
    <row r="1644" spans="11:12" x14ac:dyDescent="0.5">
      <c r="K1644" s="25">
        <v>16.38</v>
      </c>
      <c r="L1644" s="26">
        <f t="shared" si="33"/>
        <v>5896.08269914025</v>
      </c>
    </row>
    <row r="1645" spans="11:12" x14ac:dyDescent="0.5">
      <c r="K1645" s="25">
        <v>16.39</v>
      </c>
      <c r="L1645" s="26">
        <f t="shared" si="33"/>
        <v>5896.4810562036073</v>
      </c>
    </row>
    <row r="1646" spans="11:12" x14ac:dyDescent="0.5">
      <c r="K1646" s="25">
        <v>16.399999999999999</v>
      </c>
      <c r="L1646" s="26">
        <f t="shared" si="33"/>
        <v>5896.8780774315519</v>
      </c>
    </row>
    <row r="1647" spans="11:12" x14ac:dyDescent="0.5">
      <c r="K1647" s="25">
        <v>16.41</v>
      </c>
      <c r="L1647" s="26">
        <f t="shared" si="33"/>
        <v>5897.2737664917704</v>
      </c>
    </row>
    <row r="1648" spans="11:12" x14ac:dyDescent="0.5">
      <c r="K1648" s="25">
        <v>16.420000000000002</v>
      </c>
      <c r="L1648" s="26">
        <f t="shared" si="33"/>
        <v>5897.6681270451045</v>
      </c>
    </row>
    <row r="1649" spans="11:12" x14ac:dyDescent="0.5">
      <c r="K1649" s="25">
        <v>16.43</v>
      </c>
      <c r="L1649" s="26">
        <f t="shared" si="33"/>
        <v>5898.0611627455446</v>
      </c>
    </row>
    <row r="1650" spans="11:12" x14ac:dyDescent="0.5">
      <c r="K1650" s="25">
        <v>16.440000000000001</v>
      </c>
      <c r="L1650" s="26">
        <f t="shared" si="33"/>
        <v>5898.45287724024</v>
      </c>
    </row>
    <row r="1651" spans="11:12" x14ac:dyDescent="0.5">
      <c r="K1651" s="25">
        <v>16.45</v>
      </c>
      <c r="L1651" s="26">
        <f t="shared" si="33"/>
        <v>5898.8432741694887</v>
      </c>
    </row>
    <row r="1652" spans="11:12" x14ac:dyDescent="0.5">
      <c r="K1652" s="25">
        <v>16.46</v>
      </c>
      <c r="L1652" s="26">
        <f t="shared" si="33"/>
        <v>5899.2323571667457</v>
      </c>
    </row>
    <row r="1653" spans="11:12" x14ac:dyDescent="0.5">
      <c r="K1653" s="25">
        <v>16.47</v>
      </c>
      <c r="L1653" s="26">
        <f t="shared" si="33"/>
        <v>5899.6201298586211</v>
      </c>
    </row>
    <row r="1654" spans="11:12" x14ac:dyDescent="0.5">
      <c r="K1654" s="25">
        <v>16.48</v>
      </c>
      <c r="L1654" s="26">
        <f t="shared" si="33"/>
        <v>5900.0065958648811</v>
      </c>
    </row>
    <row r="1655" spans="11:12" x14ac:dyDescent="0.5">
      <c r="K1655" s="25">
        <v>16.489999999999998</v>
      </c>
      <c r="L1655" s="26">
        <f t="shared" si="33"/>
        <v>5900.3917587984506</v>
      </c>
    </row>
    <row r="1656" spans="11:12" x14ac:dyDescent="0.5">
      <c r="K1656" s="25">
        <v>16.5</v>
      </c>
      <c r="L1656" s="26">
        <f t="shared" si="33"/>
        <v>5900.775622265407</v>
      </c>
    </row>
    <row r="1657" spans="11:12" x14ac:dyDescent="0.5">
      <c r="K1657" s="25">
        <v>16.510000000000002</v>
      </c>
      <c r="L1657" s="26">
        <f t="shared" si="33"/>
        <v>5901.1581898649929</v>
      </c>
    </row>
    <row r="1658" spans="11:12" x14ac:dyDescent="0.5">
      <c r="K1658" s="25">
        <v>16.52</v>
      </c>
      <c r="L1658" s="26">
        <f t="shared" si="33"/>
        <v>5901.5394651896049</v>
      </c>
    </row>
    <row r="1659" spans="11:12" x14ac:dyDescent="0.5">
      <c r="K1659" s="25">
        <v>16.53</v>
      </c>
      <c r="L1659" s="26">
        <f t="shared" si="33"/>
        <v>5901.9194518248032</v>
      </c>
    </row>
    <row r="1660" spans="11:12" x14ac:dyDescent="0.5">
      <c r="K1660" s="25">
        <v>16.54</v>
      </c>
      <c r="L1660" s="26">
        <f t="shared" si="33"/>
        <v>5902.2981533493084</v>
      </c>
    </row>
    <row r="1661" spans="11:12" x14ac:dyDescent="0.5">
      <c r="K1661" s="25">
        <v>16.55</v>
      </c>
      <c r="L1661" s="26">
        <f t="shared" si="33"/>
        <v>5902.6755733350046</v>
      </c>
    </row>
    <row r="1662" spans="11:12" x14ac:dyDescent="0.5">
      <c r="K1662" s="25">
        <v>16.559999999999999</v>
      </c>
      <c r="L1662" s="26">
        <f t="shared" si="33"/>
        <v>5903.05171534694</v>
      </c>
    </row>
    <row r="1663" spans="11:12" x14ac:dyDescent="0.5">
      <c r="K1663" s="25">
        <v>16.57</v>
      </c>
      <c r="L1663" s="26">
        <f t="shared" si="33"/>
        <v>5903.4265829433252</v>
      </c>
    </row>
    <row r="1664" spans="11:12" x14ac:dyDescent="0.5">
      <c r="K1664" s="25">
        <v>16.579999999999998</v>
      </c>
      <c r="L1664" s="26">
        <f t="shared" si="33"/>
        <v>5903.8001796755416</v>
      </c>
    </row>
    <row r="1665" spans="11:12" x14ac:dyDescent="0.5">
      <c r="K1665" s="25">
        <v>16.59</v>
      </c>
      <c r="L1665" s="26">
        <f t="shared" si="33"/>
        <v>5904.1725090881355</v>
      </c>
    </row>
    <row r="1666" spans="11:12" x14ac:dyDescent="0.5">
      <c r="K1666" s="25">
        <v>16.600000000000001</v>
      </c>
      <c r="L1666" s="26">
        <f t="shared" si="33"/>
        <v>5904.5435747188212</v>
      </c>
    </row>
    <row r="1667" spans="11:12" x14ac:dyDescent="0.5">
      <c r="K1667" s="25">
        <v>16.61</v>
      </c>
      <c r="L1667" s="26">
        <f t="shared" si="33"/>
        <v>5904.9133800984837</v>
      </c>
    </row>
    <row r="1668" spans="11:12" x14ac:dyDescent="0.5">
      <c r="K1668" s="25">
        <v>16.62</v>
      </c>
      <c r="L1668" s="26">
        <f t="shared" si="33"/>
        <v>5905.2819287511848</v>
      </c>
    </row>
    <row r="1669" spans="11:12" x14ac:dyDescent="0.5">
      <c r="K1669" s="25">
        <v>16.63</v>
      </c>
      <c r="L1669" s="26">
        <f t="shared" si="33"/>
        <v>5905.6492241941542</v>
      </c>
    </row>
    <row r="1670" spans="11:12" x14ac:dyDescent="0.5">
      <c r="K1670" s="25">
        <v>16.64</v>
      </c>
      <c r="L1670" s="26">
        <f t="shared" ref="L1670:L1733" si="34">IF(K1670=0,
    MAX(0, C$12 - C$6 * EXP(-C$13 * C$7)),
    C$12 * _xlfn.NORM.S.DIST((LN(C$12/C$6) + (C$13 + K1670^2/2)*C$7) / (K1670*SQRT(C$7)), TRUE)
    - C$6 * EXP(-C$13*C$7) * _xlfn.NORM.S.DIST((LN(C$12/C$6) + (C$13 + K1670^2/2)*C$7) / (K1670*SQRT(C$7)) - K1670*SQRT(C$7), TRUE)
)</f>
        <v>5906.0152699377995</v>
      </c>
    </row>
    <row r="1671" spans="11:12" x14ac:dyDescent="0.5">
      <c r="K1671" s="25">
        <v>16.649999999999999</v>
      </c>
      <c r="L1671" s="26">
        <f t="shared" si="34"/>
        <v>5906.3800694857018</v>
      </c>
    </row>
    <row r="1672" spans="11:12" x14ac:dyDescent="0.5">
      <c r="K1672" s="25">
        <v>16.66</v>
      </c>
      <c r="L1672" s="26">
        <f t="shared" si="34"/>
        <v>5906.7436263346235</v>
      </c>
    </row>
    <row r="1673" spans="11:12" x14ac:dyDescent="0.5">
      <c r="K1673" s="25">
        <v>16.670000000000002</v>
      </c>
      <c r="L1673" s="26">
        <f t="shared" si="34"/>
        <v>5907.1059439745086</v>
      </c>
    </row>
    <row r="1674" spans="11:12" x14ac:dyDescent="0.5">
      <c r="K1674" s="25">
        <v>16.68</v>
      </c>
      <c r="L1674" s="26">
        <f t="shared" si="34"/>
        <v>5907.4670258884771</v>
      </c>
    </row>
    <row r="1675" spans="11:12" x14ac:dyDescent="0.5">
      <c r="K1675" s="25">
        <v>16.690000000000001</v>
      </c>
      <c r="L1675" s="26">
        <f t="shared" si="34"/>
        <v>5907.8268755528397</v>
      </c>
    </row>
    <row r="1676" spans="11:12" x14ac:dyDescent="0.5">
      <c r="K1676" s="25">
        <v>16.7</v>
      </c>
      <c r="L1676" s="26">
        <f t="shared" si="34"/>
        <v>5908.1854964370859</v>
      </c>
    </row>
    <row r="1677" spans="11:12" x14ac:dyDescent="0.5">
      <c r="K1677" s="25">
        <v>16.71</v>
      </c>
      <c r="L1677" s="26">
        <f t="shared" si="34"/>
        <v>5908.5428920038976</v>
      </c>
    </row>
    <row r="1678" spans="11:12" x14ac:dyDescent="0.5">
      <c r="K1678" s="25">
        <v>16.72</v>
      </c>
      <c r="L1678" s="26">
        <f t="shared" si="34"/>
        <v>5908.8990657091445</v>
      </c>
    </row>
    <row r="1679" spans="11:12" x14ac:dyDescent="0.5">
      <c r="K1679" s="25">
        <v>16.73</v>
      </c>
      <c r="L1679" s="26">
        <f t="shared" si="34"/>
        <v>5909.2540210018869</v>
      </c>
    </row>
    <row r="1680" spans="11:12" x14ac:dyDescent="0.5">
      <c r="K1680" s="25">
        <v>16.739999999999998</v>
      </c>
      <c r="L1680" s="26">
        <f t="shared" si="34"/>
        <v>5909.6077613243815</v>
      </c>
    </row>
    <row r="1681" spans="11:12" x14ac:dyDescent="0.5">
      <c r="K1681" s="25">
        <v>16.75</v>
      </c>
      <c r="L1681" s="26">
        <f t="shared" si="34"/>
        <v>5909.9602901120761</v>
      </c>
    </row>
    <row r="1682" spans="11:12" x14ac:dyDescent="0.5">
      <c r="K1682" s="25">
        <v>16.760000000000002</v>
      </c>
      <c r="L1682" s="26">
        <f t="shared" si="34"/>
        <v>5910.3116107936194</v>
      </c>
    </row>
    <row r="1683" spans="11:12" x14ac:dyDescent="0.5">
      <c r="K1683" s="25">
        <v>16.77</v>
      </c>
      <c r="L1683" s="26">
        <f t="shared" si="34"/>
        <v>5910.6617267908596</v>
      </c>
    </row>
    <row r="1684" spans="11:12" x14ac:dyDescent="0.5">
      <c r="K1684" s="25">
        <v>16.78</v>
      </c>
      <c r="L1684" s="26">
        <f t="shared" si="34"/>
        <v>5911.0106415188493</v>
      </c>
    </row>
    <row r="1685" spans="11:12" x14ac:dyDescent="0.5">
      <c r="K1685" s="25">
        <v>16.79</v>
      </c>
      <c r="L1685" s="26">
        <f t="shared" si="34"/>
        <v>5911.3583583858417</v>
      </c>
    </row>
    <row r="1686" spans="11:12" x14ac:dyDescent="0.5">
      <c r="K1686" s="25">
        <v>16.8</v>
      </c>
      <c r="L1686" s="26">
        <f t="shared" si="34"/>
        <v>5911.7048807932988</v>
      </c>
    </row>
    <row r="1687" spans="11:12" x14ac:dyDescent="0.5">
      <c r="K1687" s="25">
        <v>16.809999999999999</v>
      </c>
      <c r="L1687" s="26">
        <f t="shared" si="34"/>
        <v>5912.0502121358932</v>
      </c>
    </row>
    <row r="1688" spans="11:12" x14ac:dyDescent="0.5">
      <c r="K1688" s="25">
        <v>16.82</v>
      </c>
      <c r="L1688" s="26">
        <f t="shared" si="34"/>
        <v>5912.3943558015089</v>
      </c>
    </row>
    <row r="1689" spans="11:12" x14ac:dyDescent="0.5">
      <c r="K1689" s="25">
        <v>16.829999999999998</v>
      </c>
      <c r="L1689" s="26">
        <f t="shared" si="34"/>
        <v>5912.7373151712418</v>
      </c>
    </row>
    <row r="1690" spans="11:12" x14ac:dyDescent="0.5">
      <c r="K1690" s="25">
        <v>16.84</v>
      </c>
      <c r="L1690" s="26">
        <f t="shared" si="34"/>
        <v>5913.0790936194089</v>
      </c>
    </row>
    <row r="1691" spans="11:12" x14ac:dyDescent="0.5">
      <c r="K1691" s="25">
        <v>16.850000000000001</v>
      </c>
      <c r="L1691" s="26">
        <f t="shared" si="34"/>
        <v>5913.4196945135436</v>
      </c>
    </row>
    <row r="1692" spans="11:12" x14ac:dyDescent="0.5">
      <c r="K1692" s="25">
        <v>16.86</v>
      </c>
      <c r="L1692" s="26">
        <f t="shared" si="34"/>
        <v>5913.7591212144016</v>
      </c>
    </row>
    <row r="1693" spans="11:12" x14ac:dyDescent="0.5">
      <c r="K1693" s="25">
        <v>16.87</v>
      </c>
      <c r="L1693" s="26">
        <f t="shared" si="34"/>
        <v>5914.0973770759647</v>
      </c>
    </row>
    <row r="1694" spans="11:12" x14ac:dyDescent="0.5">
      <c r="K1694" s="25">
        <v>16.88</v>
      </c>
      <c r="L1694" s="26">
        <f t="shared" si="34"/>
        <v>5914.4344654454426</v>
      </c>
    </row>
    <row r="1695" spans="11:12" x14ac:dyDescent="0.5">
      <c r="K1695" s="25">
        <v>16.89</v>
      </c>
      <c r="L1695" s="26">
        <f t="shared" si="34"/>
        <v>5914.7703896632738</v>
      </c>
    </row>
    <row r="1696" spans="11:12" x14ac:dyDescent="0.5">
      <c r="K1696" s="25">
        <v>16.899999999999999</v>
      </c>
      <c r="L1696" s="26">
        <f t="shared" si="34"/>
        <v>5915.105153063133</v>
      </c>
    </row>
    <row r="1697" spans="11:12" x14ac:dyDescent="0.5">
      <c r="K1697" s="25">
        <v>16.91</v>
      </c>
      <c r="L1697" s="26">
        <f t="shared" si="34"/>
        <v>5915.4387589719272</v>
      </c>
    </row>
    <row r="1698" spans="11:12" x14ac:dyDescent="0.5">
      <c r="K1698" s="25">
        <v>16.920000000000002</v>
      </c>
      <c r="L1698" s="26">
        <f t="shared" si="34"/>
        <v>5915.7712107098041</v>
      </c>
    </row>
    <row r="1699" spans="11:12" x14ac:dyDescent="0.5">
      <c r="K1699" s="25">
        <v>16.93</v>
      </c>
      <c r="L1699" s="26">
        <f t="shared" si="34"/>
        <v>5916.102511590153</v>
      </c>
    </row>
    <row r="1700" spans="11:12" x14ac:dyDescent="0.5">
      <c r="K1700" s="25">
        <v>16.940000000000001</v>
      </c>
      <c r="L1700" s="26">
        <f t="shared" si="34"/>
        <v>5916.4326649196109</v>
      </c>
    </row>
    <row r="1701" spans="11:12" x14ac:dyDescent="0.5">
      <c r="K1701" s="25">
        <v>16.95</v>
      </c>
      <c r="L1701" s="26">
        <f t="shared" si="34"/>
        <v>5916.7616739980585</v>
      </c>
    </row>
    <row r="1702" spans="11:12" x14ac:dyDescent="0.5">
      <c r="K1702" s="25">
        <v>16.96</v>
      </c>
      <c r="L1702" s="26">
        <f t="shared" si="34"/>
        <v>5917.0895421186315</v>
      </c>
    </row>
    <row r="1703" spans="11:12" x14ac:dyDescent="0.5">
      <c r="K1703" s="25">
        <v>16.97</v>
      </c>
      <c r="L1703" s="26">
        <f t="shared" si="34"/>
        <v>5917.416272567717</v>
      </c>
    </row>
    <row r="1704" spans="11:12" x14ac:dyDescent="0.5">
      <c r="K1704" s="25">
        <v>16.98</v>
      </c>
      <c r="L1704" s="26">
        <f t="shared" si="34"/>
        <v>5917.7418686249612</v>
      </c>
    </row>
    <row r="1705" spans="11:12" x14ac:dyDescent="0.5">
      <c r="K1705" s="25">
        <v>16.989999999999998</v>
      </c>
      <c r="L1705" s="26">
        <f t="shared" si="34"/>
        <v>5918.0663335632717</v>
      </c>
    </row>
    <row r="1706" spans="11:12" x14ac:dyDescent="0.5">
      <c r="K1706" s="25">
        <v>17</v>
      </c>
      <c r="L1706" s="26">
        <f t="shared" si="34"/>
        <v>5918.3896706488185</v>
      </c>
    </row>
    <row r="1707" spans="11:12" x14ac:dyDescent="0.5">
      <c r="K1707" s="25">
        <v>17.010000000000002</v>
      </c>
      <c r="L1707" s="26">
        <f t="shared" si="34"/>
        <v>5918.7118831410407</v>
      </c>
    </row>
    <row r="1708" spans="11:12" x14ac:dyDescent="0.5">
      <c r="K1708" s="25">
        <v>17.02</v>
      </c>
      <c r="L1708" s="26">
        <f t="shared" si="34"/>
        <v>5919.0329742926451</v>
      </c>
    </row>
    <row r="1709" spans="11:12" x14ac:dyDescent="0.5">
      <c r="K1709" s="25">
        <v>17.03</v>
      </c>
      <c r="L1709" s="26">
        <f t="shared" si="34"/>
        <v>5919.3529473496155</v>
      </c>
    </row>
    <row r="1710" spans="11:12" x14ac:dyDescent="0.5">
      <c r="K1710" s="25">
        <v>17.04</v>
      </c>
      <c r="L1710" s="26">
        <f t="shared" si="34"/>
        <v>5919.6718055512138</v>
      </c>
    </row>
    <row r="1711" spans="11:12" x14ac:dyDescent="0.5">
      <c r="K1711" s="25">
        <v>17.05</v>
      </c>
      <c r="L1711" s="26">
        <f t="shared" si="34"/>
        <v>5919.9895521299795</v>
      </c>
    </row>
    <row r="1712" spans="11:12" x14ac:dyDescent="0.5">
      <c r="K1712" s="25">
        <v>17.059999999999999</v>
      </c>
      <c r="L1712" s="26">
        <f t="shared" si="34"/>
        <v>5920.3061903117405</v>
      </c>
    </row>
    <row r="1713" spans="11:12" x14ac:dyDescent="0.5">
      <c r="K1713" s="25">
        <v>17.07</v>
      </c>
      <c r="L1713" s="26">
        <f t="shared" si="34"/>
        <v>5920.6217233156103</v>
      </c>
    </row>
    <row r="1714" spans="11:12" x14ac:dyDescent="0.5">
      <c r="K1714" s="25">
        <v>17.079999999999998</v>
      </c>
      <c r="L1714" s="26">
        <f t="shared" si="34"/>
        <v>5920.9361543539972</v>
      </c>
    </row>
    <row r="1715" spans="11:12" x14ac:dyDescent="0.5">
      <c r="K1715" s="25">
        <v>17.09</v>
      </c>
      <c r="L1715" s="26">
        <f t="shared" si="34"/>
        <v>5921.2494866326006</v>
      </c>
    </row>
    <row r="1716" spans="11:12" x14ac:dyDescent="0.5">
      <c r="K1716" s="25">
        <v>17.100000000000001</v>
      </c>
      <c r="L1716" s="26">
        <f t="shared" si="34"/>
        <v>5921.5617233504236</v>
      </c>
    </row>
    <row r="1717" spans="11:12" x14ac:dyDescent="0.5">
      <c r="K1717" s="25">
        <v>17.11</v>
      </c>
      <c r="L1717" s="26">
        <f t="shared" si="34"/>
        <v>5921.8728676997698</v>
      </c>
    </row>
    <row r="1718" spans="11:12" x14ac:dyDescent="0.5">
      <c r="K1718" s="25">
        <v>17.12</v>
      </c>
      <c r="L1718" s="26">
        <f t="shared" si="34"/>
        <v>5922.18292286625</v>
      </c>
    </row>
    <row r="1719" spans="11:12" x14ac:dyDescent="0.5">
      <c r="K1719" s="25">
        <v>17.13</v>
      </c>
      <c r="L1719" s="26">
        <f t="shared" si="34"/>
        <v>5922.4918920287855</v>
      </c>
    </row>
    <row r="1720" spans="11:12" x14ac:dyDescent="0.5">
      <c r="K1720" s="25">
        <v>17.14</v>
      </c>
      <c r="L1720" s="26">
        <f t="shared" si="34"/>
        <v>5922.7997783596129</v>
      </c>
    </row>
    <row r="1721" spans="11:12" x14ac:dyDescent="0.5">
      <c r="K1721" s="25">
        <v>17.149999999999999</v>
      </c>
      <c r="L1721" s="26">
        <f t="shared" si="34"/>
        <v>5923.1065850242876</v>
      </c>
    </row>
    <row r="1722" spans="11:12" x14ac:dyDescent="0.5">
      <c r="K1722" s="25">
        <v>17.16</v>
      </c>
      <c r="L1722" s="26">
        <f t="shared" si="34"/>
        <v>5923.4123151816848</v>
      </c>
    </row>
    <row r="1723" spans="11:12" x14ac:dyDescent="0.5">
      <c r="K1723" s="25">
        <v>17.170000000000002</v>
      </c>
      <c r="L1723" s="26">
        <f t="shared" si="34"/>
        <v>5923.7169719840076</v>
      </c>
    </row>
    <row r="1724" spans="11:12" x14ac:dyDescent="0.5">
      <c r="K1724" s="25">
        <v>17.18</v>
      </c>
      <c r="L1724" s="26">
        <f t="shared" si="34"/>
        <v>5924.0205585767908</v>
      </c>
    </row>
    <row r="1725" spans="11:12" x14ac:dyDescent="0.5">
      <c r="K1725" s="25">
        <v>17.190000000000001</v>
      </c>
      <c r="L1725" s="26">
        <f t="shared" si="34"/>
        <v>5924.3230780989034</v>
      </c>
    </row>
    <row r="1726" spans="11:12" x14ac:dyDescent="0.5">
      <c r="K1726" s="25">
        <v>17.2</v>
      </c>
      <c r="L1726" s="26">
        <f t="shared" si="34"/>
        <v>5924.6245336825496</v>
      </c>
    </row>
    <row r="1727" spans="11:12" x14ac:dyDescent="0.5">
      <c r="K1727" s="25">
        <v>17.21</v>
      </c>
      <c r="L1727" s="26">
        <f t="shared" si="34"/>
        <v>5924.9249284532825</v>
      </c>
    </row>
    <row r="1728" spans="11:12" x14ac:dyDescent="0.5">
      <c r="K1728" s="25">
        <v>17.22</v>
      </c>
      <c r="L1728" s="26">
        <f t="shared" si="34"/>
        <v>5925.224265529997</v>
      </c>
    </row>
    <row r="1729" spans="11:12" x14ac:dyDescent="0.5">
      <c r="K1729" s="25">
        <v>17.23</v>
      </c>
      <c r="L1729" s="26">
        <f t="shared" si="34"/>
        <v>5925.5225480249401</v>
      </c>
    </row>
    <row r="1730" spans="11:12" x14ac:dyDescent="0.5">
      <c r="K1730" s="25">
        <v>17.239999999999998</v>
      </c>
      <c r="L1730" s="26">
        <f t="shared" si="34"/>
        <v>5925.8197790437171</v>
      </c>
    </row>
    <row r="1731" spans="11:12" x14ac:dyDescent="0.5">
      <c r="K1731" s="25">
        <v>17.25</v>
      </c>
      <c r="L1731" s="26">
        <f t="shared" si="34"/>
        <v>5926.115961685291</v>
      </c>
    </row>
    <row r="1732" spans="11:12" x14ac:dyDescent="0.5">
      <c r="K1732" s="25">
        <v>17.260000000000002</v>
      </c>
      <c r="L1732" s="26">
        <f t="shared" si="34"/>
        <v>5926.4110990419886</v>
      </c>
    </row>
    <row r="1733" spans="11:12" x14ac:dyDescent="0.5">
      <c r="K1733" s="25">
        <v>17.27</v>
      </c>
      <c r="L1733" s="26">
        <f t="shared" si="34"/>
        <v>5926.705194199506</v>
      </c>
    </row>
    <row r="1734" spans="11:12" x14ac:dyDescent="0.5">
      <c r="K1734" s="25">
        <v>17.28</v>
      </c>
      <c r="L1734" s="26">
        <f t="shared" ref="L1734:L1797" si="35">IF(K1734=0,
    MAX(0, C$12 - C$6 * EXP(-C$13 * C$7)),
    C$12 * _xlfn.NORM.S.DIST((LN(C$12/C$6) + (C$13 + K1734^2/2)*C$7) / (K1734*SQRT(C$7)), TRUE)
    - C$6 * EXP(-C$13*C$7) * _xlfn.NORM.S.DIST((LN(C$12/C$6) + (C$13 + K1734^2/2)*C$7) / (K1734*SQRT(C$7)) - K1734*SQRT(C$7), TRUE)
)</f>
        <v>5926.9982502369139</v>
      </c>
    </row>
    <row r="1735" spans="11:12" x14ac:dyDescent="0.5">
      <c r="K1735" s="25">
        <v>17.29</v>
      </c>
      <c r="L1735" s="26">
        <f t="shared" si="35"/>
        <v>5927.2902702266583</v>
      </c>
    </row>
    <row r="1736" spans="11:12" x14ac:dyDescent="0.5">
      <c r="K1736" s="25">
        <v>17.3</v>
      </c>
      <c r="L1736" s="26">
        <f t="shared" si="35"/>
        <v>5927.5812572345667</v>
      </c>
    </row>
    <row r="1737" spans="11:12" x14ac:dyDescent="0.5">
      <c r="K1737" s="25">
        <v>17.309999999999999</v>
      </c>
      <c r="L1737" s="26">
        <f t="shared" si="35"/>
        <v>5927.8712143198563</v>
      </c>
    </row>
    <row r="1738" spans="11:12" x14ac:dyDescent="0.5">
      <c r="K1738" s="25">
        <v>17.32</v>
      </c>
      <c r="L1738" s="26">
        <f t="shared" si="35"/>
        <v>5928.1601445351334</v>
      </c>
    </row>
    <row r="1739" spans="11:12" x14ac:dyDescent="0.5">
      <c r="K1739" s="25">
        <v>17.329999999999998</v>
      </c>
      <c r="L1739" s="26">
        <f t="shared" si="35"/>
        <v>5928.4480509264013</v>
      </c>
    </row>
    <row r="1740" spans="11:12" x14ac:dyDescent="0.5">
      <c r="K1740" s="25">
        <v>17.34</v>
      </c>
      <c r="L1740" s="26">
        <f t="shared" si="35"/>
        <v>5928.7349365330629</v>
      </c>
    </row>
    <row r="1741" spans="11:12" x14ac:dyDescent="0.5">
      <c r="K1741" s="25">
        <v>17.350000000000001</v>
      </c>
      <c r="L1741" s="26">
        <f t="shared" si="35"/>
        <v>5929.0208043879247</v>
      </c>
    </row>
    <row r="1742" spans="11:12" x14ac:dyDescent="0.5">
      <c r="K1742" s="25">
        <v>17.36</v>
      </c>
      <c r="L1742" s="26">
        <f t="shared" si="35"/>
        <v>5929.3056575172059</v>
      </c>
    </row>
    <row r="1743" spans="11:12" x14ac:dyDescent="0.5">
      <c r="K1743" s="25">
        <v>17.37</v>
      </c>
      <c r="L1743" s="26">
        <f t="shared" si="35"/>
        <v>5929.5894989405406</v>
      </c>
    </row>
    <row r="1744" spans="11:12" x14ac:dyDescent="0.5">
      <c r="K1744" s="25">
        <v>17.38</v>
      </c>
      <c r="L1744" s="26">
        <f t="shared" si="35"/>
        <v>5929.8723316709811</v>
      </c>
    </row>
    <row r="1745" spans="11:12" x14ac:dyDescent="0.5">
      <c r="K1745" s="25">
        <v>17.39</v>
      </c>
      <c r="L1745" s="26">
        <f t="shared" si="35"/>
        <v>5930.1541587150032</v>
      </c>
    </row>
    <row r="1746" spans="11:12" x14ac:dyDescent="0.5">
      <c r="K1746" s="25">
        <v>17.399999999999999</v>
      </c>
      <c r="L1746" s="26">
        <f t="shared" si="35"/>
        <v>5930.4349830725141</v>
      </c>
    </row>
    <row r="1747" spans="11:12" x14ac:dyDescent="0.5">
      <c r="K1747" s="25">
        <v>17.41</v>
      </c>
      <c r="L1747" s="26">
        <f t="shared" si="35"/>
        <v>5930.7148077368547</v>
      </c>
    </row>
    <row r="1748" spans="11:12" x14ac:dyDescent="0.5">
      <c r="K1748" s="25">
        <v>17.420000000000002</v>
      </c>
      <c r="L1748" s="26">
        <f t="shared" si="35"/>
        <v>5930.9936356948028</v>
      </c>
    </row>
    <row r="1749" spans="11:12" x14ac:dyDescent="0.5">
      <c r="K1749" s="25">
        <v>17.43</v>
      </c>
      <c r="L1749" s="26">
        <f t="shared" si="35"/>
        <v>5931.2714699265862</v>
      </c>
    </row>
    <row r="1750" spans="11:12" x14ac:dyDescent="0.5">
      <c r="K1750" s="25">
        <v>17.440000000000001</v>
      </c>
      <c r="L1750" s="26">
        <f t="shared" si="35"/>
        <v>5931.5483134058741</v>
      </c>
    </row>
    <row r="1751" spans="11:12" x14ac:dyDescent="0.5">
      <c r="K1751" s="25">
        <v>17.45</v>
      </c>
      <c r="L1751" s="26">
        <f t="shared" si="35"/>
        <v>5931.8241690997957</v>
      </c>
    </row>
    <row r="1752" spans="11:12" x14ac:dyDescent="0.5">
      <c r="K1752" s="25">
        <v>17.46</v>
      </c>
      <c r="L1752" s="26">
        <f t="shared" si="35"/>
        <v>5932.099039968939</v>
      </c>
    </row>
    <row r="1753" spans="11:12" x14ac:dyDescent="0.5">
      <c r="K1753" s="25">
        <v>17.47</v>
      </c>
      <c r="L1753" s="26">
        <f t="shared" si="35"/>
        <v>5932.3729289673547</v>
      </c>
    </row>
    <row r="1754" spans="11:12" x14ac:dyDescent="0.5">
      <c r="K1754" s="25">
        <v>17.48</v>
      </c>
      <c r="L1754" s="26">
        <f t="shared" si="35"/>
        <v>5932.6458390425641</v>
      </c>
    </row>
    <row r="1755" spans="11:12" x14ac:dyDescent="0.5">
      <c r="K1755" s="25">
        <v>17.489999999999998</v>
      </c>
      <c r="L1755" s="26">
        <f t="shared" si="35"/>
        <v>5932.917773135563</v>
      </c>
    </row>
    <row r="1756" spans="11:12" x14ac:dyDescent="0.5">
      <c r="K1756" s="25">
        <v>17.5</v>
      </c>
      <c r="L1756" s="26">
        <f t="shared" si="35"/>
        <v>5933.1887341808297</v>
      </c>
    </row>
    <row r="1757" spans="11:12" x14ac:dyDescent="0.5">
      <c r="K1757" s="25">
        <v>17.510000000000002</v>
      </c>
      <c r="L1757" s="26">
        <f t="shared" si="35"/>
        <v>5933.4587251063258</v>
      </c>
    </row>
    <row r="1758" spans="11:12" x14ac:dyDescent="0.5">
      <c r="K1758" s="25">
        <v>17.52</v>
      </c>
      <c r="L1758" s="26">
        <f t="shared" si="35"/>
        <v>5933.7277488335021</v>
      </c>
    </row>
    <row r="1759" spans="11:12" x14ac:dyDescent="0.5">
      <c r="K1759" s="25">
        <v>17.53</v>
      </c>
      <c r="L1759" s="26">
        <f t="shared" si="35"/>
        <v>5933.9958082773101</v>
      </c>
    </row>
    <row r="1760" spans="11:12" x14ac:dyDescent="0.5">
      <c r="K1760" s="25">
        <v>17.54</v>
      </c>
      <c r="L1760" s="26">
        <f t="shared" si="35"/>
        <v>5934.2629063461991</v>
      </c>
    </row>
    <row r="1761" spans="11:12" x14ac:dyDescent="0.5">
      <c r="K1761" s="25">
        <v>17.55</v>
      </c>
      <c r="L1761" s="26">
        <f t="shared" si="35"/>
        <v>5934.5290459421276</v>
      </c>
    </row>
    <row r="1762" spans="11:12" x14ac:dyDescent="0.5">
      <c r="K1762" s="25">
        <v>17.559999999999999</v>
      </c>
      <c r="L1762" s="26">
        <f t="shared" si="35"/>
        <v>5934.7942299605666</v>
      </c>
    </row>
    <row r="1763" spans="11:12" x14ac:dyDescent="0.5">
      <c r="K1763" s="25">
        <v>17.57</v>
      </c>
      <c r="L1763" s="26">
        <f t="shared" si="35"/>
        <v>5935.0584612905013</v>
      </c>
    </row>
    <row r="1764" spans="11:12" x14ac:dyDescent="0.5">
      <c r="K1764" s="25">
        <v>17.579999999999998</v>
      </c>
      <c r="L1764" s="26">
        <f t="shared" si="35"/>
        <v>5935.3217428144453</v>
      </c>
    </row>
    <row r="1765" spans="11:12" x14ac:dyDescent="0.5">
      <c r="K1765" s="25">
        <v>17.59</v>
      </c>
      <c r="L1765" s="26">
        <f t="shared" si="35"/>
        <v>5935.5840774084381</v>
      </c>
    </row>
    <row r="1766" spans="11:12" x14ac:dyDescent="0.5">
      <c r="K1766" s="25">
        <v>17.600000000000001</v>
      </c>
      <c r="L1766" s="26">
        <f t="shared" si="35"/>
        <v>5935.8454679420574</v>
      </c>
    </row>
    <row r="1767" spans="11:12" x14ac:dyDescent="0.5">
      <c r="K1767" s="25">
        <v>17.61</v>
      </c>
      <c r="L1767" s="26">
        <f t="shared" si="35"/>
        <v>5936.1059172784144</v>
      </c>
    </row>
    <row r="1768" spans="11:12" x14ac:dyDescent="0.5">
      <c r="K1768" s="25">
        <v>17.62</v>
      </c>
      <c r="L1768" s="26">
        <f t="shared" si="35"/>
        <v>5936.3654282741745</v>
      </c>
    </row>
    <row r="1769" spans="11:12" x14ac:dyDescent="0.5">
      <c r="K1769" s="25">
        <v>17.63</v>
      </c>
      <c r="L1769" s="26">
        <f t="shared" si="35"/>
        <v>5936.6240037795469</v>
      </c>
    </row>
    <row r="1770" spans="11:12" x14ac:dyDescent="0.5">
      <c r="K1770" s="25">
        <v>17.64</v>
      </c>
      <c r="L1770" s="26">
        <f t="shared" si="35"/>
        <v>5936.8816466383041</v>
      </c>
    </row>
    <row r="1771" spans="11:12" x14ac:dyDescent="0.5">
      <c r="K1771" s="25">
        <v>17.649999999999999</v>
      </c>
      <c r="L1771" s="26">
        <f t="shared" si="35"/>
        <v>5937.1383596877795</v>
      </c>
    </row>
    <row r="1772" spans="11:12" x14ac:dyDescent="0.5">
      <c r="K1772" s="25">
        <v>17.66</v>
      </c>
      <c r="L1772" s="26">
        <f t="shared" si="35"/>
        <v>5937.3941457588735</v>
      </c>
    </row>
    <row r="1773" spans="11:12" x14ac:dyDescent="0.5">
      <c r="K1773" s="25">
        <v>17.670000000000002</v>
      </c>
      <c r="L1773" s="26">
        <f t="shared" si="35"/>
        <v>5937.6490076760638</v>
      </c>
    </row>
    <row r="1774" spans="11:12" x14ac:dyDescent="0.5">
      <c r="K1774" s="25">
        <v>17.68</v>
      </c>
      <c r="L1774" s="26">
        <f t="shared" si="35"/>
        <v>5937.902948257406</v>
      </c>
    </row>
    <row r="1775" spans="11:12" x14ac:dyDescent="0.5">
      <c r="K1775" s="25">
        <v>17.690000000000001</v>
      </c>
      <c r="L1775" s="26">
        <f t="shared" si="35"/>
        <v>5938.1559703145467</v>
      </c>
    </row>
    <row r="1776" spans="11:12" x14ac:dyDescent="0.5">
      <c r="K1776" s="25">
        <v>17.7</v>
      </c>
      <c r="L1776" s="26">
        <f t="shared" si="35"/>
        <v>5938.4080766527177</v>
      </c>
    </row>
    <row r="1777" spans="11:12" x14ac:dyDescent="0.5">
      <c r="K1777" s="25">
        <v>17.71</v>
      </c>
      <c r="L1777" s="26">
        <f t="shared" si="35"/>
        <v>5938.6592700707561</v>
      </c>
    </row>
    <row r="1778" spans="11:12" x14ac:dyDescent="0.5">
      <c r="K1778" s="25">
        <v>17.72</v>
      </c>
      <c r="L1778" s="26">
        <f t="shared" si="35"/>
        <v>5938.9095533610998</v>
      </c>
    </row>
    <row r="1779" spans="11:12" x14ac:dyDescent="0.5">
      <c r="K1779" s="25">
        <v>17.73</v>
      </c>
      <c r="L1779" s="26">
        <f t="shared" si="35"/>
        <v>5939.1589293097959</v>
      </c>
    </row>
    <row r="1780" spans="11:12" x14ac:dyDescent="0.5">
      <c r="K1780" s="25">
        <v>17.739999999999998</v>
      </c>
      <c r="L1780" s="26">
        <f t="shared" si="35"/>
        <v>5939.4074006965093</v>
      </c>
    </row>
    <row r="1781" spans="11:12" x14ac:dyDescent="0.5">
      <c r="K1781" s="25">
        <v>17.75</v>
      </c>
      <c r="L1781" s="26">
        <f t="shared" si="35"/>
        <v>5939.6549702945276</v>
      </c>
    </row>
    <row r="1782" spans="11:12" x14ac:dyDescent="0.5">
      <c r="K1782" s="25">
        <v>17.760000000000002</v>
      </c>
      <c r="L1782" s="26">
        <f t="shared" si="35"/>
        <v>5939.9016408707666</v>
      </c>
    </row>
    <row r="1783" spans="11:12" x14ac:dyDescent="0.5">
      <c r="K1783" s="25">
        <v>17.77</v>
      </c>
      <c r="L1783" s="26">
        <f t="shared" si="35"/>
        <v>5940.1474151857756</v>
      </c>
    </row>
    <row r="1784" spans="11:12" x14ac:dyDescent="0.5">
      <c r="K1784" s="25">
        <v>17.78</v>
      </c>
      <c r="L1784" s="26">
        <f t="shared" si="35"/>
        <v>5940.3922959937445</v>
      </c>
    </row>
    <row r="1785" spans="11:12" x14ac:dyDescent="0.5">
      <c r="K1785" s="25">
        <v>17.79</v>
      </c>
      <c r="L1785" s="26">
        <f t="shared" si="35"/>
        <v>5940.6362860425106</v>
      </c>
    </row>
    <row r="1786" spans="11:12" x14ac:dyDescent="0.5">
      <c r="K1786" s="25">
        <v>17.8</v>
      </c>
      <c r="L1786" s="26">
        <f t="shared" si="35"/>
        <v>5940.8793880735657</v>
      </c>
    </row>
    <row r="1787" spans="11:12" x14ac:dyDescent="0.5">
      <c r="K1787" s="25">
        <v>17.809999999999999</v>
      </c>
      <c r="L1787" s="26">
        <f t="shared" si="35"/>
        <v>5941.1216048220595</v>
      </c>
    </row>
    <row r="1788" spans="11:12" x14ac:dyDescent="0.5">
      <c r="K1788" s="25">
        <v>17.82</v>
      </c>
      <c r="L1788" s="26">
        <f t="shared" si="35"/>
        <v>5941.3629390168053</v>
      </c>
    </row>
    <row r="1789" spans="11:12" x14ac:dyDescent="0.5">
      <c r="K1789" s="25">
        <v>17.829999999999998</v>
      </c>
      <c r="L1789" s="26">
        <f t="shared" si="35"/>
        <v>5941.6033933802928</v>
      </c>
    </row>
    <row r="1790" spans="11:12" x14ac:dyDescent="0.5">
      <c r="K1790" s="25">
        <v>17.84</v>
      </c>
      <c r="L1790" s="26">
        <f t="shared" si="35"/>
        <v>5941.842970628687</v>
      </c>
    </row>
    <row r="1791" spans="11:12" x14ac:dyDescent="0.5">
      <c r="K1791" s="25">
        <v>17.850000000000001</v>
      </c>
      <c r="L1791" s="26">
        <f t="shared" si="35"/>
        <v>5942.0816734718383</v>
      </c>
    </row>
    <row r="1792" spans="11:12" x14ac:dyDescent="0.5">
      <c r="K1792" s="25">
        <v>17.86</v>
      </c>
      <c r="L1792" s="26">
        <f t="shared" si="35"/>
        <v>5942.319504613286</v>
      </c>
    </row>
    <row r="1793" spans="11:12" x14ac:dyDescent="0.5">
      <c r="K1793" s="25">
        <v>17.87</v>
      </c>
      <c r="L1793" s="26">
        <f t="shared" si="35"/>
        <v>5942.5564667502704</v>
      </c>
    </row>
    <row r="1794" spans="11:12" x14ac:dyDescent="0.5">
      <c r="K1794" s="25">
        <v>17.88</v>
      </c>
      <c r="L1794" s="26">
        <f t="shared" si="35"/>
        <v>5942.7925625737334</v>
      </c>
    </row>
    <row r="1795" spans="11:12" x14ac:dyDescent="0.5">
      <c r="K1795" s="25">
        <v>17.89</v>
      </c>
      <c r="L1795" s="26">
        <f t="shared" si="35"/>
        <v>5943.0277947683271</v>
      </c>
    </row>
    <row r="1796" spans="11:12" x14ac:dyDescent="0.5">
      <c r="K1796" s="25">
        <v>17.899999999999999</v>
      </c>
      <c r="L1796" s="26">
        <f t="shared" si="35"/>
        <v>5943.2621660124223</v>
      </c>
    </row>
    <row r="1797" spans="11:12" x14ac:dyDescent="0.5">
      <c r="K1797" s="25">
        <v>17.91</v>
      </c>
      <c r="L1797" s="26">
        <f t="shared" si="35"/>
        <v>5943.4956789781099</v>
      </c>
    </row>
    <row r="1798" spans="11:12" x14ac:dyDescent="0.5">
      <c r="K1798" s="25">
        <v>17.920000000000002</v>
      </c>
      <c r="L1798" s="26">
        <f t="shared" ref="L1798:L1861" si="36">IF(K1798=0,
    MAX(0, C$12 - C$6 * EXP(-C$13 * C$7)),
    C$12 * _xlfn.NORM.S.DIST((LN(C$12/C$6) + (C$13 + K1798^2/2)*C$7) / (K1798*SQRT(C$7)), TRUE)
    - C$6 * EXP(-C$13*C$7) * _xlfn.NORM.S.DIST((LN(C$12/C$6) + (C$13 + K1798^2/2)*C$7) / (K1798*SQRT(C$7)) - K1798*SQRT(C$7), TRUE)
)</f>
        <v>5943.7283363312145</v>
      </c>
    </row>
    <row r="1799" spans="11:12" x14ac:dyDescent="0.5">
      <c r="K1799" s="25">
        <v>17.93</v>
      </c>
      <c r="L1799" s="26">
        <f t="shared" si="36"/>
        <v>5943.9601407312948</v>
      </c>
    </row>
    <row r="1800" spans="11:12" x14ac:dyDescent="0.5">
      <c r="K1800" s="25">
        <v>17.940000000000001</v>
      </c>
      <c r="L1800" s="26">
        <f t="shared" si="36"/>
        <v>5944.1910948316527</v>
      </c>
    </row>
    <row r="1801" spans="11:12" x14ac:dyDescent="0.5">
      <c r="K1801" s="25">
        <v>17.95</v>
      </c>
      <c r="L1801" s="26">
        <f t="shared" si="36"/>
        <v>5944.4212012793396</v>
      </c>
    </row>
    <row r="1802" spans="11:12" x14ac:dyDescent="0.5">
      <c r="K1802" s="25">
        <v>17.96</v>
      </c>
      <c r="L1802" s="26">
        <f t="shared" si="36"/>
        <v>5944.6504627151653</v>
      </c>
    </row>
    <row r="1803" spans="11:12" x14ac:dyDescent="0.5">
      <c r="K1803" s="25">
        <v>17.97</v>
      </c>
      <c r="L1803" s="26">
        <f t="shared" si="36"/>
        <v>5944.8788817737004</v>
      </c>
    </row>
    <row r="1804" spans="11:12" x14ac:dyDescent="0.5">
      <c r="K1804" s="25">
        <v>17.98</v>
      </c>
      <c r="L1804" s="26">
        <f t="shared" si="36"/>
        <v>5945.1064610832882</v>
      </c>
    </row>
    <row r="1805" spans="11:12" x14ac:dyDescent="0.5">
      <c r="K1805" s="25">
        <v>17.989999999999998</v>
      </c>
      <c r="L1805" s="26">
        <f t="shared" si="36"/>
        <v>5945.3332032660437</v>
      </c>
    </row>
    <row r="1806" spans="11:12" x14ac:dyDescent="0.5">
      <c r="K1806" s="25">
        <v>18</v>
      </c>
      <c r="L1806" s="26">
        <f t="shared" si="36"/>
        <v>5945.5591109378711</v>
      </c>
    </row>
    <row r="1807" spans="11:12" x14ac:dyDescent="0.5">
      <c r="K1807" s="25">
        <v>18.010000000000002</v>
      </c>
      <c r="L1807" s="26">
        <f t="shared" si="36"/>
        <v>5945.7841867084589</v>
      </c>
    </row>
    <row r="1808" spans="11:12" x14ac:dyDescent="0.5">
      <c r="K1808" s="25">
        <v>18.02</v>
      </c>
      <c r="L1808" s="26">
        <f t="shared" si="36"/>
        <v>5946.0084331812986</v>
      </c>
    </row>
    <row r="1809" spans="11:12" x14ac:dyDescent="0.5">
      <c r="K1809" s="25">
        <v>18.03</v>
      </c>
      <c r="L1809" s="26">
        <f t="shared" si="36"/>
        <v>5946.2318529536788</v>
      </c>
    </row>
    <row r="1810" spans="11:12" x14ac:dyDescent="0.5">
      <c r="K1810" s="25">
        <v>18.04</v>
      </c>
      <c r="L1810" s="26">
        <f t="shared" si="36"/>
        <v>5946.4544486167051</v>
      </c>
    </row>
    <row r="1811" spans="11:12" x14ac:dyDescent="0.5">
      <c r="K1811" s="25">
        <v>18.05</v>
      </c>
      <c r="L1811" s="26">
        <f t="shared" si="36"/>
        <v>5946.6762227552981</v>
      </c>
    </row>
    <row r="1812" spans="11:12" x14ac:dyDescent="0.5">
      <c r="K1812" s="25">
        <v>18.059999999999999</v>
      </c>
      <c r="L1812" s="26">
        <f t="shared" si="36"/>
        <v>5946.8971779481999</v>
      </c>
    </row>
    <row r="1813" spans="11:12" x14ac:dyDescent="0.5">
      <c r="K1813" s="25">
        <v>18.07</v>
      </c>
      <c r="L1813" s="26">
        <f t="shared" si="36"/>
        <v>5947.1173167679908</v>
      </c>
    </row>
    <row r="1814" spans="11:12" x14ac:dyDescent="0.5">
      <c r="K1814" s="25">
        <v>18.079999999999998</v>
      </c>
      <c r="L1814" s="26">
        <f t="shared" si="36"/>
        <v>5947.3366417810821</v>
      </c>
    </row>
    <row r="1815" spans="11:12" x14ac:dyDescent="0.5">
      <c r="K1815" s="25">
        <v>18.09</v>
      </c>
      <c r="L1815" s="26">
        <f t="shared" si="36"/>
        <v>5947.5551555477359</v>
      </c>
    </row>
    <row r="1816" spans="11:12" x14ac:dyDescent="0.5">
      <c r="K1816" s="25">
        <v>18.100000000000001</v>
      </c>
      <c r="L1816" s="26">
        <f t="shared" si="36"/>
        <v>5947.7728606220644</v>
      </c>
    </row>
    <row r="1817" spans="11:12" x14ac:dyDescent="0.5">
      <c r="K1817" s="25">
        <v>18.11</v>
      </c>
      <c r="L1817" s="26">
        <f t="shared" si="36"/>
        <v>5947.9897595520406</v>
      </c>
    </row>
    <row r="1818" spans="11:12" x14ac:dyDescent="0.5">
      <c r="K1818" s="25">
        <v>18.12</v>
      </c>
      <c r="L1818" s="26">
        <f t="shared" si="36"/>
        <v>5948.2058548795012</v>
      </c>
    </row>
    <row r="1819" spans="11:12" x14ac:dyDescent="0.5">
      <c r="K1819" s="25">
        <v>18.13</v>
      </c>
      <c r="L1819" s="26">
        <f t="shared" si="36"/>
        <v>5948.4211491401611</v>
      </c>
    </row>
    <row r="1820" spans="11:12" x14ac:dyDescent="0.5">
      <c r="K1820" s="25">
        <v>18.14</v>
      </c>
      <c r="L1820" s="26">
        <f t="shared" si="36"/>
        <v>5948.6356448636134</v>
      </c>
    </row>
    <row r="1821" spans="11:12" x14ac:dyDescent="0.5">
      <c r="K1821" s="25">
        <v>18.149999999999999</v>
      </c>
      <c r="L1821" s="26">
        <f t="shared" si="36"/>
        <v>5948.8493445733375</v>
      </c>
    </row>
    <row r="1822" spans="11:12" x14ac:dyDescent="0.5">
      <c r="K1822" s="25">
        <v>18.16</v>
      </c>
      <c r="L1822" s="26">
        <f t="shared" si="36"/>
        <v>5949.062250786711</v>
      </c>
    </row>
    <row r="1823" spans="11:12" x14ac:dyDescent="0.5">
      <c r="K1823" s="25">
        <v>18.170000000000002</v>
      </c>
      <c r="L1823" s="26">
        <f t="shared" si="36"/>
        <v>5949.2743660150127</v>
      </c>
    </row>
    <row r="1824" spans="11:12" x14ac:dyDescent="0.5">
      <c r="K1824" s="25">
        <v>18.18</v>
      </c>
      <c r="L1824" s="26">
        <f t="shared" si="36"/>
        <v>5949.4856927634301</v>
      </c>
    </row>
    <row r="1825" spans="11:12" x14ac:dyDescent="0.5">
      <c r="K1825" s="25">
        <v>18.190000000000001</v>
      </c>
      <c r="L1825" s="26">
        <f t="shared" si="36"/>
        <v>5949.6962335310682</v>
      </c>
    </row>
    <row r="1826" spans="11:12" x14ac:dyDescent="0.5">
      <c r="K1826" s="25">
        <v>18.2</v>
      </c>
      <c r="L1826" s="26">
        <f t="shared" si="36"/>
        <v>5949.9059908109557</v>
      </c>
    </row>
    <row r="1827" spans="11:12" x14ac:dyDescent="0.5">
      <c r="K1827" s="25">
        <v>18.21</v>
      </c>
      <c r="L1827" s="26">
        <f t="shared" si="36"/>
        <v>5950.1149670900541</v>
      </c>
    </row>
    <row r="1828" spans="11:12" x14ac:dyDescent="0.5">
      <c r="K1828" s="25">
        <v>18.22</v>
      </c>
      <c r="L1828" s="26">
        <f t="shared" si="36"/>
        <v>5950.323164849262</v>
      </c>
    </row>
    <row r="1829" spans="11:12" x14ac:dyDescent="0.5">
      <c r="K1829" s="25">
        <v>18.23</v>
      </c>
      <c r="L1829" s="26">
        <f t="shared" si="36"/>
        <v>5950.5305865634236</v>
      </c>
    </row>
    <row r="1830" spans="11:12" x14ac:dyDescent="0.5">
      <c r="K1830" s="25">
        <v>18.239999999999998</v>
      </c>
      <c r="L1830" s="26">
        <f t="shared" si="36"/>
        <v>5950.7372347013361</v>
      </c>
    </row>
    <row r="1831" spans="11:12" x14ac:dyDescent="0.5">
      <c r="K1831" s="25">
        <v>18.25</v>
      </c>
      <c r="L1831" s="26">
        <f t="shared" si="36"/>
        <v>5950.94311172576</v>
      </c>
    </row>
    <row r="1832" spans="11:12" x14ac:dyDescent="0.5">
      <c r="K1832" s="25">
        <v>18.260000000000002</v>
      </c>
      <c r="L1832" s="26">
        <f t="shared" si="36"/>
        <v>5951.1482200934224</v>
      </c>
    </row>
    <row r="1833" spans="11:12" x14ac:dyDescent="0.5">
      <c r="K1833" s="25">
        <v>18.27</v>
      </c>
      <c r="L1833" s="26">
        <f t="shared" si="36"/>
        <v>5951.3525622550242</v>
      </c>
    </row>
    <row r="1834" spans="11:12" x14ac:dyDescent="0.5">
      <c r="K1834" s="25">
        <v>18.28</v>
      </c>
      <c r="L1834" s="26">
        <f t="shared" si="36"/>
        <v>5951.5561406552515</v>
      </c>
    </row>
    <row r="1835" spans="11:12" x14ac:dyDescent="0.5">
      <c r="K1835" s="25">
        <v>18.29</v>
      </c>
      <c r="L1835" s="26">
        <f t="shared" si="36"/>
        <v>5951.758957732779</v>
      </c>
    </row>
    <row r="1836" spans="11:12" x14ac:dyDescent="0.5">
      <c r="K1836" s="25">
        <v>18.3</v>
      </c>
      <c r="L1836" s="26">
        <f t="shared" si="36"/>
        <v>5951.9610159202821</v>
      </c>
    </row>
    <row r="1837" spans="11:12" x14ac:dyDescent="0.5">
      <c r="K1837" s="25">
        <v>18.309999999999999</v>
      </c>
      <c r="L1837" s="26">
        <f t="shared" si="36"/>
        <v>5952.1623176444382</v>
      </c>
    </row>
    <row r="1838" spans="11:12" x14ac:dyDescent="0.5">
      <c r="K1838" s="25">
        <v>18.32</v>
      </c>
      <c r="L1838" s="26">
        <f t="shared" si="36"/>
        <v>5952.3628653259402</v>
      </c>
    </row>
    <row r="1839" spans="11:12" x14ac:dyDescent="0.5">
      <c r="K1839" s="25">
        <v>18.329999999999998</v>
      </c>
      <c r="L1839" s="26">
        <f t="shared" si="36"/>
        <v>5952.5626613794993</v>
      </c>
    </row>
    <row r="1840" spans="11:12" x14ac:dyDescent="0.5">
      <c r="K1840" s="25">
        <v>18.34</v>
      </c>
      <c r="L1840" s="26">
        <f t="shared" si="36"/>
        <v>5952.7617082138568</v>
      </c>
    </row>
    <row r="1841" spans="11:12" x14ac:dyDescent="0.5">
      <c r="K1841" s="25">
        <v>18.350000000000001</v>
      </c>
      <c r="L1841" s="26">
        <f t="shared" si="36"/>
        <v>5952.9600082317875</v>
      </c>
    </row>
    <row r="1842" spans="11:12" x14ac:dyDescent="0.5">
      <c r="K1842" s="25">
        <v>18.36</v>
      </c>
      <c r="L1842" s="26">
        <f t="shared" si="36"/>
        <v>5953.157563830111</v>
      </c>
    </row>
    <row r="1843" spans="11:12" x14ac:dyDescent="0.5">
      <c r="K1843" s="25">
        <v>18.37</v>
      </c>
      <c r="L1843" s="26">
        <f t="shared" si="36"/>
        <v>5953.3543773996971</v>
      </c>
    </row>
    <row r="1844" spans="11:12" x14ac:dyDescent="0.5">
      <c r="K1844" s="25">
        <v>18.38</v>
      </c>
      <c r="L1844" s="26">
        <f t="shared" si="36"/>
        <v>5953.5504513254764</v>
      </c>
    </row>
    <row r="1845" spans="11:12" x14ac:dyDescent="0.5">
      <c r="K1845" s="25">
        <v>18.39</v>
      </c>
      <c r="L1845" s="26">
        <f t="shared" si="36"/>
        <v>5953.7457879864396</v>
      </c>
    </row>
    <row r="1846" spans="11:12" x14ac:dyDescent="0.5">
      <c r="K1846" s="25">
        <v>18.399999999999999</v>
      </c>
      <c r="L1846" s="26">
        <f t="shared" si="36"/>
        <v>5953.9403897556576</v>
      </c>
    </row>
    <row r="1847" spans="11:12" x14ac:dyDescent="0.5">
      <c r="K1847" s="25">
        <v>18.41</v>
      </c>
      <c r="L1847" s="26">
        <f t="shared" si="36"/>
        <v>5954.1342590002805</v>
      </c>
    </row>
    <row r="1848" spans="11:12" x14ac:dyDescent="0.5">
      <c r="K1848" s="25">
        <v>18.420000000000002</v>
      </c>
      <c r="L1848" s="26">
        <f t="shared" si="36"/>
        <v>5954.3273980815466</v>
      </c>
    </row>
    <row r="1849" spans="11:12" x14ac:dyDescent="0.5">
      <c r="K1849" s="25">
        <v>18.43</v>
      </c>
      <c r="L1849" s="26">
        <f t="shared" si="36"/>
        <v>5954.5198093547915</v>
      </c>
    </row>
    <row r="1850" spans="11:12" x14ac:dyDescent="0.5">
      <c r="K1850" s="25">
        <v>18.440000000000001</v>
      </c>
      <c r="L1850" s="26">
        <f t="shared" si="36"/>
        <v>5954.7114951694584</v>
      </c>
    </row>
    <row r="1851" spans="11:12" x14ac:dyDescent="0.5">
      <c r="K1851" s="25">
        <v>18.45</v>
      </c>
      <c r="L1851" s="26">
        <f t="shared" si="36"/>
        <v>5954.9024578691005</v>
      </c>
    </row>
    <row r="1852" spans="11:12" x14ac:dyDescent="0.5">
      <c r="K1852" s="25">
        <v>18.46</v>
      </c>
      <c r="L1852" s="26">
        <f t="shared" si="36"/>
        <v>5955.0926997913903</v>
      </c>
    </row>
    <row r="1853" spans="11:12" x14ac:dyDescent="0.5">
      <c r="K1853" s="25">
        <v>18.47</v>
      </c>
      <c r="L1853" s="26">
        <f t="shared" si="36"/>
        <v>5955.2822232681319</v>
      </c>
    </row>
    <row r="1854" spans="11:12" x14ac:dyDescent="0.5">
      <c r="K1854" s="25">
        <v>18.48</v>
      </c>
      <c r="L1854" s="26">
        <f t="shared" si="36"/>
        <v>5955.4710306252618</v>
      </c>
    </row>
    <row r="1855" spans="11:12" x14ac:dyDescent="0.5">
      <c r="K1855" s="25">
        <v>18.489999999999998</v>
      </c>
      <c r="L1855" s="26">
        <f t="shared" si="36"/>
        <v>5955.6591241828646</v>
      </c>
    </row>
    <row r="1856" spans="11:12" x14ac:dyDescent="0.5">
      <c r="K1856" s="25">
        <v>18.5</v>
      </c>
      <c r="L1856" s="26">
        <f t="shared" si="36"/>
        <v>5955.8465062551713</v>
      </c>
    </row>
    <row r="1857" spans="11:12" x14ac:dyDescent="0.5">
      <c r="K1857" s="25">
        <v>18.510000000000002</v>
      </c>
      <c r="L1857" s="26">
        <f t="shared" si="36"/>
        <v>5956.0331791505769</v>
      </c>
    </row>
    <row r="1858" spans="11:12" x14ac:dyDescent="0.5">
      <c r="K1858" s="25">
        <v>18.52</v>
      </c>
      <c r="L1858" s="26">
        <f t="shared" si="36"/>
        <v>5956.2191451716444</v>
      </c>
    </row>
    <row r="1859" spans="11:12" x14ac:dyDescent="0.5">
      <c r="K1859" s="25">
        <v>18.53</v>
      </c>
      <c r="L1859" s="26">
        <f t="shared" si="36"/>
        <v>5956.4044066151082</v>
      </c>
    </row>
    <row r="1860" spans="11:12" x14ac:dyDescent="0.5">
      <c r="K1860" s="25">
        <v>18.54</v>
      </c>
      <c r="L1860" s="26">
        <f t="shared" si="36"/>
        <v>5956.588965771889</v>
      </c>
    </row>
    <row r="1861" spans="11:12" x14ac:dyDescent="0.5">
      <c r="K1861" s="25">
        <v>18.55</v>
      </c>
      <c r="L1861" s="26">
        <f t="shared" si="36"/>
        <v>5956.7728249270995</v>
      </c>
    </row>
    <row r="1862" spans="11:12" x14ac:dyDescent="0.5">
      <c r="K1862" s="25">
        <v>18.559999999999999</v>
      </c>
      <c r="L1862" s="26">
        <f t="shared" ref="L1862:L1925" si="37">IF(K1862=0,
    MAX(0, C$12 - C$6 * EXP(-C$13 * C$7)),
    C$12 * _xlfn.NORM.S.DIST((LN(C$12/C$6) + (C$13 + K1862^2/2)*C$7) / (K1862*SQRT(C$7)), TRUE)
    - C$6 * EXP(-C$13*C$7) * _xlfn.NORM.S.DIST((LN(C$12/C$6) + (C$13 + K1862^2/2)*C$7) / (K1862*SQRT(C$7)) - K1862*SQRT(C$7), TRUE)
)</f>
        <v>5956.9559863600507</v>
      </c>
    </row>
    <row r="1863" spans="11:12" x14ac:dyDescent="0.5">
      <c r="K1863" s="25">
        <v>18.57</v>
      </c>
      <c r="L1863" s="26">
        <f t="shared" si="37"/>
        <v>5957.1384523442603</v>
      </c>
    </row>
    <row r="1864" spans="11:12" x14ac:dyDescent="0.5">
      <c r="K1864" s="25">
        <v>18.579999999999998</v>
      </c>
      <c r="L1864" s="26">
        <f t="shared" si="37"/>
        <v>5957.3202251474631</v>
      </c>
    </row>
    <row r="1865" spans="11:12" x14ac:dyDescent="0.5">
      <c r="K1865" s="25">
        <v>18.59</v>
      </c>
      <c r="L1865" s="26">
        <f t="shared" si="37"/>
        <v>5957.5013070316154</v>
      </c>
    </row>
    <row r="1866" spans="11:12" x14ac:dyDescent="0.5">
      <c r="K1866" s="25">
        <v>18.600000000000001</v>
      </c>
      <c r="L1866" s="26">
        <f t="shared" si="37"/>
        <v>5957.6817002529078</v>
      </c>
    </row>
    <row r="1867" spans="11:12" x14ac:dyDescent="0.5">
      <c r="K1867" s="25">
        <v>18.61</v>
      </c>
      <c r="L1867" s="26">
        <f t="shared" si="37"/>
        <v>5957.8614070617687</v>
      </c>
    </row>
    <row r="1868" spans="11:12" x14ac:dyDescent="0.5">
      <c r="K1868" s="25">
        <v>18.62</v>
      </c>
      <c r="L1868" s="26">
        <f t="shared" si="37"/>
        <v>5958.0404297028717</v>
      </c>
    </row>
    <row r="1869" spans="11:12" x14ac:dyDescent="0.5">
      <c r="K1869" s="25">
        <v>18.63</v>
      </c>
      <c r="L1869" s="26">
        <f t="shared" si="37"/>
        <v>5958.2187704151529</v>
      </c>
    </row>
    <row r="1870" spans="11:12" x14ac:dyDescent="0.5">
      <c r="K1870" s="25">
        <v>18.64</v>
      </c>
      <c r="L1870" s="26">
        <f t="shared" si="37"/>
        <v>5958.3964314318082</v>
      </c>
    </row>
    <row r="1871" spans="11:12" x14ac:dyDescent="0.5">
      <c r="K1871" s="25">
        <v>18.649999999999999</v>
      </c>
      <c r="L1871" s="26">
        <f t="shared" si="37"/>
        <v>5958.573414980302</v>
      </c>
    </row>
    <row r="1872" spans="11:12" x14ac:dyDescent="0.5">
      <c r="K1872" s="25">
        <v>18.66</v>
      </c>
      <c r="L1872" s="26">
        <f t="shared" si="37"/>
        <v>5958.7497232823871</v>
      </c>
    </row>
    <row r="1873" spans="11:12" x14ac:dyDescent="0.5">
      <c r="K1873" s="25">
        <v>18.670000000000002</v>
      </c>
      <c r="L1873" s="26">
        <f t="shared" si="37"/>
        <v>5958.9253585540964</v>
      </c>
    </row>
    <row r="1874" spans="11:12" x14ac:dyDescent="0.5">
      <c r="K1874" s="25">
        <v>18.68</v>
      </c>
      <c r="L1874" s="26">
        <f t="shared" si="37"/>
        <v>5959.1003230057649</v>
      </c>
    </row>
    <row r="1875" spans="11:12" x14ac:dyDescent="0.5">
      <c r="K1875" s="25">
        <v>18.690000000000001</v>
      </c>
      <c r="L1875" s="26">
        <f t="shared" si="37"/>
        <v>5959.2746188420315</v>
      </c>
    </row>
    <row r="1876" spans="11:12" x14ac:dyDescent="0.5">
      <c r="K1876" s="25">
        <v>18.7</v>
      </c>
      <c r="L1876" s="26">
        <f t="shared" si="37"/>
        <v>5959.448248261845</v>
      </c>
    </row>
    <row r="1877" spans="11:12" x14ac:dyDescent="0.5">
      <c r="K1877" s="25">
        <v>18.71</v>
      </c>
      <c r="L1877" s="26">
        <f t="shared" si="37"/>
        <v>5959.6212134584794</v>
      </c>
    </row>
    <row r="1878" spans="11:12" x14ac:dyDescent="0.5">
      <c r="K1878" s="25">
        <v>18.72</v>
      </c>
      <c r="L1878" s="26">
        <f t="shared" si="37"/>
        <v>5959.7935166195357</v>
      </c>
    </row>
    <row r="1879" spans="11:12" x14ac:dyDescent="0.5">
      <c r="K1879" s="25">
        <v>18.73</v>
      </c>
      <c r="L1879" s="26">
        <f t="shared" si="37"/>
        <v>5959.9651599269528</v>
      </c>
    </row>
    <row r="1880" spans="11:12" x14ac:dyDescent="0.5">
      <c r="K1880" s="25">
        <v>18.739999999999998</v>
      </c>
      <c r="L1880" s="26">
        <f t="shared" si="37"/>
        <v>5960.1361455570168</v>
      </c>
    </row>
    <row r="1881" spans="11:12" x14ac:dyDescent="0.5">
      <c r="K1881" s="25">
        <v>18.75</v>
      </c>
      <c r="L1881" s="26">
        <f t="shared" si="37"/>
        <v>5960.306475680366</v>
      </c>
    </row>
    <row r="1882" spans="11:12" x14ac:dyDescent="0.5">
      <c r="K1882" s="25">
        <v>18.760000000000002</v>
      </c>
      <c r="L1882" s="26">
        <f t="shared" si="37"/>
        <v>5960.4761524620035</v>
      </c>
    </row>
    <row r="1883" spans="11:12" x14ac:dyDescent="0.5">
      <c r="K1883" s="25">
        <v>18.77</v>
      </c>
      <c r="L1883" s="26">
        <f t="shared" si="37"/>
        <v>5960.6451780613024</v>
      </c>
    </row>
    <row r="1884" spans="11:12" x14ac:dyDescent="0.5">
      <c r="K1884" s="25">
        <v>18.78</v>
      </c>
      <c r="L1884" s="26">
        <f t="shared" si="37"/>
        <v>5960.8135546320136</v>
      </c>
    </row>
    <row r="1885" spans="11:12" x14ac:dyDescent="0.5">
      <c r="K1885" s="25">
        <v>18.79</v>
      </c>
      <c r="L1885" s="26">
        <f t="shared" si="37"/>
        <v>5960.981284322278</v>
      </c>
    </row>
    <row r="1886" spans="11:12" x14ac:dyDescent="0.5">
      <c r="K1886" s="25">
        <v>18.8</v>
      </c>
      <c r="L1886" s="26">
        <f t="shared" si="37"/>
        <v>5961.1483692746306</v>
      </c>
    </row>
    <row r="1887" spans="11:12" x14ac:dyDescent="0.5">
      <c r="K1887" s="25">
        <v>18.809999999999999</v>
      </c>
      <c r="L1887" s="26">
        <f t="shared" si="37"/>
        <v>5961.3148116260109</v>
      </c>
    </row>
    <row r="1888" spans="11:12" x14ac:dyDescent="0.5">
      <c r="K1888" s="25">
        <v>18.82</v>
      </c>
      <c r="L1888" s="26">
        <f t="shared" si="37"/>
        <v>5961.4806135077733</v>
      </c>
    </row>
    <row r="1889" spans="11:12" x14ac:dyDescent="0.5">
      <c r="K1889" s="25">
        <v>18.829999999999998</v>
      </c>
      <c r="L1889" s="26">
        <f t="shared" si="37"/>
        <v>5961.6457770456891</v>
      </c>
    </row>
    <row r="1890" spans="11:12" x14ac:dyDescent="0.5">
      <c r="K1890" s="25">
        <v>18.84</v>
      </c>
      <c r="L1890" s="26">
        <f t="shared" si="37"/>
        <v>5961.8103043599631</v>
      </c>
    </row>
    <row r="1891" spans="11:12" x14ac:dyDescent="0.5">
      <c r="K1891" s="25">
        <v>18.850000000000001</v>
      </c>
      <c r="L1891" s="26">
        <f t="shared" si="37"/>
        <v>5961.974197565236</v>
      </c>
    </row>
    <row r="1892" spans="11:12" x14ac:dyDescent="0.5">
      <c r="K1892" s="25">
        <v>18.86</v>
      </c>
      <c r="L1892" s="26">
        <f t="shared" si="37"/>
        <v>5962.137458770595</v>
      </c>
    </row>
    <row r="1893" spans="11:12" x14ac:dyDescent="0.5">
      <c r="K1893" s="25">
        <v>18.87</v>
      </c>
      <c r="L1893" s="26">
        <f t="shared" si="37"/>
        <v>5962.3000900795814</v>
      </c>
    </row>
    <row r="1894" spans="11:12" x14ac:dyDescent="0.5">
      <c r="K1894" s="25">
        <v>18.88</v>
      </c>
      <c r="L1894" s="26">
        <f t="shared" si="37"/>
        <v>5962.462093590203</v>
      </c>
    </row>
    <row r="1895" spans="11:12" x14ac:dyDescent="0.5">
      <c r="K1895" s="25">
        <v>18.89</v>
      </c>
      <c r="L1895" s="26">
        <f t="shared" si="37"/>
        <v>5962.6234713949343</v>
      </c>
    </row>
    <row r="1896" spans="11:12" x14ac:dyDescent="0.5">
      <c r="K1896" s="25">
        <v>18.899999999999999</v>
      </c>
      <c r="L1896" s="26">
        <f t="shared" si="37"/>
        <v>5962.7842255807354</v>
      </c>
    </row>
    <row r="1897" spans="11:12" x14ac:dyDescent="0.5">
      <c r="K1897" s="25">
        <v>18.91</v>
      </c>
      <c r="L1897" s="26">
        <f t="shared" si="37"/>
        <v>5962.9443582290505</v>
      </c>
    </row>
    <row r="1898" spans="11:12" x14ac:dyDescent="0.5">
      <c r="K1898" s="25">
        <v>18.920000000000002</v>
      </c>
      <c r="L1898" s="26">
        <f t="shared" si="37"/>
        <v>5963.103871415824</v>
      </c>
    </row>
    <row r="1899" spans="11:12" x14ac:dyDescent="0.5">
      <c r="K1899" s="25">
        <v>18.93</v>
      </c>
      <c r="L1899" s="26">
        <f t="shared" si="37"/>
        <v>5963.262767211505</v>
      </c>
    </row>
    <row r="1900" spans="11:12" x14ac:dyDescent="0.5">
      <c r="K1900" s="25">
        <v>18.940000000000001</v>
      </c>
      <c r="L1900" s="26">
        <f t="shared" si="37"/>
        <v>5963.4210476810567</v>
      </c>
    </row>
    <row r="1901" spans="11:12" x14ac:dyDescent="0.5">
      <c r="K1901" s="25">
        <v>18.95</v>
      </c>
      <c r="L1901" s="26">
        <f t="shared" si="37"/>
        <v>5963.5787148839654</v>
      </c>
    </row>
    <row r="1902" spans="11:12" x14ac:dyDescent="0.5">
      <c r="K1902" s="25">
        <v>18.96</v>
      </c>
      <c r="L1902" s="26">
        <f t="shared" si="37"/>
        <v>5963.7357708742502</v>
      </c>
    </row>
    <row r="1903" spans="11:12" x14ac:dyDescent="0.5">
      <c r="K1903" s="25">
        <v>18.97</v>
      </c>
      <c r="L1903" s="26">
        <f t="shared" si="37"/>
        <v>5963.8922177004679</v>
      </c>
    </row>
    <row r="1904" spans="11:12" x14ac:dyDescent="0.5">
      <c r="K1904" s="25">
        <v>18.98</v>
      </c>
      <c r="L1904" s="26">
        <f t="shared" si="37"/>
        <v>5964.0480574057265</v>
      </c>
    </row>
    <row r="1905" spans="11:12" x14ac:dyDescent="0.5">
      <c r="K1905" s="25">
        <v>18.989999999999998</v>
      </c>
      <c r="L1905" s="26">
        <f t="shared" si="37"/>
        <v>5964.203292027687</v>
      </c>
    </row>
    <row r="1906" spans="11:12" x14ac:dyDescent="0.5">
      <c r="K1906" s="25">
        <v>19</v>
      </c>
      <c r="L1906" s="26">
        <f t="shared" si="37"/>
        <v>5964.3579235985808</v>
      </c>
    </row>
    <row r="1907" spans="11:12" x14ac:dyDescent="0.5">
      <c r="K1907" s="25">
        <v>19.010000000000002</v>
      </c>
      <c r="L1907" s="26">
        <f t="shared" si="37"/>
        <v>5964.5119541452132</v>
      </c>
    </row>
    <row r="1908" spans="11:12" x14ac:dyDescent="0.5">
      <c r="K1908" s="25">
        <v>19.02</v>
      </c>
      <c r="L1908" s="26">
        <f t="shared" si="37"/>
        <v>5964.6653856889679</v>
      </c>
    </row>
    <row r="1909" spans="11:12" x14ac:dyDescent="0.5">
      <c r="K1909" s="25">
        <v>19.03</v>
      </c>
      <c r="L1909" s="26">
        <f t="shared" si="37"/>
        <v>5964.8182202458265</v>
      </c>
    </row>
    <row r="1910" spans="11:12" x14ac:dyDescent="0.5">
      <c r="K1910" s="25">
        <v>19.04</v>
      </c>
      <c r="L1910" s="26">
        <f t="shared" si="37"/>
        <v>5964.9704598263679</v>
      </c>
    </row>
    <row r="1911" spans="11:12" x14ac:dyDescent="0.5">
      <c r="K1911" s="25">
        <v>19.05</v>
      </c>
      <c r="L1911" s="26">
        <f t="shared" si="37"/>
        <v>5965.1221064357787</v>
      </c>
    </row>
    <row r="1912" spans="11:12" x14ac:dyDescent="0.5">
      <c r="K1912" s="25">
        <v>19.059999999999999</v>
      </c>
      <c r="L1912" s="26">
        <f t="shared" si="37"/>
        <v>5965.2731620738659</v>
      </c>
    </row>
    <row r="1913" spans="11:12" x14ac:dyDescent="0.5">
      <c r="K1913" s="25">
        <v>19.07</v>
      </c>
      <c r="L1913" s="26">
        <f t="shared" si="37"/>
        <v>5965.4236287350604</v>
      </c>
    </row>
    <row r="1914" spans="11:12" x14ac:dyDescent="0.5">
      <c r="K1914" s="25">
        <v>19.079999999999998</v>
      </c>
      <c r="L1914" s="26">
        <f t="shared" si="37"/>
        <v>5965.5735084084317</v>
      </c>
    </row>
    <row r="1915" spans="11:12" x14ac:dyDescent="0.5">
      <c r="K1915" s="25">
        <v>19.09</v>
      </c>
      <c r="L1915" s="26">
        <f t="shared" si="37"/>
        <v>5965.7228030776896</v>
      </c>
    </row>
    <row r="1916" spans="11:12" x14ac:dyDescent="0.5">
      <c r="K1916" s="25">
        <v>19.100000000000001</v>
      </c>
      <c r="L1916" s="26">
        <f t="shared" si="37"/>
        <v>5965.8715147211979</v>
      </c>
    </row>
    <row r="1917" spans="11:12" x14ac:dyDescent="0.5">
      <c r="K1917" s="25">
        <v>19.11</v>
      </c>
      <c r="L1917" s="26">
        <f t="shared" si="37"/>
        <v>5966.0196453119815</v>
      </c>
    </row>
    <row r="1918" spans="11:12" x14ac:dyDescent="0.5">
      <c r="K1918" s="25">
        <v>19.12</v>
      </c>
      <c r="L1918" s="26">
        <f t="shared" si="37"/>
        <v>5966.1671968177343</v>
      </c>
    </row>
    <row r="1919" spans="11:12" x14ac:dyDescent="0.5">
      <c r="K1919" s="25">
        <v>19.13</v>
      </c>
      <c r="L1919" s="26">
        <f t="shared" si="37"/>
        <v>5966.314171200831</v>
      </c>
    </row>
    <row r="1920" spans="11:12" x14ac:dyDescent="0.5">
      <c r="K1920" s="25">
        <v>19.14</v>
      </c>
      <c r="L1920" s="26">
        <f t="shared" si="37"/>
        <v>5966.4605704183332</v>
      </c>
    </row>
    <row r="1921" spans="11:12" x14ac:dyDescent="0.5">
      <c r="K1921" s="25">
        <v>19.149999999999999</v>
      </c>
      <c r="L1921" s="26">
        <f t="shared" si="37"/>
        <v>5966.6063964219957</v>
      </c>
    </row>
    <row r="1922" spans="11:12" x14ac:dyDescent="0.5">
      <c r="K1922" s="25">
        <v>19.16</v>
      </c>
      <c r="L1922" s="26">
        <f t="shared" si="37"/>
        <v>5966.7516511582826</v>
      </c>
    </row>
    <row r="1923" spans="11:12" x14ac:dyDescent="0.5">
      <c r="K1923" s="25">
        <v>19.170000000000002</v>
      </c>
      <c r="L1923" s="26">
        <f t="shared" si="37"/>
        <v>5966.8963365683685</v>
      </c>
    </row>
    <row r="1924" spans="11:12" x14ac:dyDescent="0.5">
      <c r="K1924" s="25">
        <v>19.18</v>
      </c>
      <c r="L1924" s="26">
        <f t="shared" si="37"/>
        <v>5967.0404545881529</v>
      </c>
    </row>
    <row r="1925" spans="11:12" x14ac:dyDescent="0.5">
      <c r="K1925" s="25">
        <v>19.190000000000001</v>
      </c>
      <c r="L1925" s="26">
        <f t="shared" si="37"/>
        <v>5967.1840071482666</v>
      </c>
    </row>
    <row r="1926" spans="11:12" x14ac:dyDescent="0.5">
      <c r="K1926" s="25">
        <v>19.2</v>
      </c>
      <c r="L1926" s="26">
        <f t="shared" ref="L1926:L1989" si="38">IF(K1926=0,
    MAX(0, C$12 - C$6 * EXP(-C$13 * C$7)),
    C$12 * _xlfn.NORM.S.DIST((LN(C$12/C$6) + (C$13 + K1926^2/2)*C$7) / (K1926*SQRT(C$7)), TRUE)
    - C$6 * EXP(-C$13*C$7) * _xlfn.NORM.S.DIST((LN(C$12/C$6) + (C$13 + K1926^2/2)*C$7) / (K1926*SQRT(C$7)) - K1926*SQRT(C$7), TRUE)
)</f>
        <v>5967.3269961740771</v>
      </c>
    </row>
    <row r="1927" spans="11:12" x14ac:dyDescent="0.5">
      <c r="K1927" s="25">
        <v>19.21</v>
      </c>
      <c r="L1927" s="26">
        <f t="shared" si="38"/>
        <v>5967.469423585705</v>
      </c>
    </row>
    <row r="1928" spans="11:12" x14ac:dyDescent="0.5">
      <c r="K1928" s="25">
        <v>19.22</v>
      </c>
      <c r="L1928" s="26">
        <f t="shared" si="38"/>
        <v>5967.6112912980261</v>
      </c>
    </row>
    <row r="1929" spans="11:12" x14ac:dyDescent="0.5">
      <c r="K1929" s="25">
        <v>19.23</v>
      </c>
      <c r="L1929" s="26">
        <f t="shared" si="38"/>
        <v>5967.7526012206854</v>
      </c>
    </row>
    <row r="1930" spans="11:12" x14ac:dyDescent="0.5">
      <c r="K1930" s="25">
        <v>19.239999999999998</v>
      </c>
      <c r="L1930" s="26">
        <f t="shared" si="38"/>
        <v>5967.8933552581011</v>
      </c>
    </row>
    <row r="1931" spans="11:12" x14ac:dyDescent="0.5">
      <c r="K1931" s="25">
        <v>19.25</v>
      </c>
      <c r="L1931" s="26">
        <f t="shared" si="38"/>
        <v>5968.0335553094756</v>
      </c>
    </row>
    <row r="1932" spans="11:12" x14ac:dyDescent="0.5">
      <c r="K1932" s="25">
        <v>19.260000000000002</v>
      </c>
      <c r="L1932" s="26">
        <f t="shared" si="38"/>
        <v>5968.173203268806</v>
      </c>
    </row>
    <row r="1933" spans="11:12" x14ac:dyDescent="0.5">
      <c r="K1933" s="25">
        <v>19.27</v>
      </c>
      <c r="L1933" s="26">
        <f t="shared" si="38"/>
        <v>5968.3123010248901</v>
      </c>
    </row>
    <row r="1934" spans="11:12" x14ac:dyDescent="0.5">
      <c r="K1934" s="25">
        <v>19.28</v>
      </c>
      <c r="L1934" s="26">
        <f t="shared" si="38"/>
        <v>5968.4508504613395</v>
      </c>
    </row>
    <row r="1935" spans="11:12" x14ac:dyDescent="0.5">
      <c r="K1935" s="25">
        <v>19.29</v>
      </c>
      <c r="L1935" s="26">
        <f t="shared" si="38"/>
        <v>5968.5888534565811</v>
      </c>
    </row>
    <row r="1936" spans="11:12" x14ac:dyDescent="0.5">
      <c r="K1936" s="25">
        <v>19.3</v>
      </c>
      <c r="L1936" s="26">
        <f t="shared" si="38"/>
        <v>5968.7263118838728</v>
      </c>
    </row>
    <row r="1937" spans="11:12" x14ac:dyDescent="0.5">
      <c r="K1937" s="25">
        <v>19.309999999999999</v>
      </c>
      <c r="L1937" s="26">
        <f t="shared" si="38"/>
        <v>5968.8632276113131</v>
      </c>
    </row>
    <row r="1938" spans="11:12" x14ac:dyDescent="0.5">
      <c r="K1938" s="25">
        <v>19.32</v>
      </c>
      <c r="L1938" s="26">
        <f t="shared" si="38"/>
        <v>5968.999602501839</v>
      </c>
    </row>
    <row r="1939" spans="11:12" x14ac:dyDescent="0.5">
      <c r="K1939" s="25">
        <v>19.329999999999998</v>
      </c>
      <c r="L1939" s="26">
        <f t="shared" si="38"/>
        <v>5969.1354384132519</v>
      </c>
    </row>
    <row r="1940" spans="11:12" x14ac:dyDescent="0.5">
      <c r="K1940" s="25">
        <v>19.34</v>
      </c>
      <c r="L1940" s="26">
        <f t="shared" si="38"/>
        <v>5969.2707371982115</v>
      </c>
    </row>
    <row r="1941" spans="11:12" x14ac:dyDescent="0.5">
      <c r="K1941" s="25">
        <v>19.350000000000001</v>
      </c>
      <c r="L1941" s="26">
        <f t="shared" si="38"/>
        <v>5969.4055007042534</v>
      </c>
    </row>
    <row r="1942" spans="11:12" x14ac:dyDescent="0.5">
      <c r="K1942" s="25">
        <v>19.36</v>
      </c>
      <c r="L1942" s="26">
        <f t="shared" si="38"/>
        <v>5969.5397307737949</v>
      </c>
    </row>
    <row r="1943" spans="11:12" x14ac:dyDescent="0.5">
      <c r="K1943" s="25">
        <v>19.37</v>
      </c>
      <c r="L1943" s="26">
        <f t="shared" si="38"/>
        <v>5969.6734292441433</v>
      </c>
    </row>
    <row r="1944" spans="11:12" x14ac:dyDescent="0.5">
      <c r="K1944" s="25">
        <v>19.38</v>
      </c>
      <c r="L1944" s="26">
        <f t="shared" si="38"/>
        <v>5969.8065979475068</v>
      </c>
    </row>
    <row r="1945" spans="11:12" x14ac:dyDescent="0.5">
      <c r="K1945" s="25">
        <v>19.39</v>
      </c>
      <c r="L1945" s="26">
        <f t="shared" si="38"/>
        <v>5969.9392387110038</v>
      </c>
    </row>
    <row r="1946" spans="11:12" x14ac:dyDescent="0.5">
      <c r="K1946" s="25">
        <v>19.399999999999999</v>
      </c>
      <c r="L1946" s="26">
        <f t="shared" si="38"/>
        <v>5970.0713533566677</v>
      </c>
    </row>
    <row r="1947" spans="11:12" x14ac:dyDescent="0.5">
      <c r="K1947" s="25">
        <v>19.41</v>
      </c>
      <c r="L1947" s="26">
        <f t="shared" si="38"/>
        <v>5970.2029437014617</v>
      </c>
    </row>
    <row r="1948" spans="11:12" x14ac:dyDescent="0.5">
      <c r="K1948" s="25">
        <v>19.420000000000002</v>
      </c>
      <c r="L1948" s="26">
        <f t="shared" si="38"/>
        <v>5970.3340115572828</v>
      </c>
    </row>
    <row r="1949" spans="11:12" x14ac:dyDescent="0.5">
      <c r="K1949" s="25">
        <v>19.43</v>
      </c>
      <c r="L1949" s="26">
        <f t="shared" si="38"/>
        <v>5970.4645587309751</v>
      </c>
    </row>
    <row r="1950" spans="11:12" x14ac:dyDescent="0.5">
      <c r="K1950" s="25">
        <v>19.440000000000001</v>
      </c>
      <c r="L1950" s="26">
        <f t="shared" si="38"/>
        <v>5970.5945870243331</v>
      </c>
    </row>
    <row r="1951" spans="11:12" x14ac:dyDescent="0.5">
      <c r="K1951" s="25">
        <v>19.45</v>
      </c>
      <c r="L1951" s="26">
        <f t="shared" si="38"/>
        <v>5970.7240982341173</v>
      </c>
    </row>
    <row r="1952" spans="11:12" x14ac:dyDescent="0.5">
      <c r="K1952" s="25">
        <v>19.46</v>
      </c>
      <c r="L1952" s="26">
        <f t="shared" si="38"/>
        <v>5970.8530941520594</v>
      </c>
    </row>
    <row r="1953" spans="11:12" x14ac:dyDescent="0.5">
      <c r="K1953" s="25">
        <v>19.47</v>
      </c>
      <c r="L1953" s="26">
        <f t="shared" si="38"/>
        <v>5970.9815765648709</v>
      </c>
    </row>
    <row r="1954" spans="11:12" x14ac:dyDescent="0.5">
      <c r="K1954" s="25">
        <v>19.48</v>
      </c>
      <c r="L1954" s="26">
        <f t="shared" si="38"/>
        <v>5971.109547254252</v>
      </c>
    </row>
    <row r="1955" spans="11:12" x14ac:dyDescent="0.5">
      <c r="K1955" s="25">
        <v>19.489999999999998</v>
      </c>
      <c r="L1955" s="26">
        <f t="shared" si="38"/>
        <v>5971.237007996905</v>
      </c>
    </row>
    <row r="1956" spans="11:12" x14ac:dyDescent="0.5">
      <c r="K1956" s="25">
        <v>19.5</v>
      </c>
      <c r="L1956" s="26">
        <f t="shared" si="38"/>
        <v>5971.3639605645376</v>
      </c>
    </row>
    <row r="1957" spans="11:12" x14ac:dyDescent="0.5">
      <c r="K1957" s="25">
        <v>19.510000000000002</v>
      </c>
      <c r="L1957" s="26">
        <f t="shared" si="38"/>
        <v>5971.4904067238758</v>
      </c>
    </row>
    <row r="1958" spans="11:12" x14ac:dyDescent="0.5">
      <c r="K1958" s="25">
        <v>19.52</v>
      </c>
      <c r="L1958" s="26">
        <f t="shared" si="38"/>
        <v>5971.6163482366701</v>
      </c>
    </row>
    <row r="1959" spans="11:12" x14ac:dyDescent="0.5">
      <c r="K1959" s="25">
        <v>19.53</v>
      </c>
      <c r="L1959" s="26">
        <f t="shared" si="38"/>
        <v>5971.7417868597049</v>
      </c>
    </row>
    <row r="1960" spans="11:12" x14ac:dyDescent="0.5">
      <c r="K1960" s="25">
        <v>19.54</v>
      </c>
      <c r="L1960" s="26">
        <f t="shared" si="38"/>
        <v>5971.8667243448108</v>
      </c>
    </row>
    <row r="1961" spans="11:12" x14ac:dyDescent="0.5">
      <c r="K1961" s="25">
        <v>19.55</v>
      </c>
      <c r="L1961" s="26">
        <f t="shared" si="38"/>
        <v>5971.9911624388715</v>
      </c>
    </row>
    <row r="1962" spans="11:12" x14ac:dyDescent="0.5">
      <c r="K1962" s="25">
        <v>19.559999999999999</v>
      </c>
      <c r="L1962" s="26">
        <f t="shared" si="38"/>
        <v>5972.1151028838312</v>
      </c>
    </row>
    <row r="1963" spans="11:12" x14ac:dyDescent="0.5">
      <c r="K1963" s="25">
        <v>19.57</v>
      </c>
      <c r="L1963" s="26">
        <f t="shared" si="38"/>
        <v>5972.238547416704</v>
      </c>
    </row>
    <row r="1964" spans="11:12" x14ac:dyDescent="0.5">
      <c r="K1964" s="25">
        <v>19.579999999999998</v>
      </c>
      <c r="L1964" s="26">
        <f t="shared" si="38"/>
        <v>5972.3614977695879</v>
      </c>
    </row>
    <row r="1965" spans="11:12" x14ac:dyDescent="0.5">
      <c r="K1965" s="25">
        <v>19.59</v>
      </c>
      <c r="L1965" s="26">
        <f t="shared" si="38"/>
        <v>5972.483955669667</v>
      </c>
    </row>
    <row r="1966" spans="11:12" x14ac:dyDescent="0.5">
      <c r="K1966" s="25">
        <v>19.600000000000001</v>
      </c>
      <c r="L1966" s="26">
        <f t="shared" si="38"/>
        <v>5972.6059228392241</v>
      </c>
    </row>
    <row r="1967" spans="11:12" x14ac:dyDescent="0.5">
      <c r="K1967" s="25">
        <v>19.61</v>
      </c>
      <c r="L1967" s="26">
        <f t="shared" si="38"/>
        <v>5972.72740099565</v>
      </c>
    </row>
    <row r="1968" spans="11:12" x14ac:dyDescent="0.5">
      <c r="K1968" s="25">
        <v>19.62</v>
      </c>
      <c r="L1968" s="26">
        <f t="shared" si="38"/>
        <v>5972.8483918514503</v>
      </c>
    </row>
    <row r="1969" spans="11:12" x14ac:dyDescent="0.5">
      <c r="K1969" s="25">
        <v>19.63</v>
      </c>
      <c r="L1969" s="26">
        <f t="shared" si="38"/>
        <v>5972.9688971142577</v>
      </c>
    </row>
    <row r="1970" spans="11:12" x14ac:dyDescent="0.5">
      <c r="K1970" s="25">
        <v>19.64</v>
      </c>
      <c r="L1970" s="26">
        <f t="shared" si="38"/>
        <v>5973.0889184868383</v>
      </c>
    </row>
    <row r="1971" spans="11:12" x14ac:dyDescent="0.5">
      <c r="K1971" s="25">
        <v>19.649999999999999</v>
      </c>
      <c r="L1971" s="26">
        <f t="shared" si="38"/>
        <v>5973.2084576671023</v>
      </c>
    </row>
    <row r="1972" spans="11:12" x14ac:dyDescent="0.5">
      <c r="K1972" s="25">
        <v>19.66</v>
      </c>
      <c r="L1972" s="26">
        <f t="shared" si="38"/>
        <v>5973.3275163481121</v>
      </c>
    </row>
    <row r="1973" spans="11:12" x14ac:dyDescent="0.5">
      <c r="K1973" s="25">
        <v>19.670000000000002</v>
      </c>
      <c r="L1973" s="26">
        <f t="shared" si="38"/>
        <v>5973.446096218092</v>
      </c>
    </row>
    <row r="1974" spans="11:12" x14ac:dyDescent="0.5">
      <c r="K1974" s="25">
        <v>19.68</v>
      </c>
      <c r="L1974" s="26">
        <f t="shared" si="38"/>
        <v>5973.5641989604355</v>
      </c>
    </row>
    <row r="1975" spans="11:12" x14ac:dyDescent="0.5">
      <c r="K1975" s="25">
        <v>19.690000000000001</v>
      </c>
      <c r="L1975" s="26">
        <f t="shared" si="38"/>
        <v>5973.6818262537199</v>
      </c>
    </row>
    <row r="1976" spans="11:12" x14ac:dyDescent="0.5">
      <c r="K1976" s="25">
        <v>19.7</v>
      </c>
      <c r="L1976" s="26">
        <f t="shared" si="38"/>
        <v>5973.7989797717082</v>
      </c>
    </row>
    <row r="1977" spans="11:12" x14ac:dyDescent="0.5">
      <c r="K1977" s="25">
        <v>19.71</v>
      </c>
      <c r="L1977" s="26">
        <f t="shared" si="38"/>
        <v>5973.9156611833596</v>
      </c>
    </row>
    <row r="1978" spans="11:12" x14ac:dyDescent="0.5">
      <c r="K1978" s="25">
        <v>19.72</v>
      </c>
      <c r="L1978" s="26">
        <f t="shared" si="38"/>
        <v>5974.0318721528456</v>
      </c>
    </row>
    <row r="1979" spans="11:12" x14ac:dyDescent="0.5">
      <c r="K1979" s="25">
        <v>19.73</v>
      </c>
      <c r="L1979" s="26">
        <f t="shared" si="38"/>
        <v>5974.1476143395503</v>
      </c>
    </row>
    <row r="1980" spans="11:12" x14ac:dyDescent="0.5">
      <c r="K1980" s="25">
        <v>19.739999999999998</v>
      </c>
      <c r="L1980" s="26">
        <f t="shared" si="38"/>
        <v>5974.2628893980846</v>
      </c>
    </row>
    <row r="1981" spans="11:12" x14ac:dyDescent="0.5">
      <c r="K1981" s="25">
        <v>19.75</v>
      </c>
      <c r="L1981" s="26">
        <f t="shared" si="38"/>
        <v>5974.3776989782928</v>
      </c>
    </row>
    <row r="1982" spans="11:12" x14ac:dyDescent="0.5">
      <c r="K1982" s="25">
        <v>19.760000000000002</v>
      </c>
      <c r="L1982" s="26">
        <f t="shared" si="38"/>
        <v>5974.4920447252634</v>
      </c>
    </row>
    <row r="1983" spans="11:12" x14ac:dyDescent="0.5">
      <c r="K1983" s="25">
        <v>19.77</v>
      </c>
      <c r="L1983" s="26">
        <f t="shared" si="38"/>
        <v>5974.6059282793367</v>
      </c>
    </row>
    <row r="1984" spans="11:12" x14ac:dyDescent="0.5">
      <c r="K1984" s="25">
        <v>19.78</v>
      </c>
      <c r="L1984" s="26">
        <f t="shared" si="38"/>
        <v>5974.7193512761178</v>
      </c>
    </row>
    <row r="1985" spans="11:12" x14ac:dyDescent="0.5">
      <c r="K1985" s="25">
        <v>19.79</v>
      </c>
      <c r="L1985" s="26">
        <f t="shared" si="38"/>
        <v>5974.8323153464771</v>
      </c>
    </row>
    <row r="1986" spans="11:12" x14ac:dyDescent="0.5">
      <c r="K1986" s="25">
        <v>19.8</v>
      </c>
      <c r="L1986" s="26">
        <f t="shared" si="38"/>
        <v>5974.9448221165703</v>
      </c>
    </row>
    <row r="1987" spans="11:12" x14ac:dyDescent="0.5">
      <c r="K1987" s="25">
        <v>19.809999999999999</v>
      </c>
      <c r="L1987" s="26">
        <f t="shared" si="38"/>
        <v>5975.0568732078391</v>
      </c>
    </row>
    <row r="1988" spans="11:12" x14ac:dyDescent="0.5">
      <c r="K1988" s="25">
        <v>19.82</v>
      </c>
      <c r="L1988" s="26">
        <f t="shared" si="38"/>
        <v>5975.1684702370239</v>
      </c>
    </row>
    <row r="1989" spans="11:12" x14ac:dyDescent="0.5">
      <c r="K1989" s="25">
        <v>19.829999999999998</v>
      </c>
      <c r="L1989" s="26">
        <f t="shared" si="38"/>
        <v>5975.2796148161733</v>
      </c>
    </row>
    <row r="1990" spans="11:12" x14ac:dyDescent="0.5">
      <c r="K1990" s="25">
        <v>19.84</v>
      </c>
      <c r="L1990" s="26">
        <f t="shared" ref="L1990:L2006" si="39">IF(K1990=0,
    MAX(0, C$12 - C$6 * EXP(-C$13 * C$7)),
    C$12 * _xlfn.NORM.S.DIST((LN(C$12/C$6) + (C$13 + K1990^2/2)*C$7) / (K1990*SQRT(C$7)), TRUE)
    - C$6 * EXP(-C$13*C$7) * _xlfn.NORM.S.DIST((LN(C$12/C$6) + (C$13 + K1990^2/2)*C$7) / (K1990*SQRT(C$7)) - K1990*SQRT(C$7), TRUE)
)</f>
        <v>5975.3903085526536</v>
      </c>
    </row>
    <row r="1991" spans="11:12" x14ac:dyDescent="0.5">
      <c r="K1991" s="25">
        <v>19.850000000000001</v>
      </c>
      <c r="L1991" s="26">
        <f t="shared" si="39"/>
        <v>5975.5005530491535</v>
      </c>
    </row>
    <row r="1992" spans="11:12" x14ac:dyDescent="0.5">
      <c r="K1992" s="25">
        <v>19.86</v>
      </c>
      <c r="L1992" s="26">
        <f t="shared" si="39"/>
        <v>5975.6103499036963</v>
      </c>
    </row>
    <row r="1993" spans="11:12" x14ac:dyDescent="0.5">
      <c r="K1993" s="25">
        <v>19.87</v>
      </c>
      <c r="L1993" s="26">
        <f t="shared" si="39"/>
        <v>5975.7197007096529</v>
      </c>
    </row>
    <row r="1994" spans="11:12" x14ac:dyDescent="0.5">
      <c r="K1994" s="25">
        <v>19.88</v>
      </c>
      <c r="L1994" s="26">
        <f t="shared" si="39"/>
        <v>5975.8286070557442</v>
      </c>
    </row>
    <row r="1995" spans="11:12" x14ac:dyDescent="0.5">
      <c r="K1995" s="25">
        <v>19.89</v>
      </c>
      <c r="L1995" s="26">
        <f t="shared" si="39"/>
        <v>5975.9370705260535</v>
      </c>
    </row>
    <row r="1996" spans="11:12" x14ac:dyDescent="0.5">
      <c r="K1996" s="25">
        <v>19.899999999999999</v>
      </c>
      <c r="L1996" s="26">
        <f t="shared" si="39"/>
        <v>5976.0450927000365</v>
      </c>
    </row>
    <row r="1997" spans="11:12" x14ac:dyDescent="0.5">
      <c r="K1997" s="25">
        <v>19.91</v>
      </c>
      <c r="L1997" s="26">
        <f t="shared" si="39"/>
        <v>5976.152675152528</v>
      </c>
    </row>
    <row r="1998" spans="11:12" x14ac:dyDescent="0.5">
      <c r="K1998" s="25">
        <v>19.920000000000002</v>
      </c>
      <c r="L1998" s="26">
        <f t="shared" si="39"/>
        <v>5976.2598194537522</v>
      </c>
    </row>
    <row r="1999" spans="11:12" x14ac:dyDescent="0.5">
      <c r="K1999" s="25">
        <v>19.93</v>
      </c>
      <c r="L1999" s="26">
        <f t="shared" si="39"/>
        <v>5976.3665271693326</v>
      </c>
    </row>
    <row r="2000" spans="11:12" x14ac:dyDescent="0.5">
      <c r="K2000" s="25">
        <v>19.940000000000001</v>
      </c>
      <c r="L2000" s="26">
        <f t="shared" si="39"/>
        <v>5976.4727998603003</v>
      </c>
    </row>
    <row r="2001" spans="11:12" x14ac:dyDescent="0.5">
      <c r="K2001" s="25">
        <v>19.95</v>
      </c>
      <c r="L2001" s="26">
        <f t="shared" si="39"/>
        <v>5976.5786390831026</v>
      </c>
    </row>
    <row r="2002" spans="11:12" x14ac:dyDescent="0.5">
      <c r="K2002" s="25">
        <v>19.96</v>
      </c>
      <c r="L2002" s="26">
        <f t="shared" si="39"/>
        <v>5976.6840463896124</v>
      </c>
    </row>
    <row r="2003" spans="11:12" x14ac:dyDescent="0.5">
      <c r="K2003" s="25">
        <v>19.97</v>
      </c>
      <c r="L2003" s="26">
        <f t="shared" si="39"/>
        <v>5976.789023327141</v>
      </c>
    </row>
    <row r="2004" spans="11:12" x14ac:dyDescent="0.5">
      <c r="K2004" s="25">
        <v>19.98</v>
      </c>
      <c r="L2004" s="26">
        <f t="shared" si="39"/>
        <v>5976.8935714384397</v>
      </c>
    </row>
    <row r="2005" spans="11:12" x14ac:dyDescent="0.5">
      <c r="K2005" s="25">
        <v>19.989999999999998</v>
      </c>
      <c r="L2005" s="26">
        <f t="shared" si="39"/>
        <v>5976.9976922617143</v>
      </c>
    </row>
    <row r="2006" spans="11:12" x14ac:dyDescent="0.5">
      <c r="K2006" s="25">
        <v>20</v>
      </c>
      <c r="L2006" s="26">
        <f t="shared" si="39"/>
        <v>5977.1013873306347</v>
      </c>
    </row>
    <row r="2007" spans="11:12" x14ac:dyDescent="0.5">
      <c r="K2007" s="27"/>
      <c r="L2007" s="22"/>
    </row>
    <row r="2008" spans="11:12" x14ac:dyDescent="0.5">
      <c r="K2008" s="27"/>
      <c r="L2008" s="22"/>
    </row>
    <row r="2009" spans="11:12" x14ac:dyDescent="0.5">
      <c r="K2009" s="27"/>
      <c r="L2009" s="22"/>
    </row>
    <row r="2010" spans="11:12" x14ac:dyDescent="0.5">
      <c r="K2010" s="27"/>
      <c r="L2010" s="22"/>
    </row>
    <row r="2011" spans="11:12" x14ac:dyDescent="0.5">
      <c r="K2011" s="27"/>
      <c r="L2011" s="22"/>
    </row>
    <row r="2012" spans="11:12" x14ac:dyDescent="0.5">
      <c r="K2012" s="27"/>
      <c r="L2012" s="22"/>
    </row>
    <row r="2013" spans="11:12" x14ac:dyDescent="0.5">
      <c r="K2013" s="27"/>
      <c r="L2013" s="22"/>
    </row>
    <row r="2014" spans="11:12" x14ac:dyDescent="0.5">
      <c r="K2014" s="27"/>
      <c r="L2014" s="22"/>
    </row>
    <row r="2015" spans="11:12" x14ac:dyDescent="0.5">
      <c r="K2015" s="27"/>
      <c r="L2015" s="22"/>
    </row>
    <row r="2016" spans="11:12" x14ac:dyDescent="0.5">
      <c r="K2016" s="27"/>
      <c r="L2016" s="22"/>
    </row>
    <row r="2017" spans="11:12" x14ac:dyDescent="0.5">
      <c r="K2017" s="27"/>
      <c r="L2017" s="22"/>
    </row>
    <row r="2018" spans="11:12" x14ac:dyDescent="0.5">
      <c r="K2018" s="27"/>
      <c r="L2018" s="22"/>
    </row>
    <row r="2019" spans="11:12" x14ac:dyDescent="0.5">
      <c r="K2019" s="27"/>
      <c r="L2019" s="22"/>
    </row>
    <row r="2020" spans="11:12" x14ac:dyDescent="0.5">
      <c r="K2020" s="27"/>
      <c r="L2020" s="22"/>
    </row>
    <row r="2021" spans="11:12" x14ac:dyDescent="0.5">
      <c r="K2021" s="27"/>
      <c r="L2021" s="22"/>
    </row>
    <row r="2022" spans="11:12" x14ac:dyDescent="0.5">
      <c r="K2022" s="27"/>
      <c r="L2022" s="22"/>
    </row>
    <row r="2023" spans="11:12" x14ac:dyDescent="0.5">
      <c r="K2023" s="27"/>
      <c r="L2023" s="22"/>
    </row>
    <row r="2024" spans="11:12" x14ac:dyDescent="0.5">
      <c r="K2024" s="27"/>
      <c r="L2024" s="22"/>
    </row>
    <row r="2025" spans="11:12" x14ac:dyDescent="0.5">
      <c r="K2025" s="27"/>
      <c r="L2025" s="22"/>
    </row>
    <row r="2026" spans="11:12" x14ac:dyDescent="0.5">
      <c r="K2026" s="27"/>
      <c r="L2026" s="22"/>
    </row>
    <row r="2027" spans="11:12" x14ac:dyDescent="0.5">
      <c r="K2027" s="27"/>
      <c r="L2027" s="22"/>
    </row>
    <row r="2028" spans="11:12" x14ac:dyDescent="0.5">
      <c r="K2028" s="27"/>
      <c r="L2028" s="22"/>
    </row>
    <row r="2029" spans="11:12" x14ac:dyDescent="0.5">
      <c r="K2029" s="27"/>
      <c r="L2029" s="22"/>
    </row>
    <row r="2030" spans="11:12" x14ac:dyDescent="0.5">
      <c r="K2030" s="27"/>
      <c r="L2030" s="22"/>
    </row>
    <row r="2031" spans="11:12" x14ac:dyDescent="0.5">
      <c r="K2031" s="27"/>
      <c r="L2031" s="22"/>
    </row>
    <row r="2032" spans="11:12" x14ac:dyDescent="0.5">
      <c r="K2032" s="27"/>
      <c r="L2032" s="22"/>
    </row>
    <row r="2033" spans="11:12" x14ac:dyDescent="0.5">
      <c r="K2033" s="27"/>
      <c r="L2033" s="22"/>
    </row>
    <row r="2034" spans="11:12" x14ac:dyDescent="0.5">
      <c r="K2034" s="27"/>
      <c r="L2034" s="22"/>
    </row>
    <row r="2035" spans="11:12" x14ac:dyDescent="0.5">
      <c r="K2035" s="27"/>
      <c r="L2035" s="22"/>
    </row>
    <row r="2036" spans="11:12" x14ac:dyDescent="0.5">
      <c r="K2036" s="27"/>
      <c r="L2036" s="22"/>
    </row>
    <row r="2037" spans="11:12" x14ac:dyDescent="0.5">
      <c r="K2037" s="27"/>
      <c r="L2037" s="22"/>
    </row>
    <row r="2038" spans="11:12" x14ac:dyDescent="0.5">
      <c r="K2038" s="27"/>
      <c r="L2038" s="22"/>
    </row>
    <row r="2039" spans="11:12" x14ac:dyDescent="0.5">
      <c r="K2039" s="27"/>
      <c r="L2039" s="22"/>
    </row>
    <row r="2040" spans="11:12" x14ac:dyDescent="0.5">
      <c r="K2040" s="27"/>
      <c r="L2040" s="22"/>
    </row>
    <row r="2041" spans="11:12" x14ac:dyDescent="0.5">
      <c r="K2041" s="27"/>
      <c r="L2041" s="22"/>
    </row>
    <row r="2042" spans="11:12" x14ac:dyDescent="0.5">
      <c r="K2042" s="27"/>
      <c r="L2042" s="22"/>
    </row>
    <row r="2043" spans="11:12" x14ac:dyDescent="0.5">
      <c r="K2043" s="27"/>
      <c r="L2043" s="22"/>
    </row>
    <row r="2044" spans="11:12" x14ac:dyDescent="0.5">
      <c r="K2044" s="27"/>
      <c r="L2044" s="22"/>
    </row>
    <row r="2045" spans="11:12" x14ac:dyDescent="0.5">
      <c r="K2045" s="27"/>
      <c r="L2045" s="22"/>
    </row>
    <row r="2046" spans="11:12" x14ac:dyDescent="0.5">
      <c r="K2046" s="27"/>
      <c r="L2046" s="22"/>
    </row>
    <row r="2047" spans="11:12" x14ac:dyDescent="0.5">
      <c r="K2047" s="27"/>
      <c r="L2047" s="22"/>
    </row>
    <row r="2048" spans="11:12" x14ac:dyDescent="0.5">
      <c r="K2048" s="27"/>
      <c r="L2048" s="22"/>
    </row>
    <row r="2049" spans="11:12" x14ac:dyDescent="0.5">
      <c r="K2049" s="27"/>
      <c r="L2049" s="22"/>
    </row>
    <row r="2050" spans="11:12" x14ac:dyDescent="0.5">
      <c r="K2050" s="27"/>
      <c r="L2050" s="22"/>
    </row>
    <row r="2051" spans="11:12" x14ac:dyDescent="0.5">
      <c r="K2051" s="27"/>
      <c r="L2051" s="22"/>
    </row>
    <row r="2052" spans="11:12" x14ac:dyDescent="0.5">
      <c r="K2052" s="27"/>
      <c r="L2052" s="22"/>
    </row>
    <row r="2053" spans="11:12" x14ac:dyDescent="0.5">
      <c r="K2053" s="27"/>
      <c r="L2053" s="22"/>
    </row>
    <row r="2054" spans="11:12" x14ac:dyDescent="0.5">
      <c r="K2054" s="27"/>
      <c r="L2054" s="22"/>
    </row>
    <row r="2055" spans="11:12" x14ac:dyDescent="0.5">
      <c r="K2055" s="27"/>
      <c r="L2055" s="22"/>
    </row>
    <row r="2056" spans="11:12" x14ac:dyDescent="0.5">
      <c r="K2056" s="27"/>
      <c r="L2056" s="22"/>
    </row>
    <row r="2057" spans="11:12" x14ac:dyDescent="0.5">
      <c r="K2057" s="27"/>
      <c r="L2057" s="22"/>
    </row>
    <row r="2058" spans="11:12" x14ac:dyDescent="0.5">
      <c r="K2058" s="27"/>
      <c r="L2058" s="22"/>
    </row>
    <row r="2059" spans="11:12" x14ac:dyDescent="0.5">
      <c r="K2059" s="27"/>
      <c r="L2059" s="22"/>
    </row>
    <row r="2060" spans="11:12" x14ac:dyDescent="0.5">
      <c r="K2060" s="27"/>
      <c r="L2060" s="22"/>
    </row>
    <row r="2061" spans="11:12" x14ac:dyDescent="0.5">
      <c r="K2061" s="27"/>
      <c r="L2061" s="22"/>
    </row>
    <row r="2062" spans="11:12" x14ac:dyDescent="0.5">
      <c r="K2062" s="27"/>
      <c r="L2062" s="22"/>
    </row>
    <row r="2063" spans="11:12" x14ac:dyDescent="0.5">
      <c r="K2063" s="27"/>
      <c r="L2063" s="22"/>
    </row>
    <row r="2064" spans="11:12" x14ac:dyDescent="0.5">
      <c r="K2064" s="27"/>
      <c r="L2064" s="22"/>
    </row>
    <row r="2065" spans="11:12" x14ac:dyDescent="0.5">
      <c r="K2065" s="27"/>
      <c r="L2065" s="22"/>
    </row>
    <row r="2066" spans="11:12" x14ac:dyDescent="0.5">
      <c r="K2066" s="27"/>
      <c r="L2066" s="22"/>
    </row>
    <row r="2067" spans="11:12" x14ac:dyDescent="0.5">
      <c r="K2067" s="27"/>
      <c r="L2067" s="22"/>
    </row>
    <row r="2068" spans="11:12" x14ac:dyDescent="0.5">
      <c r="K2068" s="27"/>
      <c r="L2068" s="22"/>
    </row>
    <row r="2069" spans="11:12" x14ac:dyDescent="0.5">
      <c r="K2069" s="27"/>
      <c r="L2069" s="22"/>
    </row>
    <row r="2070" spans="11:12" x14ac:dyDescent="0.5">
      <c r="K2070" s="27"/>
      <c r="L2070" s="22"/>
    </row>
    <row r="2071" spans="11:12" x14ac:dyDescent="0.5">
      <c r="K2071" s="27"/>
      <c r="L2071" s="22"/>
    </row>
    <row r="2072" spans="11:12" x14ac:dyDescent="0.5">
      <c r="K2072" s="27"/>
      <c r="L2072" s="22"/>
    </row>
    <row r="2073" spans="11:12" x14ac:dyDescent="0.5">
      <c r="K2073" s="27"/>
      <c r="L2073" s="22"/>
    </row>
    <row r="2074" spans="11:12" x14ac:dyDescent="0.5">
      <c r="K2074" s="27"/>
      <c r="L2074" s="22"/>
    </row>
    <row r="2075" spans="11:12" x14ac:dyDescent="0.5">
      <c r="K2075" s="27"/>
      <c r="L2075" s="22"/>
    </row>
    <row r="2076" spans="11:12" x14ac:dyDescent="0.5">
      <c r="K2076" s="27"/>
      <c r="L2076" s="22"/>
    </row>
    <row r="2077" spans="11:12" x14ac:dyDescent="0.5">
      <c r="K2077" s="27"/>
      <c r="L2077" s="22"/>
    </row>
    <row r="2078" spans="11:12" x14ac:dyDescent="0.5">
      <c r="K2078" s="27"/>
      <c r="L2078" s="22"/>
    </row>
    <row r="2079" spans="11:12" x14ac:dyDescent="0.5">
      <c r="K2079" s="27"/>
      <c r="L2079" s="22"/>
    </row>
    <row r="2080" spans="11:12" x14ac:dyDescent="0.5">
      <c r="K2080" s="27"/>
      <c r="L2080" s="22"/>
    </row>
    <row r="2081" spans="11:12" x14ac:dyDescent="0.5">
      <c r="K2081" s="27"/>
      <c r="L2081" s="22"/>
    </row>
    <row r="2082" spans="11:12" x14ac:dyDescent="0.5">
      <c r="K2082" s="27"/>
      <c r="L2082" s="22"/>
    </row>
    <row r="2083" spans="11:12" x14ac:dyDescent="0.5">
      <c r="K2083" s="27"/>
      <c r="L2083" s="22"/>
    </row>
    <row r="2084" spans="11:12" x14ac:dyDescent="0.5">
      <c r="K2084" s="27"/>
      <c r="L2084" s="22"/>
    </row>
    <row r="2085" spans="11:12" x14ac:dyDescent="0.5">
      <c r="K2085" s="27"/>
      <c r="L2085" s="22"/>
    </row>
    <row r="2086" spans="11:12" x14ac:dyDescent="0.5">
      <c r="K2086" s="27"/>
      <c r="L2086" s="22"/>
    </row>
    <row r="2087" spans="11:12" x14ac:dyDescent="0.5">
      <c r="K2087" s="27"/>
      <c r="L2087" s="22"/>
    </row>
    <row r="2088" spans="11:12" x14ac:dyDescent="0.5">
      <c r="K2088" s="27"/>
      <c r="L2088" s="22"/>
    </row>
    <row r="2089" spans="11:12" x14ac:dyDescent="0.5">
      <c r="K2089" s="27"/>
      <c r="L2089" s="22"/>
    </row>
    <row r="2090" spans="11:12" x14ac:dyDescent="0.5">
      <c r="K2090" s="27"/>
      <c r="L2090" s="22"/>
    </row>
    <row r="2091" spans="11:12" x14ac:dyDescent="0.5">
      <c r="K2091" s="27"/>
      <c r="L2091" s="22"/>
    </row>
    <row r="2092" spans="11:12" x14ac:dyDescent="0.5">
      <c r="K2092" s="27"/>
      <c r="L2092" s="22"/>
    </row>
    <row r="2093" spans="11:12" x14ac:dyDescent="0.5">
      <c r="K2093" s="27"/>
      <c r="L2093" s="22"/>
    </row>
    <row r="2094" spans="11:12" x14ac:dyDescent="0.5">
      <c r="K2094" s="27"/>
      <c r="L2094" s="22"/>
    </row>
    <row r="2095" spans="11:12" x14ac:dyDescent="0.5">
      <c r="K2095" s="27"/>
      <c r="L2095" s="22"/>
    </row>
    <row r="2096" spans="11:12" x14ac:dyDescent="0.5">
      <c r="K2096" s="27"/>
      <c r="L2096" s="22"/>
    </row>
    <row r="2097" spans="11:12" x14ac:dyDescent="0.5">
      <c r="K2097" s="27"/>
      <c r="L2097" s="22"/>
    </row>
    <row r="2098" spans="11:12" x14ac:dyDescent="0.5">
      <c r="K2098" s="27"/>
      <c r="L2098" s="22"/>
    </row>
    <row r="2099" spans="11:12" x14ac:dyDescent="0.5">
      <c r="K2099" s="27"/>
      <c r="L2099" s="22"/>
    </row>
    <row r="2100" spans="11:12" x14ac:dyDescent="0.5">
      <c r="K2100" s="27"/>
      <c r="L2100" s="22"/>
    </row>
    <row r="2101" spans="11:12" x14ac:dyDescent="0.5">
      <c r="K2101" s="27"/>
      <c r="L2101" s="22"/>
    </row>
    <row r="2102" spans="11:12" x14ac:dyDescent="0.5">
      <c r="K2102" s="27"/>
      <c r="L2102" s="22"/>
    </row>
    <row r="2103" spans="11:12" x14ac:dyDescent="0.5">
      <c r="K2103" s="27"/>
      <c r="L2103" s="22"/>
    </row>
    <row r="2104" spans="11:12" x14ac:dyDescent="0.5">
      <c r="K2104" s="27"/>
      <c r="L2104" s="22"/>
    </row>
    <row r="2105" spans="11:12" x14ac:dyDescent="0.5">
      <c r="K2105" s="27"/>
      <c r="L2105" s="22"/>
    </row>
    <row r="2106" spans="11:12" x14ac:dyDescent="0.5">
      <c r="K2106" s="27"/>
      <c r="L2106" s="22"/>
    </row>
    <row r="2107" spans="11:12" x14ac:dyDescent="0.5">
      <c r="K2107" s="27"/>
      <c r="L2107" s="22"/>
    </row>
    <row r="2108" spans="11:12" x14ac:dyDescent="0.5">
      <c r="K2108" s="27"/>
      <c r="L2108" s="22"/>
    </row>
    <row r="2109" spans="11:12" x14ac:dyDescent="0.5">
      <c r="K2109" s="27"/>
      <c r="L2109" s="22"/>
    </row>
    <row r="2110" spans="11:12" x14ac:dyDescent="0.5">
      <c r="K2110" s="27"/>
      <c r="L2110" s="22"/>
    </row>
    <row r="2111" spans="11:12" x14ac:dyDescent="0.5">
      <c r="K2111" s="27"/>
      <c r="L2111" s="22"/>
    </row>
    <row r="2112" spans="11:12" x14ac:dyDescent="0.5">
      <c r="K2112" s="27"/>
      <c r="L2112" s="22"/>
    </row>
    <row r="2113" spans="11:12" x14ac:dyDescent="0.5">
      <c r="K2113" s="27"/>
      <c r="L2113" s="22"/>
    </row>
    <row r="2114" spans="11:12" x14ac:dyDescent="0.5">
      <c r="K2114" s="27"/>
      <c r="L2114" s="22"/>
    </row>
    <row r="2115" spans="11:12" x14ac:dyDescent="0.5">
      <c r="K2115" s="27"/>
      <c r="L2115" s="22"/>
    </row>
    <row r="2116" spans="11:12" x14ac:dyDescent="0.5">
      <c r="K2116" s="27"/>
      <c r="L2116" s="22"/>
    </row>
    <row r="2117" spans="11:12" x14ac:dyDescent="0.5">
      <c r="K2117" s="27"/>
      <c r="L2117" s="22"/>
    </row>
    <row r="2118" spans="11:12" x14ac:dyDescent="0.5">
      <c r="K2118" s="27"/>
      <c r="L2118" s="22"/>
    </row>
    <row r="2119" spans="11:12" x14ac:dyDescent="0.5">
      <c r="K2119" s="27"/>
      <c r="L2119" s="22"/>
    </row>
    <row r="2120" spans="11:12" x14ac:dyDescent="0.5">
      <c r="K2120" s="27"/>
      <c r="L2120" s="22"/>
    </row>
    <row r="2121" spans="11:12" x14ac:dyDescent="0.5">
      <c r="K2121" s="27"/>
      <c r="L2121" s="22"/>
    </row>
    <row r="2122" spans="11:12" x14ac:dyDescent="0.5">
      <c r="K2122" s="27"/>
      <c r="L2122" s="22"/>
    </row>
    <row r="2123" spans="11:12" x14ac:dyDescent="0.5">
      <c r="K2123" s="27"/>
      <c r="L2123" s="22"/>
    </row>
    <row r="2124" spans="11:12" x14ac:dyDescent="0.5">
      <c r="K2124" s="27"/>
      <c r="L2124" s="22"/>
    </row>
    <row r="2125" spans="11:12" x14ac:dyDescent="0.5">
      <c r="K2125" s="27"/>
      <c r="L2125" s="22"/>
    </row>
    <row r="2126" spans="11:12" x14ac:dyDescent="0.5">
      <c r="K2126" s="27"/>
      <c r="L2126" s="22"/>
    </row>
    <row r="2127" spans="11:12" x14ac:dyDescent="0.5">
      <c r="K2127" s="27"/>
      <c r="L2127" s="22"/>
    </row>
    <row r="2128" spans="11:12" x14ac:dyDescent="0.5">
      <c r="K2128" s="27"/>
      <c r="L2128" s="22"/>
    </row>
    <row r="2129" spans="11:12" x14ac:dyDescent="0.5">
      <c r="K2129" s="27"/>
      <c r="L2129" s="22"/>
    </row>
    <row r="2130" spans="11:12" x14ac:dyDescent="0.5">
      <c r="K2130" s="27"/>
      <c r="L2130" s="22"/>
    </row>
    <row r="2131" spans="11:12" x14ac:dyDescent="0.5">
      <c r="K2131" s="27"/>
      <c r="L2131" s="22"/>
    </row>
    <row r="2132" spans="11:12" x14ac:dyDescent="0.5">
      <c r="K2132" s="27"/>
      <c r="L2132" s="22"/>
    </row>
    <row r="2133" spans="11:12" x14ac:dyDescent="0.5">
      <c r="K2133" s="27"/>
      <c r="L2133" s="22"/>
    </row>
    <row r="2134" spans="11:12" x14ac:dyDescent="0.5">
      <c r="K2134" s="27"/>
      <c r="L2134" s="22"/>
    </row>
    <row r="2135" spans="11:12" x14ac:dyDescent="0.5">
      <c r="K2135" s="27"/>
      <c r="L2135" s="22"/>
    </row>
    <row r="2136" spans="11:12" x14ac:dyDescent="0.5">
      <c r="K2136" s="27"/>
      <c r="L2136" s="22"/>
    </row>
    <row r="2137" spans="11:12" x14ac:dyDescent="0.5">
      <c r="K2137" s="27"/>
      <c r="L2137" s="22"/>
    </row>
    <row r="2138" spans="11:12" x14ac:dyDescent="0.5">
      <c r="K2138" s="27"/>
      <c r="L2138" s="22"/>
    </row>
    <row r="2139" spans="11:12" x14ac:dyDescent="0.5">
      <c r="K2139" s="27"/>
      <c r="L2139" s="22"/>
    </row>
    <row r="2140" spans="11:12" x14ac:dyDescent="0.5">
      <c r="K2140" s="27"/>
      <c r="L2140" s="22"/>
    </row>
    <row r="2141" spans="11:12" x14ac:dyDescent="0.5">
      <c r="K2141" s="27"/>
      <c r="L2141" s="22"/>
    </row>
    <row r="2142" spans="11:12" x14ac:dyDescent="0.5">
      <c r="K2142" s="27"/>
      <c r="L2142" s="22"/>
    </row>
    <row r="2143" spans="11:12" x14ac:dyDescent="0.5">
      <c r="K2143" s="27"/>
      <c r="L2143" s="22"/>
    </row>
    <row r="2144" spans="11:12" x14ac:dyDescent="0.5">
      <c r="K2144" s="27"/>
      <c r="L2144" s="22"/>
    </row>
    <row r="2145" spans="11:12" x14ac:dyDescent="0.5">
      <c r="K2145" s="27"/>
      <c r="L2145" s="22"/>
    </row>
    <row r="2146" spans="11:12" x14ac:dyDescent="0.5">
      <c r="K2146" s="27"/>
      <c r="L2146" s="22"/>
    </row>
    <row r="2147" spans="11:12" x14ac:dyDescent="0.5">
      <c r="K2147" s="27"/>
      <c r="L2147" s="22"/>
    </row>
    <row r="2148" spans="11:12" x14ac:dyDescent="0.5">
      <c r="K2148" s="27"/>
      <c r="L2148" s="22"/>
    </row>
    <row r="2149" spans="11:12" x14ac:dyDescent="0.5">
      <c r="K2149" s="27"/>
      <c r="L2149" s="22"/>
    </row>
    <row r="2150" spans="11:12" x14ac:dyDescent="0.5">
      <c r="K2150" s="27"/>
      <c r="L2150" s="22"/>
    </row>
    <row r="2151" spans="11:12" x14ac:dyDescent="0.5">
      <c r="K2151" s="27"/>
      <c r="L2151" s="22"/>
    </row>
    <row r="2152" spans="11:12" x14ac:dyDescent="0.5">
      <c r="K2152" s="27"/>
      <c r="L2152" s="22"/>
    </row>
    <row r="2153" spans="11:12" x14ac:dyDescent="0.5">
      <c r="K2153" s="27"/>
      <c r="L2153" s="22"/>
    </row>
    <row r="2154" spans="11:12" x14ac:dyDescent="0.5">
      <c r="K2154" s="27"/>
      <c r="L2154" s="22"/>
    </row>
    <row r="2155" spans="11:12" x14ac:dyDescent="0.5">
      <c r="K2155" s="27"/>
      <c r="L2155" s="22"/>
    </row>
    <row r="2156" spans="11:12" x14ac:dyDescent="0.5">
      <c r="K2156" s="27"/>
      <c r="L2156" s="22"/>
    </row>
    <row r="2157" spans="11:12" x14ac:dyDescent="0.5">
      <c r="K2157" s="27"/>
      <c r="L2157" s="22"/>
    </row>
    <row r="2158" spans="11:12" x14ac:dyDescent="0.5">
      <c r="K2158" s="27"/>
      <c r="L2158" s="22"/>
    </row>
    <row r="2159" spans="11:12" x14ac:dyDescent="0.5">
      <c r="K2159" s="27"/>
      <c r="L2159" s="22"/>
    </row>
    <row r="2160" spans="11:12" x14ac:dyDescent="0.5">
      <c r="K2160" s="27"/>
      <c r="L2160" s="22"/>
    </row>
    <row r="2161" spans="11:12" x14ac:dyDescent="0.5">
      <c r="K2161" s="27"/>
      <c r="L2161" s="22"/>
    </row>
    <row r="2162" spans="11:12" x14ac:dyDescent="0.5">
      <c r="K2162" s="27"/>
      <c r="L2162" s="22"/>
    </row>
    <row r="2163" spans="11:12" x14ac:dyDescent="0.5">
      <c r="K2163" s="27"/>
      <c r="L2163" s="22"/>
    </row>
    <row r="2164" spans="11:12" x14ac:dyDescent="0.5">
      <c r="K2164" s="27"/>
      <c r="L2164" s="22"/>
    </row>
    <row r="2165" spans="11:12" x14ac:dyDescent="0.5">
      <c r="K2165" s="27"/>
      <c r="L2165" s="22"/>
    </row>
    <row r="2166" spans="11:12" x14ac:dyDescent="0.5">
      <c r="K2166" s="27"/>
      <c r="L2166" s="22"/>
    </row>
    <row r="2167" spans="11:12" x14ac:dyDescent="0.5">
      <c r="K2167" s="27"/>
      <c r="L2167" s="22"/>
    </row>
    <row r="2168" spans="11:12" x14ac:dyDescent="0.5">
      <c r="K2168" s="27"/>
      <c r="L2168" s="22"/>
    </row>
    <row r="2169" spans="11:12" x14ac:dyDescent="0.5">
      <c r="K2169" s="27"/>
      <c r="L2169" s="22"/>
    </row>
    <row r="2170" spans="11:12" x14ac:dyDescent="0.5">
      <c r="K2170" s="27"/>
      <c r="L2170" s="22"/>
    </row>
    <row r="2171" spans="11:12" x14ac:dyDescent="0.5">
      <c r="K2171" s="27"/>
      <c r="L2171" s="22"/>
    </row>
    <row r="2172" spans="11:12" x14ac:dyDescent="0.5">
      <c r="K2172" s="27"/>
      <c r="L2172" s="22"/>
    </row>
    <row r="2173" spans="11:12" x14ac:dyDescent="0.5">
      <c r="K2173" s="27"/>
      <c r="L2173" s="22"/>
    </row>
    <row r="2174" spans="11:12" x14ac:dyDescent="0.5">
      <c r="K2174" s="27"/>
      <c r="L2174" s="22"/>
    </row>
    <row r="2175" spans="11:12" x14ac:dyDescent="0.5">
      <c r="K2175" s="27"/>
      <c r="L2175" s="22"/>
    </row>
    <row r="2176" spans="11:12" x14ac:dyDescent="0.5">
      <c r="K2176" s="27"/>
      <c r="L2176" s="22"/>
    </row>
    <row r="2177" spans="11:12" x14ac:dyDescent="0.5">
      <c r="K2177" s="27"/>
      <c r="L2177" s="22"/>
    </row>
    <row r="2178" spans="11:12" x14ac:dyDescent="0.5">
      <c r="K2178" s="27"/>
      <c r="L2178" s="22"/>
    </row>
    <row r="2179" spans="11:12" x14ac:dyDescent="0.5">
      <c r="K2179" s="27"/>
      <c r="L2179" s="22"/>
    </row>
    <row r="2180" spans="11:12" x14ac:dyDescent="0.5">
      <c r="K2180" s="27"/>
      <c r="L2180" s="22"/>
    </row>
    <row r="2181" spans="11:12" x14ac:dyDescent="0.5">
      <c r="K2181" s="27"/>
      <c r="L2181" s="22"/>
    </row>
    <row r="2182" spans="11:12" x14ac:dyDescent="0.5">
      <c r="K2182" s="27"/>
      <c r="L2182" s="22"/>
    </row>
    <row r="2183" spans="11:12" x14ac:dyDescent="0.5">
      <c r="K2183" s="27"/>
      <c r="L2183" s="22"/>
    </row>
    <row r="2184" spans="11:12" x14ac:dyDescent="0.5">
      <c r="K2184" s="27"/>
      <c r="L2184" s="22"/>
    </row>
    <row r="2185" spans="11:12" x14ac:dyDescent="0.5">
      <c r="K2185" s="27"/>
      <c r="L2185" s="22"/>
    </row>
    <row r="2186" spans="11:12" x14ac:dyDescent="0.5">
      <c r="K2186" s="27"/>
      <c r="L2186" s="22"/>
    </row>
    <row r="2187" spans="11:12" x14ac:dyDescent="0.5">
      <c r="K2187" s="27"/>
      <c r="L2187" s="22"/>
    </row>
    <row r="2188" spans="11:12" x14ac:dyDescent="0.5">
      <c r="K2188" s="27"/>
      <c r="L2188" s="22"/>
    </row>
    <row r="2189" spans="11:12" x14ac:dyDescent="0.5">
      <c r="K2189" s="27"/>
      <c r="L2189" s="22"/>
    </row>
    <row r="2190" spans="11:12" x14ac:dyDescent="0.5">
      <c r="K2190" s="27"/>
      <c r="L2190" s="22"/>
    </row>
    <row r="2191" spans="11:12" x14ac:dyDescent="0.5">
      <c r="K2191" s="27"/>
      <c r="L2191" s="22"/>
    </row>
    <row r="2192" spans="11:12" x14ac:dyDescent="0.5">
      <c r="K2192" s="27"/>
      <c r="L2192" s="22"/>
    </row>
    <row r="2193" spans="11:12" x14ac:dyDescent="0.5">
      <c r="K2193" s="27"/>
      <c r="L2193" s="22"/>
    </row>
    <row r="2194" spans="11:12" x14ac:dyDescent="0.5">
      <c r="K2194" s="27"/>
      <c r="L2194" s="22"/>
    </row>
    <row r="2195" spans="11:12" x14ac:dyDescent="0.5">
      <c r="K2195" s="27"/>
      <c r="L2195" s="22"/>
    </row>
    <row r="2196" spans="11:12" x14ac:dyDescent="0.5">
      <c r="K2196" s="27"/>
      <c r="L219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4</vt:i4>
      </vt:variant>
    </vt:vector>
  </HeadingPairs>
  <TitlesOfParts>
    <vt:vector size="6" baseType="lpstr">
      <vt:lpstr>Read me</vt:lpstr>
      <vt:lpstr>Data</vt:lpstr>
      <vt:lpstr>Fig1 Payoff function</vt:lpstr>
      <vt:lpstr>Fig2 Call option value</vt:lpstr>
      <vt:lpstr>Fig3 Option value vs volatility</vt:lpstr>
      <vt:lpstr>Fig4 Implied volatility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 Bindal</dc:creator>
  <cp:lastModifiedBy>François</cp:lastModifiedBy>
  <dcterms:created xsi:type="dcterms:W3CDTF">2025-12-10T04:47:48Z</dcterms:created>
  <dcterms:modified xsi:type="dcterms:W3CDTF">2025-12-23T07:57:06Z</dcterms:modified>
</cp:coreProperties>
</file>