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J:\1. SimTrade\0.  Blog SimTrade\1. Billets en cours de redaction\2025-05 Olivia BRUN - Rattrapage GE\3. Financial techniques Breakeven\"/>
    </mc:Choice>
  </mc:AlternateContent>
  <xr:revisionPtr revIDLastSave="0" documentId="13_ncr:1_{4DC2C7A2-B496-45E7-8D09-D7011FDD7342}" xr6:coauthVersionLast="47" xr6:coauthVersionMax="47" xr10:uidLastSave="{00000000-0000-0000-0000-000000000000}"/>
  <bookViews>
    <workbookView xWindow="-93" yWindow="-93" windowWidth="25786" windowHeight="13986" activeTab="2" xr2:uid="{FE6F6C50-26B4-824B-B836-0F81F1C17C5F}"/>
  </bookViews>
  <sheets>
    <sheet name="Read me" sheetId="3" r:id="rId1"/>
    <sheet name="Data Breakeven" sheetId="4" r:id="rId2"/>
    <sheet name="Fig Breakeve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4" l="1"/>
  <c r="F22" i="4" s="1"/>
  <c r="F24" i="4" l="1"/>
  <c r="F23" i="4"/>
</calcChain>
</file>

<file path=xl/sharedStrings.xml><?xml version="1.0" encoding="utf-8"?>
<sst xmlns="http://schemas.openxmlformats.org/spreadsheetml/2006/main" count="24" uniqueCount="24">
  <si>
    <t>Selling  Price Per Unit</t>
  </si>
  <si>
    <t>Variable costs per Unit</t>
  </si>
  <si>
    <t>Fixed Costs</t>
  </si>
  <si>
    <t>Value (GBP)</t>
  </si>
  <si>
    <t xml:space="preserve">Contribution Margin per Unit </t>
  </si>
  <si>
    <t>Total Revenue at Break-even</t>
  </si>
  <si>
    <t>Break-even Quantity</t>
  </si>
  <si>
    <t>Total Costs at Break-even</t>
  </si>
  <si>
    <t>Total Revenue</t>
  </si>
  <si>
    <t>Calculations:</t>
  </si>
  <si>
    <t>Units Sold</t>
  </si>
  <si>
    <t>Read me</t>
  </si>
  <si>
    <t>Total Revenue (bn £)</t>
  </si>
  <si>
    <t>Total Variable Cost (bn £)</t>
  </si>
  <si>
    <t>Fixed Costs (bn £)</t>
  </si>
  <si>
    <t>Total Cost (bn £)</t>
  </si>
  <si>
    <t>Profit (bn £)</t>
  </si>
  <si>
    <t>The break-even chart included in the file illustrates how total revenue and total cost change with the number of units sold. The x-axis shows unit volume and the y-axis shows the amount in British pounds. The point where the total cost and total revenue lines intersect, approximately 220,128 units, represents the break-even point. Below this point the company operates at a loss, while above it it begins to generate profit. This visual representation helps interpret the company’s cost structure and profitability threshold.</t>
  </si>
  <si>
    <r>
      <t>This Excel file supports the blog article </t>
    </r>
    <r>
      <rPr>
        <i/>
        <sz val="12"/>
        <color rgb="FF000000"/>
        <rFont val="Aptos Narrow (Body)"/>
      </rPr>
      <t>"Understanding Break-even Analysis: A Key Financial Technique"</t>
    </r>
    <r>
      <rPr>
        <sz val="12"/>
        <color rgb="FF000000"/>
        <rFont val="Aptos Narrow"/>
        <family val="2"/>
        <scheme val="minor"/>
      </rPr>
      <t xml:space="preserve"> and contains all necessary calculations for determining the break-even point of the Watches of Switzerland Group using financial data from the company's 2022 Annual Report. It includes inputs such as unit sales, unit price, total variable costs and fixed costs. From these, it computes the variable cost per unit, contribution margin per unit and the break-even point in units. </t>
    </r>
  </si>
  <si>
    <t>Data for the breakeven analysis of Watches of Switzerland Group (UK)</t>
  </si>
  <si>
    <t>Breakeven analysis</t>
  </si>
  <si>
    <t>Data for costs and revenues</t>
  </si>
  <si>
    <t>Author:</t>
  </si>
  <si>
    <t>Olivia Rosa Brün (Double Degree Student at ESIC &amp; ESSEC Business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</si>
</sst>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_-[$£-809]* #,##0.00_-;\-[$£-809]* #,##0.00_-;_-[$£-809]* &quot;-&quot;??_-;_-@_-"/>
    <numFmt numFmtId="168" formatCode="0.000"/>
  </numFmts>
  <fonts count="12">
    <font>
      <sz val="12"/>
      <color theme="1"/>
      <name val="Aptos Narrow"/>
      <family val="2"/>
      <scheme val="minor"/>
    </font>
    <font>
      <sz val="12"/>
      <color theme="1"/>
      <name val="Aptos Narrow"/>
      <family val="2"/>
      <scheme val="minor"/>
    </font>
    <font>
      <b/>
      <sz val="14"/>
      <color theme="1"/>
      <name val="Aptos Narrow"/>
      <family val="2"/>
      <scheme val="minor"/>
    </font>
    <font>
      <sz val="12"/>
      <color rgb="FF000000"/>
      <name val="Aptos Narrow"/>
      <family val="2"/>
      <scheme val="minor"/>
    </font>
    <font>
      <i/>
      <sz val="12"/>
      <color rgb="FF000000"/>
      <name val="Aptos Narrow (Body)"/>
    </font>
    <font>
      <b/>
      <sz val="14"/>
      <color theme="1"/>
      <name val="Arial"/>
      <family val="2"/>
    </font>
    <font>
      <sz val="12"/>
      <color theme="1"/>
      <name val="Arial"/>
      <family val="2"/>
    </font>
    <font>
      <b/>
      <sz val="10"/>
      <color rgb="FF000000"/>
      <name val="Arial"/>
      <family val="2"/>
    </font>
    <font>
      <sz val="10"/>
      <color rgb="FF000000"/>
      <name val="Arial"/>
      <family val="2"/>
    </font>
    <font>
      <sz val="12"/>
      <color rgb="FF000000"/>
      <name val="Arial"/>
      <family val="2"/>
    </font>
    <font>
      <b/>
      <sz val="12"/>
      <color theme="1"/>
      <name val="Arial"/>
      <family val="2"/>
    </font>
    <font>
      <b/>
      <sz val="12"/>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6">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wrapText="1"/>
    </xf>
    <xf numFmtId="0" fontId="5" fillId="0" borderId="0" xfId="0" applyFont="1"/>
    <xf numFmtId="0" fontId="6" fillId="0" borderId="0" xfId="0" applyFont="1"/>
    <xf numFmtId="167" fontId="7" fillId="0" borderId="1" xfId="0" applyNumberFormat="1" applyFont="1" applyBorder="1" applyAlignment="1">
      <alignment horizontal="center"/>
    </xf>
    <xf numFmtId="3" fontId="8" fillId="0" borderId="1" xfId="1" applyNumberFormat="1" applyFont="1" applyBorder="1" applyAlignment="1">
      <alignment horizontal="center"/>
    </xf>
    <xf numFmtId="168" fontId="8" fillId="0" borderId="1" xfId="1" applyNumberFormat="1" applyFont="1" applyBorder="1" applyAlignment="1">
      <alignment horizontal="center"/>
    </xf>
    <xf numFmtId="168" fontId="8" fillId="0" borderId="1" xfId="0" applyNumberFormat="1" applyFont="1" applyBorder="1" applyAlignment="1">
      <alignment horizontal="center"/>
    </xf>
    <xf numFmtId="0" fontId="10" fillId="0" borderId="0" xfId="0" applyFont="1"/>
    <xf numFmtId="166" fontId="6" fillId="0" borderId="0" xfId="0" applyNumberFormat="1" applyFont="1"/>
    <xf numFmtId="0" fontId="11" fillId="0" borderId="0" xfId="0" applyFont="1"/>
    <xf numFmtId="164" fontId="9" fillId="0" borderId="0" xfId="0" applyNumberFormat="1" applyFont="1"/>
    <xf numFmtId="0" fontId="9" fillId="0" borderId="0" xfId="0" applyFont="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800" b="1">
                <a:solidFill>
                  <a:sysClr val="windowText" lastClr="000000"/>
                </a:solidFill>
                <a:latin typeface="Arial" panose="020B0604020202020204" pitchFamily="34" charset="0"/>
                <a:cs typeface="Arial" panose="020B0604020202020204" pitchFamily="34" charset="0"/>
              </a:rPr>
              <a:t>Break-even Analysis for Watches of Switzerland Group</a:t>
            </a:r>
          </a:p>
        </c:rich>
      </c:tx>
      <c:layout>
        <c:manualLayout>
          <c:xMode val="edge"/>
          <c:yMode val="edge"/>
          <c:x val="0.17571038251366122"/>
          <c:y val="2.0920502092050208E-2"/>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90536121509402"/>
          <c:y val="0.14440137712911408"/>
          <c:w val="0.8180084763994665"/>
          <c:h val="0.64196965703554831"/>
        </c:manualLayout>
      </c:layout>
      <c:scatterChart>
        <c:scatterStyle val="lineMarker"/>
        <c:varyColors val="0"/>
        <c:ser>
          <c:idx val="1"/>
          <c:order val="0"/>
          <c:tx>
            <c:v>Total Revenue</c:v>
          </c:tx>
          <c:spPr>
            <a:ln w="28575" cap="rnd">
              <a:solidFill>
                <a:schemeClr val="accent1"/>
              </a:solidFill>
              <a:round/>
            </a:ln>
            <a:effectLst/>
          </c:spPr>
          <c:marker>
            <c:symbol val="none"/>
          </c:marker>
          <c:xVal>
            <c:numRef>
              <c:f>'Data Breakeven'!$B$6:$B$15</c:f>
              <c:numCache>
                <c:formatCode>#,##0</c:formatCode>
                <c:ptCount val="10"/>
                <c:pt idx="0">
                  <c:v>0</c:v>
                </c:pt>
                <c:pt idx="1">
                  <c:v>50000</c:v>
                </c:pt>
                <c:pt idx="2">
                  <c:v>100000</c:v>
                </c:pt>
                <c:pt idx="3">
                  <c:v>150000</c:v>
                </c:pt>
                <c:pt idx="4">
                  <c:v>200000</c:v>
                </c:pt>
                <c:pt idx="5">
                  <c:v>220128</c:v>
                </c:pt>
                <c:pt idx="6">
                  <c:v>250000</c:v>
                </c:pt>
                <c:pt idx="7">
                  <c:v>300000</c:v>
                </c:pt>
                <c:pt idx="8">
                  <c:v>350000</c:v>
                </c:pt>
                <c:pt idx="9">
                  <c:v>400000</c:v>
                </c:pt>
              </c:numCache>
            </c:numRef>
          </c:xVal>
          <c:yVal>
            <c:numRef>
              <c:f>'Data Breakeven'!$C$6:$C$15</c:f>
              <c:numCache>
                <c:formatCode>0.000</c:formatCode>
                <c:ptCount val="10"/>
                <c:pt idx="0">
                  <c:v>0</c:v>
                </c:pt>
                <c:pt idx="1">
                  <c:v>0.25</c:v>
                </c:pt>
                <c:pt idx="2">
                  <c:v>0.5</c:v>
                </c:pt>
                <c:pt idx="3">
                  <c:v>0.75</c:v>
                </c:pt>
                <c:pt idx="4">
                  <c:v>1</c:v>
                </c:pt>
                <c:pt idx="5">
                  <c:v>1.1006400000000001</c:v>
                </c:pt>
                <c:pt idx="6">
                  <c:v>1.25</c:v>
                </c:pt>
                <c:pt idx="7">
                  <c:v>1.5</c:v>
                </c:pt>
                <c:pt idx="8">
                  <c:v>1.75</c:v>
                </c:pt>
                <c:pt idx="9">
                  <c:v>2</c:v>
                </c:pt>
              </c:numCache>
            </c:numRef>
          </c:yVal>
          <c:smooth val="0"/>
          <c:extLst>
            <c:ext xmlns:c16="http://schemas.microsoft.com/office/drawing/2014/chart" uri="{C3380CC4-5D6E-409C-BE32-E72D297353CC}">
              <c16:uniqueId val="{00000000-4EE5-4317-A3EA-DE9B1D0BBD06}"/>
            </c:ext>
          </c:extLst>
        </c:ser>
        <c:ser>
          <c:idx val="2"/>
          <c:order val="1"/>
          <c:tx>
            <c:v>Total Costs</c:v>
          </c:tx>
          <c:spPr>
            <a:ln w="28575" cap="rnd">
              <a:solidFill>
                <a:schemeClr val="accent2">
                  <a:lumMod val="75000"/>
                </a:schemeClr>
              </a:solidFill>
              <a:round/>
            </a:ln>
            <a:effectLst/>
          </c:spPr>
          <c:marker>
            <c:symbol val="none"/>
          </c:marker>
          <c:dPt>
            <c:idx val="0"/>
            <c:marker>
              <c:symbol val="none"/>
            </c:marker>
            <c:bubble3D val="0"/>
            <c:extLst>
              <c:ext xmlns:c16="http://schemas.microsoft.com/office/drawing/2014/chart" uri="{C3380CC4-5D6E-409C-BE32-E72D297353CC}">
                <c16:uniqueId val="{00000004-7286-5B4A-91E8-9C65BA713750}"/>
              </c:ext>
            </c:extLst>
          </c:dPt>
          <c:dPt>
            <c:idx val="1"/>
            <c:marker>
              <c:symbol val="none"/>
            </c:marker>
            <c:bubble3D val="0"/>
            <c:extLst>
              <c:ext xmlns:c16="http://schemas.microsoft.com/office/drawing/2014/chart" uri="{C3380CC4-5D6E-409C-BE32-E72D297353CC}">
                <c16:uniqueId val="{00000003-7286-5B4A-91E8-9C65BA713750}"/>
              </c:ext>
            </c:extLst>
          </c:dPt>
          <c:dPt>
            <c:idx val="2"/>
            <c:marker>
              <c:symbol val="none"/>
            </c:marker>
            <c:bubble3D val="0"/>
            <c:extLst>
              <c:ext xmlns:c16="http://schemas.microsoft.com/office/drawing/2014/chart" uri="{C3380CC4-5D6E-409C-BE32-E72D297353CC}">
                <c16:uniqueId val="{00000002-7286-5B4A-91E8-9C65BA713750}"/>
              </c:ext>
            </c:extLst>
          </c:dPt>
          <c:dPt>
            <c:idx val="3"/>
            <c:marker>
              <c:symbol val="none"/>
            </c:marker>
            <c:bubble3D val="0"/>
            <c:extLst>
              <c:ext xmlns:c16="http://schemas.microsoft.com/office/drawing/2014/chart" uri="{C3380CC4-5D6E-409C-BE32-E72D297353CC}">
                <c16:uniqueId val="{00000001-7286-5B4A-91E8-9C65BA713750}"/>
              </c:ext>
            </c:extLst>
          </c:dPt>
          <c:dPt>
            <c:idx val="4"/>
            <c:marker>
              <c:symbol val="none"/>
            </c:marker>
            <c:bubble3D val="0"/>
            <c:extLst>
              <c:ext xmlns:c16="http://schemas.microsoft.com/office/drawing/2014/chart" uri="{C3380CC4-5D6E-409C-BE32-E72D297353CC}">
                <c16:uniqueId val="{00000005-7286-5B4A-91E8-9C65BA713750}"/>
              </c:ext>
            </c:extLst>
          </c:dPt>
          <c:dPt>
            <c:idx val="5"/>
            <c:marker>
              <c:symbol val="none"/>
            </c:marker>
            <c:bubble3D val="0"/>
            <c:extLst>
              <c:ext xmlns:c16="http://schemas.microsoft.com/office/drawing/2014/chart" uri="{C3380CC4-5D6E-409C-BE32-E72D297353CC}">
                <c16:uniqueId val="{00000000-FCC2-3340-ACFA-2BD172A0D8B3}"/>
              </c:ext>
            </c:extLst>
          </c:dPt>
          <c:dPt>
            <c:idx val="6"/>
            <c:marker>
              <c:symbol val="none"/>
            </c:marker>
            <c:bubble3D val="0"/>
            <c:extLst>
              <c:ext xmlns:c16="http://schemas.microsoft.com/office/drawing/2014/chart" uri="{C3380CC4-5D6E-409C-BE32-E72D297353CC}">
                <c16:uniqueId val="{00000006-7286-5B4A-91E8-9C65BA713750}"/>
              </c:ext>
            </c:extLst>
          </c:dPt>
          <c:dPt>
            <c:idx val="7"/>
            <c:marker>
              <c:symbol val="none"/>
            </c:marker>
            <c:bubble3D val="0"/>
            <c:extLst>
              <c:ext xmlns:c16="http://schemas.microsoft.com/office/drawing/2014/chart" uri="{C3380CC4-5D6E-409C-BE32-E72D297353CC}">
                <c16:uniqueId val="{00000007-7286-5B4A-91E8-9C65BA713750}"/>
              </c:ext>
            </c:extLst>
          </c:dPt>
          <c:dPt>
            <c:idx val="8"/>
            <c:marker>
              <c:symbol val="none"/>
            </c:marker>
            <c:bubble3D val="0"/>
            <c:extLst>
              <c:ext xmlns:c16="http://schemas.microsoft.com/office/drawing/2014/chart" uri="{C3380CC4-5D6E-409C-BE32-E72D297353CC}">
                <c16:uniqueId val="{00000008-7286-5B4A-91E8-9C65BA713750}"/>
              </c:ext>
            </c:extLst>
          </c:dPt>
          <c:dPt>
            <c:idx val="9"/>
            <c:marker>
              <c:symbol val="none"/>
            </c:marker>
            <c:bubble3D val="0"/>
            <c:extLst>
              <c:ext xmlns:c16="http://schemas.microsoft.com/office/drawing/2014/chart" uri="{C3380CC4-5D6E-409C-BE32-E72D297353CC}">
                <c16:uniqueId val="{00000009-7286-5B4A-91E8-9C65BA713750}"/>
              </c:ext>
            </c:extLst>
          </c:dPt>
          <c:xVal>
            <c:numRef>
              <c:f>'Data Breakeven'!$B$6:$B$15</c:f>
              <c:numCache>
                <c:formatCode>#,##0</c:formatCode>
                <c:ptCount val="10"/>
                <c:pt idx="0">
                  <c:v>0</c:v>
                </c:pt>
                <c:pt idx="1">
                  <c:v>50000</c:v>
                </c:pt>
                <c:pt idx="2">
                  <c:v>100000</c:v>
                </c:pt>
                <c:pt idx="3">
                  <c:v>150000</c:v>
                </c:pt>
                <c:pt idx="4">
                  <c:v>200000</c:v>
                </c:pt>
                <c:pt idx="5">
                  <c:v>220128</c:v>
                </c:pt>
                <c:pt idx="6">
                  <c:v>250000</c:v>
                </c:pt>
                <c:pt idx="7">
                  <c:v>300000</c:v>
                </c:pt>
                <c:pt idx="8">
                  <c:v>350000</c:v>
                </c:pt>
                <c:pt idx="9">
                  <c:v>400000</c:v>
                </c:pt>
              </c:numCache>
            </c:numRef>
          </c:xVal>
          <c:yVal>
            <c:numRef>
              <c:f>'Data Breakeven'!$F$6:$F$15</c:f>
              <c:numCache>
                <c:formatCode>0.000</c:formatCode>
                <c:ptCount val="10"/>
                <c:pt idx="0">
                  <c:v>0.41099999999999998</c:v>
                </c:pt>
                <c:pt idx="1">
                  <c:v>0.56799999999999995</c:v>
                </c:pt>
                <c:pt idx="2">
                  <c:v>0.72399999999999998</c:v>
                </c:pt>
                <c:pt idx="3">
                  <c:v>0.88100000000000001</c:v>
                </c:pt>
                <c:pt idx="4">
                  <c:v>1.038</c:v>
                </c:pt>
                <c:pt idx="5">
                  <c:v>1.101</c:v>
                </c:pt>
                <c:pt idx="6">
                  <c:v>1.194</c:v>
                </c:pt>
                <c:pt idx="7">
                  <c:v>1.351</c:v>
                </c:pt>
                <c:pt idx="8">
                  <c:v>1.5069999999999999</c:v>
                </c:pt>
                <c:pt idx="9">
                  <c:v>1.6639999999999999</c:v>
                </c:pt>
              </c:numCache>
            </c:numRef>
          </c:yVal>
          <c:smooth val="0"/>
          <c:extLst>
            <c:ext xmlns:c16="http://schemas.microsoft.com/office/drawing/2014/chart" uri="{C3380CC4-5D6E-409C-BE32-E72D297353CC}">
              <c16:uniqueId val="{00000001-4EE5-4317-A3EA-DE9B1D0BBD06}"/>
            </c:ext>
          </c:extLst>
        </c:ser>
        <c:dLbls>
          <c:showLegendKey val="0"/>
          <c:showVal val="0"/>
          <c:showCatName val="0"/>
          <c:showSerName val="0"/>
          <c:showPercent val="0"/>
          <c:showBubbleSize val="0"/>
        </c:dLbls>
        <c:axId val="199731328"/>
        <c:axId val="199548640"/>
      </c:scatterChart>
      <c:valAx>
        <c:axId val="199731328"/>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GB" sz="1400" b="1">
                    <a:solidFill>
                      <a:sysClr val="windowText" lastClr="000000"/>
                    </a:solidFill>
                  </a:rPr>
                  <a:t>Units sold</a:t>
                </a:r>
              </a:p>
            </c:rich>
          </c:tx>
          <c:layout>
            <c:manualLayout>
              <c:xMode val="edge"/>
              <c:yMode val="edge"/>
              <c:x val="0.48656189492706853"/>
              <c:y val="0.87353259974302377"/>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9548640"/>
        <c:crosses val="autoZero"/>
        <c:crossBetween val="midCat"/>
      </c:valAx>
      <c:valAx>
        <c:axId val="19954864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GB" sz="1400" b="1">
                    <a:solidFill>
                      <a:sysClr val="windowText" lastClr="000000"/>
                    </a:solidFill>
                    <a:latin typeface="Arial" panose="020B0604020202020204" pitchFamily="34" charset="0"/>
                    <a:cs typeface="Arial" panose="020B0604020202020204" pitchFamily="34" charset="0"/>
                  </a:rPr>
                  <a:t>Total costs and revenue</a:t>
                </a:r>
                <a:r>
                  <a:rPr lang="en-GB" sz="1400" b="1" baseline="0">
                    <a:solidFill>
                      <a:sysClr val="windowText" lastClr="000000"/>
                    </a:solidFill>
                    <a:latin typeface="Arial" panose="020B0604020202020204" pitchFamily="34" charset="0"/>
                    <a:cs typeface="Arial" panose="020B0604020202020204" pitchFamily="34" charset="0"/>
                  </a:rPr>
                  <a:t> (</a:t>
                </a:r>
                <a:r>
                  <a:rPr lang="en-GB" sz="1400" b="1">
                    <a:solidFill>
                      <a:sysClr val="windowText" lastClr="000000"/>
                    </a:solidFill>
                    <a:latin typeface="Arial" panose="020B0604020202020204" pitchFamily="34" charset="0"/>
                    <a:cs typeface="Arial" panose="020B0604020202020204" pitchFamily="34" charset="0"/>
                  </a:rPr>
                  <a:t>bn £)</a:t>
                </a:r>
              </a:p>
            </c:rich>
          </c:tx>
          <c:layout>
            <c:manualLayout>
              <c:xMode val="edge"/>
              <c:yMode val="edge"/>
              <c:x val="2.2876489824017899E-2"/>
              <c:y val="0.23718017988337231"/>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9731328"/>
        <c:crosses val="autoZero"/>
        <c:crossBetween val="midCat"/>
      </c:valAx>
      <c:spPr>
        <a:noFill/>
        <a:ln>
          <a:noFill/>
        </a:ln>
        <a:effectLst/>
      </c:spPr>
    </c:plotArea>
    <c:legend>
      <c:legendPos val="b"/>
      <c:layout>
        <c:manualLayout>
          <c:xMode val="edge"/>
          <c:yMode val="edge"/>
          <c:x val="0.38072361344176242"/>
          <c:y val="0.9320012848812308"/>
          <c:w val="0.30614054902973192"/>
          <c:h val="4.032616215860047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77C9354-0217-4259-B821-318E3A40BA4A}">
  <sheetPr/>
  <sheetViews>
    <sheetView tabSelected="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a:extLst>
            <a:ext uri="{FF2B5EF4-FFF2-40B4-BE49-F238E27FC236}">
              <a16:creationId xmlns:a16="http://schemas.microsoft.com/office/drawing/2014/main" id="{61E18CAB-6DCD-C710-F5A6-247B5CA46B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0.52557</cdr:x>
      <cdr:y>0.1304</cdr:y>
    </cdr:from>
    <cdr:to>
      <cdr:x>0.52557</cdr:x>
      <cdr:y>0.82357</cdr:y>
    </cdr:to>
    <cdr:cxnSp macro="">
      <cdr:nvCxnSpPr>
        <cdr:cNvPr id="5" name="Straight Connector 4">
          <a:extLst xmlns:a="http://schemas.openxmlformats.org/drawingml/2006/main">
            <a:ext uri="{FF2B5EF4-FFF2-40B4-BE49-F238E27FC236}">
              <a16:creationId xmlns:a16="http://schemas.microsoft.com/office/drawing/2014/main" id="{A330E3AF-37AA-711E-5EEE-A07F247DD4D7}"/>
            </a:ext>
          </a:extLst>
        </cdr:cNvPr>
        <cdr:cNvCxnSpPr/>
      </cdr:nvCxnSpPr>
      <cdr:spPr>
        <a:xfrm xmlns:a="http://schemas.openxmlformats.org/drawingml/2006/main" flipV="1">
          <a:off x="4885909" y="791633"/>
          <a:ext cx="0" cy="4207934"/>
        </a:xfrm>
        <a:prstGeom xmlns:a="http://schemas.openxmlformats.org/drawingml/2006/main" prst="line">
          <a:avLst/>
        </a:prstGeom>
        <a:ln xmlns:a="http://schemas.openxmlformats.org/drawingml/2006/main" w="19050" cap="flat" cmpd="sng" algn="ctr">
          <a:solidFill>
            <a:srgbClr val="FF0000">
              <a:alpha val="39000"/>
            </a:srgbClr>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0.3511</cdr:x>
      <cdr:y>0.44858</cdr:y>
    </cdr:from>
    <cdr:to>
      <cdr:x>0.52869</cdr:x>
      <cdr:y>0.50289</cdr:y>
    </cdr:to>
    <cdr:sp macro="" textlink="">
      <cdr:nvSpPr>
        <cdr:cNvPr id="3" name="TextBox 2">
          <a:extLst xmlns:a="http://schemas.openxmlformats.org/drawingml/2006/main">
            <a:ext uri="{FF2B5EF4-FFF2-40B4-BE49-F238E27FC236}">
              <a16:creationId xmlns:a16="http://schemas.microsoft.com/office/drawing/2014/main" id="{A3378192-1B2B-ECDB-26DB-92322238208C}"/>
            </a:ext>
          </a:extLst>
        </cdr:cNvPr>
        <cdr:cNvSpPr txBox="1"/>
      </cdr:nvSpPr>
      <cdr:spPr>
        <a:xfrm xmlns:a="http://schemas.openxmlformats.org/drawingml/2006/main">
          <a:off x="3263939" y="2723160"/>
          <a:ext cx="1650948" cy="3296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kern="1200">
              <a:solidFill>
                <a:srgbClr val="FF0000"/>
              </a:solidFill>
              <a:latin typeface="Arial" panose="020B0604020202020204" pitchFamily="34" charset="0"/>
              <a:cs typeface="Arial" panose="020B0604020202020204" pitchFamily="34" charset="0"/>
            </a:rPr>
            <a:t>Break-even point</a:t>
          </a:r>
        </a:p>
      </cdr:txBody>
    </cdr:sp>
  </cdr:relSizeAnchor>
  <cdr:relSizeAnchor xmlns:cdr="http://schemas.openxmlformats.org/drawingml/2006/chartDrawing">
    <cdr:from>
      <cdr:x>0.51503</cdr:x>
      <cdr:y>0.48846</cdr:y>
    </cdr:from>
    <cdr:to>
      <cdr:x>0.53497</cdr:x>
      <cdr:y>0.51626</cdr:y>
    </cdr:to>
    <cdr:sp macro="" textlink="">
      <cdr:nvSpPr>
        <cdr:cNvPr id="6" name="Oval 5">
          <a:extLst xmlns:a="http://schemas.openxmlformats.org/drawingml/2006/main">
            <a:ext uri="{FF2B5EF4-FFF2-40B4-BE49-F238E27FC236}">
              <a16:creationId xmlns:a16="http://schemas.microsoft.com/office/drawing/2014/main" id="{69C30C4F-A740-7073-522D-2450F6A363B5}"/>
            </a:ext>
          </a:extLst>
        </cdr:cNvPr>
        <cdr:cNvSpPr/>
      </cdr:nvSpPr>
      <cdr:spPr>
        <a:xfrm xmlns:a="http://schemas.openxmlformats.org/drawingml/2006/main">
          <a:off x="4787899" y="2965259"/>
          <a:ext cx="185423" cy="168774"/>
        </a:xfrm>
        <a:prstGeom xmlns:a="http://schemas.openxmlformats.org/drawingml/2006/main" prst="ellipse">
          <a:avLst/>
        </a:prstGeom>
        <a:solidFill xmlns:a="http://schemas.openxmlformats.org/drawingml/2006/main">
          <a:srgbClr val="FF0000"/>
        </a:solidFill>
        <a:ln xmlns:a="http://schemas.openxmlformats.org/drawingml/2006/main">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kern="12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52D6-C7F1-4E33-BE0E-5C5CF923E628}">
  <dimension ref="A1:A5"/>
  <sheetViews>
    <sheetView workbookViewId="0">
      <selection activeCell="A8" sqref="A8:A9"/>
    </sheetView>
  </sheetViews>
  <sheetFormatPr baseColWidth="10" defaultRowHeight="15.7"/>
  <cols>
    <col min="1" max="1" width="138.109375" style="2" customWidth="1"/>
    <col min="2" max="16384" width="10.6640625" style="2"/>
  </cols>
  <sheetData>
    <row r="1" spans="1:1" ht="24.7" customHeight="1">
      <c r="A1" s="1" t="s">
        <v>11</v>
      </c>
    </row>
    <row r="2" spans="1:1" ht="54.7" customHeight="1">
      <c r="A2" s="4" t="s">
        <v>18</v>
      </c>
    </row>
    <row r="3" spans="1:1" ht="69.45" customHeight="1">
      <c r="A3" s="3" t="s">
        <v>17</v>
      </c>
    </row>
    <row r="4" spans="1:1">
      <c r="A4" t="s">
        <v>22</v>
      </c>
    </row>
    <row r="5" spans="1:1">
      <c r="A5"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17E2C-E0A2-2B47-8F75-10E4584C105D}">
  <dimension ref="A1:I33"/>
  <sheetViews>
    <sheetView topLeftCell="A10" zoomScale="110" workbookViewId="0">
      <selection activeCell="B21" sqref="B21"/>
    </sheetView>
  </sheetViews>
  <sheetFormatPr baseColWidth="10" defaultRowHeight="15"/>
  <cols>
    <col min="1" max="1" width="2.6640625" style="6" customWidth="1"/>
    <col min="2" max="2" width="19.33203125" style="6" bestFit="1" customWidth="1"/>
    <col min="3" max="3" width="24.6640625" style="6" bestFit="1" customWidth="1"/>
    <col min="4" max="4" width="22.83203125" style="6" bestFit="1" customWidth="1"/>
    <col min="5" max="5" width="24.6640625" style="6" bestFit="1" customWidth="1"/>
    <col min="6" max="6" width="17.33203125" style="6" customWidth="1"/>
    <col min="7" max="8" width="17.83203125" style="6" customWidth="1"/>
    <col min="9" max="9" width="17.6640625" style="6" customWidth="1"/>
    <col min="10" max="10" width="17.1640625" style="6" customWidth="1"/>
    <col min="11" max="16384" width="10.6640625" style="6"/>
  </cols>
  <sheetData>
    <row r="1" spans="1:7" ht="17.7">
      <c r="A1" s="5" t="s">
        <v>19</v>
      </c>
    </row>
    <row r="3" spans="1:7" ht="15.35">
      <c r="A3" s="11" t="s">
        <v>21</v>
      </c>
    </row>
    <row r="5" spans="1:7">
      <c r="B5" s="7" t="s">
        <v>10</v>
      </c>
      <c r="C5" s="7" t="s">
        <v>12</v>
      </c>
      <c r="D5" s="7" t="s">
        <v>13</v>
      </c>
      <c r="E5" s="7" t="s">
        <v>14</v>
      </c>
      <c r="F5" s="7" t="s">
        <v>15</v>
      </c>
      <c r="G5" s="7" t="s">
        <v>16</v>
      </c>
    </row>
    <row r="6" spans="1:7">
      <c r="B6" s="8">
        <v>0</v>
      </c>
      <c r="C6" s="9">
        <v>0</v>
      </c>
      <c r="D6" s="10">
        <v>0</v>
      </c>
      <c r="E6" s="9">
        <v>0.41099999999999998</v>
      </c>
      <c r="F6" s="10">
        <v>0.41099999999999998</v>
      </c>
      <c r="G6" s="10">
        <v>-0.41099999999999998</v>
      </c>
    </row>
    <row r="7" spans="1:7">
      <c r="B7" s="8">
        <v>50000</v>
      </c>
      <c r="C7" s="9">
        <v>0.25</v>
      </c>
      <c r="D7" s="10">
        <v>0.157</v>
      </c>
      <c r="E7" s="9">
        <v>0.41099999999999998</v>
      </c>
      <c r="F7" s="10">
        <v>0.56799999999999995</v>
      </c>
      <c r="G7" s="10">
        <v>-0.318</v>
      </c>
    </row>
    <row r="8" spans="1:7">
      <c r="B8" s="8">
        <v>100000</v>
      </c>
      <c r="C8" s="9">
        <v>0.5</v>
      </c>
      <c r="D8" s="10">
        <v>0.313</v>
      </c>
      <c r="E8" s="9">
        <v>0.41099999999999998</v>
      </c>
      <c r="F8" s="10">
        <v>0.72399999999999998</v>
      </c>
      <c r="G8" s="10">
        <v>-0.224</v>
      </c>
    </row>
    <row r="9" spans="1:7">
      <c r="B9" s="8">
        <v>150000</v>
      </c>
      <c r="C9" s="9">
        <v>0.75</v>
      </c>
      <c r="D9" s="10">
        <v>0.47</v>
      </c>
      <c r="E9" s="9">
        <v>0.41099999999999998</v>
      </c>
      <c r="F9" s="10">
        <v>0.88100000000000001</v>
      </c>
      <c r="G9" s="10">
        <v>-0.13100000000000001</v>
      </c>
    </row>
    <row r="10" spans="1:7">
      <c r="B10" s="8">
        <v>200000</v>
      </c>
      <c r="C10" s="9">
        <v>1</v>
      </c>
      <c r="D10" s="10">
        <v>0.626</v>
      </c>
      <c r="E10" s="9">
        <v>0.41099999999999998</v>
      </c>
      <c r="F10" s="10">
        <v>1.038</v>
      </c>
      <c r="G10" s="10">
        <v>-3.7999999999999999E-2</v>
      </c>
    </row>
    <row r="11" spans="1:7">
      <c r="B11" s="8">
        <v>220128</v>
      </c>
      <c r="C11" s="9">
        <v>1.1006400000000001</v>
      </c>
      <c r="D11" s="10">
        <v>0.68899999999999995</v>
      </c>
      <c r="E11" s="9">
        <v>0.41099999999999998</v>
      </c>
      <c r="F11" s="10">
        <v>1.101</v>
      </c>
      <c r="G11" s="10">
        <v>0</v>
      </c>
    </row>
    <row r="12" spans="1:7">
      <c r="B12" s="8">
        <v>250000</v>
      </c>
      <c r="C12" s="9">
        <v>1.25</v>
      </c>
      <c r="D12" s="10">
        <v>0.78300000000000003</v>
      </c>
      <c r="E12" s="9">
        <v>0.41099999999999998</v>
      </c>
      <c r="F12" s="10">
        <v>1.194</v>
      </c>
      <c r="G12" s="10">
        <v>5.6000000000000001E-2</v>
      </c>
    </row>
    <row r="13" spans="1:7">
      <c r="B13" s="8">
        <v>300000</v>
      </c>
      <c r="C13" s="9">
        <v>1.5</v>
      </c>
      <c r="D13" s="10">
        <v>0.94</v>
      </c>
      <c r="E13" s="9">
        <v>0.41099999999999998</v>
      </c>
      <c r="F13" s="10">
        <v>1.351</v>
      </c>
      <c r="G13" s="10">
        <v>0.14899999999999999</v>
      </c>
    </row>
    <row r="14" spans="1:7">
      <c r="B14" s="8">
        <v>350000</v>
      </c>
      <c r="C14" s="9">
        <v>1.75</v>
      </c>
      <c r="D14" s="10">
        <v>1.0960000000000001</v>
      </c>
      <c r="E14" s="9">
        <v>0.41099999999999998</v>
      </c>
      <c r="F14" s="10">
        <v>1.5069999999999999</v>
      </c>
      <c r="G14" s="10">
        <v>0.24299999999999999</v>
      </c>
    </row>
    <row r="15" spans="1:7">
      <c r="B15" s="8">
        <v>400000</v>
      </c>
      <c r="C15" s="9">
        <v>2</v>
      </c>
      <c r="D15" s="10">
        <v>1.2529999999999999</v>
      </c>
      <c r="E15" s="9">
        <v>0.41099999999999998</v>
      </c>
      <c r="F15" s="10">
        <v>1.6639999999999999</v>
      </c>
      <c r="G15" s="10">
        <v>0.33600000000000002</v>
      </c>
    </row>
    <row r="18" spans="1:9" ht="15.35">
      <c r="A18" s="11" t="s">
        <v>20</v>
      </c>
    </row>
    <row r="20" spans="1:9" ht="15.35">
      <c r="C20" s="6" t="s">
        <v>3</v>
      </c>
      <c r="E20" s="11" t="s">
        <v>9</v>
      </c>
    </row>
    <row r="21" spans="1:9" ht="15.35">
      <c r="B21" s="6" t="s">
        <v>0</v>
      </c>
      <c r="C21" s="12">
        <v>5000</v>
      </c>
      <c r="E21" s="6" t="s">
        <v>4</v>
      </c>
      <c r="F21" s="12">
        <f>C21-C22</f>
        <v>1868</v>
      </c>
      <c r="H21" s="13"/>
      <c r="I21" s="13"/>
    </row>
    <row r="22" spans="1:9">
      <c r="B22" s="6" t="s">
        <v>1</v>
      </c>
      <c r="C22" s="12">
        <v>3132</v>
      </c>
      <c r="E22" s="6" t="s">
        <v>6</v>
      </c>
      <c r="F22" s="12">
        <f>C23/F21</f>
        <v>220128.47965738759</v>
      </c>
      <c r="H22" s="14"/>
      <c r="I22" s="15"/>
    </row>
    <row r="23" spans="1:9">
      <c r="B23" s="6" t="s">
        <v>2</v>
      </c>
      <c r="C23" s="12">
        <v>411200000</v>
      </c>
      <c r="E23" s="6" t="s">
        <v>5</v>
      </c>
      <c r="F23" s="12">
        <f>F22*C21</f>
        <v>1100642398.286938</v>
      </c>
      <c r="H23" s="14"/>
      <c r="I23" s="15"/>
    </row>
    <row r="24" spans="1:9">
      <c r="B24" s="6" t="s">
        <v>8</v>
      </c>
      <c r="C24" s="12">
        <v>1542800000</v>
      </c>
      <c r="E24" s="6" t="s">
        <v>7</v>
      </c>
      <c r="F24" s="12">
        <f>C23+(F22*C22)</f>
        <v>1100642398.286938</v>
      </c>
      <c r="H24" s="14"/>
      <c r="I24" s="15"/>
    </row>
    <row r="25" spans="1:9">
      <c r="H25" s="14"/>
      <c r="I25" s="15"/>
    </row>
    <row r="26" spans="1:9">
      <c r="H26" s="14"/>
      <c r="I26" s="15"/>
    </row>
    <row r="27" spans="1:9">
      <c r="H27" s="14"/>
      <c r="I27" s="15"/>
    </row>
    <row r="28" spans="1:9">
      <c r="H28" s="14"/>
      <c r="I28" s="15"/>
    </row>
    <row r="29" spans="1:9">
      <c r="H29" s="14"/>
      <c r="I29" s="15"/>
    </row>
    <row r="30" spans="1:9">
      <c r="H30" s="14"/>
      <c r="I30" s="15"/>
    </row>
    <row r="31" spans="1:9">
      <c r="H31" s="14"/>
      <c r="I31" s="15"/>
    </row>
    <row r="32" spans="1:9">
      <c r="H32" s="14"/>
    </row>
    <row r="33" spans="8:8">
      <c r="H33"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Graphiques</vt:lpstr>
      </vt:variant>
      <vt:variant>
        <vt:i4>1</vt:i4>
      </vt:variant>
    </vt:vector>
  </HeadingPairs>
  <TitlesOfParts>
    <vt:vector size="3" baseType="lpstr">
      <vt:lpstr>Read me</vt:lpstr>
      <vt:lpstr>Data Breakeven</vt:lpstr>
      <vt:lpstr>Fig Breakeven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Brun</dc:creator>
  <cp:lastModifiedBy>François</cp:lastModifiedBy>
  <dcterms:created xsi:type="dcterms:W3CDTF">2025-04-30T11:17:05Z</dcterms:created>
  <dcterms:modified xsi:type="dcterms:W3CDTF">2025-05-29T09:22:07Z</dcterms:modified>
</cp:coreProperties>
</file>