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1. SimTrade\0.  Blog SimTrade\1. Billets en cours de redaction\2023-12 Raphael TRAEN - Lettre reco\Correlation\V2\"/>
    </mc:Choice>
  </mc:AlternateContent>
  <xr:revisionPtr revIDLastSave="0" documentId="13_ncr:1_{C8D52F7B-EACA-4DE0-8535-F3A38F80829E}" xr6:coauthVersionLast="47" xr6:coauthVersionMax="47" xr10:uidLastSave="{00000000-0000-0000-0000-000000000000}"/>
  <bookViews>
    <workbookView xWindow="-25693" yWindow="-93" windowWidth="25786" windowHeight="13986" tabRatio="601" xr2:uid="{00000000-000D-0000-FFFF-FFFF00000000}"/>
  </bookViews>
  <sheets>
    <sheet name="Data" sheetId="1" r:id="rId1"/>
    <sheet name="Portfolio" sheetId="17" r:id="rId2"/>
    <sheet name="Graph 1" sheetId="38" r:id="rId3"/>
    <sheet name="Graph 2" sheetId="33" r:id="rId4"/>
    <sheet name="Graph 3" sheetId="34" r:id="rId5"/>
    <sheet name="Graph 4" sheetId="35" r:id="rId6"/>
    <sheet name="Graph 5" sheetId="36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9" i="17" l="1"/>
  <c r="D89" i="17" s="1"/>
  <c r="P89" i="17" s="1"/>
  <c r="F89" i="17"/>
  <c r="R89" i="17" s="1"/>
  <c r="B90" i="17"/>
  <c r="J90" i="17" s="1"/>
  <c r="V90" i="17" s="1"/>
  <c r="E90" i="17"/>
  <c r="O90" i="17" s="1"/>
  <c r="H90" i="17"/>
  <c r="T90" i="17" s="1"/>
  <c r="I90" i="17"/>
  <c r="S90" i="17" s="1"/>
  <c r="B91" i="17"/>
  <c r="M91" i="17" s="1"/>
  <c r="W91" i="17" s="1"/>
  <c r="B92" i="17"/>
  <c r="B93" i="17"/>
  <c r="B94" i="17"/>
  <c r="G94" i="17" s="1"/>
  <c r="Q94" i="17" s="1"/>
  <c r="D94" i="17"/>
  <c r="P94" i="17" s="1"/>
  <c r="E94" i="17"/>
  <c r="O94" i="17" s="1"/>
  <c r="F94" i="17"/>
  <c r="R94" i="17" s="1"/>
  <c r="K94" i="17"/>
  <c r="U94" i="17" s="1"/>
  <c r="L94" i="17"/>
  <c r="X94" i="17" s="1"/>
  <c r="M94" i="17"/>
  <c r="W94" i="17" s="1"/>
  <c r="B95" i="17"/>
  <c r="D95" i="17" s="1"/>
  <c r="P95" i="17" s="1"/>
  <c r="I95" i="17"/>
  <c r="S95" i="17" s="1"/>
  <c r="B96" i="17"/>
  <c r="D96" i="17" s="1"/>
  <c r="P96" i="17" s="1"/>
  <c r="F96" i="17"/>
  <c r="R96" i="17" s="1"/>
  <c r="K96" i="17"/>
  <c r="U96" i="17" s="1"/>
  <c r="B97" i="17"/>
  <c r="E97" i="17" s="1"/>
  <c r="O97" i="17" s="1"/>
  <c r="K97" i="17"/>
  <c r="U97" i="17" s="1"/>
  <c r="B98" i="17"/>
  <c r="D98" i="17"/>
  <c r="P98" i="17" s="1"/>
  <c r="E98" i="17"/>
  <c r="O98" i="17" s="1"/>
  <c r="F98" i="17"/>
  <c r="R98" i="17" s="1"/>
  <c r="G98" i="17"/>
  <c r="Q98" i="17" s="1"/>
  <c r="H98" i="17"/>
  <c r="T98" i="17" s="1"/>
  <c r="I98" i="17"/>
  <c r="S98" i="17" s="1"/>
  <c r="J98" i="17"/>
  <c r="V98" i="17" s="1"/>
  <c r="K98" i="17"/>
  <c r="U98" i="17" s="1"/>
  <c r="L98" i="17"/>
  <c r="X98" i="17" s="1"/>
  <c r="M98" i="17"/>
  <c r="W98" i="17" s="1"/>
  <c r="B99" i="17"/>
  <c r="G99" i="17" s="1"/>
  <c r="Q99" i="17" s="1"/>
  <c r="B100" i="17"/>
  <c r="K100" i="17" s="1"/>
  <c r="U100" i="17" s="1"/>
  <c r="B101" i="17"/>
  <c r="F101" i="17" s="1"/>
  <c r="R101" i="17" s="1"/>
  <c r="B102" i="17"/>
  <c r="E102" i="17" s="1"/>
  <c r="O102" i="17" s="1"/>
  <c r="B103" i="17"/>
  <c r="I103" i="17"/>
  <c r="S103" i="17" s="1"/>
  <c r="B104" i="17"/>
  <c r="J104" i="17"/>
  <c r="V104" i="17" s="1"/>
  <c r="B105" i="17"/>
  <c r="J105" i="17" s="1"/>
  <c r="V105" i="17" s="1"/>
  <c r="B106" i="17"/>
  <c r="D106" i="17" s="1"/>
  <c r="P106" i="17" s="1"/>
  <c r="G106" i="17"/>
  <c r="Q106" i="17" s="1"/>
  <c r="K106" i="17"/>
  <c r="U106" i="17"/>
  <c r="B107" i="17"/>
  <c r="E107" i="17" s="1"/>
  <c r="O107" i="17" s="1"/>
  <c r="B108" i="17"/>
  <c r="F108" i="17" s="1"/>
  <c r="R108" i="17" s="1"/>
  <c r="E108" i="17"/>
  <c r="O108" i="17" s="1"/>
  <c r="J97" i="17" l="1"/>
  <c r="V97" i="17" s="1"/>
  <c r="I106" i="17"/>
  <c r="S106" i="17" s="1"/>
  <c r="E106" i="17"/>
  <c r="O106" i="17" s="1"/>
  <c r="I97" i="17"/>
  <c r="S97" i="17" s="1"/>
  <c r="J96" i="17"/>
  <c r="V96" i="17" s="1"/>
  <c r="M95" i="17"/>
  <c r="W95" i="17" s="1"/>
  <c r="E95" i="17"/>
  <c r="O95" i="17" s="1"/>
  <c r="M90" i="17"/>
  <c r="W90" i="17" s="1"/>
  <c r="G90" i="17"/>
  <c r="Q90" i="17" s="1"/>
  <c r="J106" i="17"/>
  <c r="V106" i="17" s="1"/>
  <c r="F106" i="17"/>
  <c r="R106" i="17" s="1"/>
  <c r="H95" i="17"/>
  <c r="T95" i="17" s="1"/>
  <c r="M106" i="17"/>
  <c r="W106" i="17" s="1"/>
  <c r="L102" i="17"/>
  <c r="X102" i="17" s="1"/>
  <c r="L106" i="17"/>
  <c r="X106" i="17" s="1"/>
  <c r="H106" i="17"/>
  <c r="T106" i="17" s="1"/>
  <c r="D102" i="17"/>
  <c r="P102" i="17" s="1"/>
  <c r="F97" i="17"/>
  <c r="R97" i="17" s="1"/>
  <c r="H96" i="17"/>
  <c r="T96" i="17" s="1"/>
  <c r="K95" i="17"/>
  <c r="U95" i="17" s="1"/>
  <c r="K90" i="17"/>
  <c r="U90" i="17" s="1"/>
  <c r="F90" i="17"/>
  <c r="R90" i="17" s="1"/>
  <c r="K108" i="17"/>
  <c r="U108" i="17" s="1"/>
  <c r="L107" i="17"/>
  <c r="X107" i="17" s="1"/>
  <c r="I102" i="17"/>
  <c r="S102" i="17" s="1"/>
  <c r="J94" i="17"/>
  <c r="V94" i="17" s="1"/>
  <c r="L90" i="17"/>
  <c r="X90" i="17" s="1"/>
  <c r="D90" i="17"/>
  <c r="P90" i="17" s="1"/>
  <c r="M108" i="17"/>
  <c r="W108" i="17" s="1"/>
  <c r="J102" i="17"/>
  <c r="V102" i="17" s="1"/>
  <c r="I94" i="17"/>
  <c r="S94" i="17" s="1"/>
  <c r="K102" i="17"/>
  <c r="U102" i="17" s="1"/>
  <c r="M107" i="17"/>
  <c r="W107" i="17" s="1"/>
  <c r="J108" i="17"/>
  <c r="V108" i="17" s="1"/>
  <c r="K107" i="17"/>
  <c r="U107" i="17" s="1"/>
  <c r="H102" i="17"/>
  <c r="T102" i="17" s="1"/>
  <c r="I108" i="17"/>
  <c r="S108" i="17" s="1"/>
  <c r="H107" i="17"/>
  <c r="T107" i="17" s="1"/>
  <c r="G102" i="17"/>
  <c r="Q102" i="17" s="1"/>
  <c r="M99" i="17"/>
  <c r="W99" i="17" s="1"/>
  <c r="H94" i="17"/>
  <c r="T94" i="17" s="1"/>
  <c r="K89" i="17"/>
  <c r="U89" i="17" s="1"/>
  <c r="G108" i="17"/>
  <c r="Q108" i="17" s="1"/>
  <c r="G107" i="17"/>
  <c r="Q107" i="17" s="1"/>
  <c r="F102" i="17"/>
  <c r="R102" i="17" s="1"/>
  <c r="H99" i="17"/>
  <c r="T99" i="17" s="1"/>
  <c r="J89" i="17"/>
  <c r="V89" i="17" s="1"/>
  <c r="M102" i="17"/>
  <c r="W102" i="17" s="1"/>
  <c r="G89" i="17"/>
  <c r="Q89" i="17" s="1"/>
  <c r="D105" i="17"/>
  <c r="P105" i="17" s="1"/>
  <c r="H105" i="17"/>
  <c r="T105" i="17" s="1"/>
  <c r="L105" i="17"/>
  <c r="X105" i="17" s="1"/>
  <c r="G105" i="17"/>
  <c r="Q105" i="17" s="1"/>
  <c r="M105" i="17"/>
  <c r="W105" i="17" s="1"/>
  <c r="E104" i="17"/>
  <c r="O104" i="17" s="1"/>
  <c r="I104" i="17"/>
  <c r="S104" i="17" s="1"/>
  <c r="M104" i="17"/>
  <c r="W104" i="17" s="1"/>
  <c r="G104" i="17"/>
  <c r="Q104" i="17" s="1"/>
  <c r="L104" i="17"/>
  <c r="X104" i="17" s="1"/>
  <c r="F103" i="17"/>
  <c r="R103" i="17" s="1"/>
  <c r="J103" i="17"/>
  <c r="V103" i="17" s="1"/>
  <c r="G103" i="17"/>
  <c r="Q103" i="17" s="1"/>
  <c r="L103" i="17"/>
  <c r="X103" i="17" s="1"/>
  <c r="K101" i="17"/>
  <c r="U101" i="17" s="1"/>
  <c r="E100" i="17"/>
  <c r="O100" i="17" s="1"/>
  <c r="I100" i="17"/>
  <c r="S100" i="17" s="1"/>
  <c r="M100" i="17"/>
  <c r="W100" i="17" s="1"/>
  <c r="D100" i="17"/>
  <c r="P100" i="17" s="1"/>
  <c r="J100" i="17"/>
  <c r="V100" i="17" s="1"/>
  <c r="D93" i="17"/>
  <c r="P93" i="17" s="1"/>
  <c r="H93" i="17"/>
  <c r="T93" i="17" s="1"/>
  <c r="L93" i="17"/>
  <c r="X93" i="17" s="1"/>
  <c r="E93" i="17"/>
  <c r="O93" i="17" s="1"/>
  <c r="J93" i="17"/>
  <c r="V93" i="17" s="1"/>
  <c r="F93" i="17"/>
  <c r="R93" i="17" s="1"/>
  <c r="K93" i="17"/>
  <c r="U93" i="17" s="1"/>
  <c r="E92" i="17"/>
  <c r="O92" i="17" s="1"/>
  <c r="I92" i="17"/>
  <c r="S92" i="17" s="1"/>
  <c r="M92" i="17"/>
  <c r="W92" i="17" s="1"/>
  <c r="D92" i="17"/>
  <c r="P92" i="17" s="1"/>
  <c r="J92" i="17"/>
  <c r="V92" i="17" s="1"/>
  <c r="F92" i="17"/>
  <c r="R92" i="17" s="1"/>
  <c r="K92" i="17"/>
  <c r="U92" i="17" s="1"/>
  <c r="F91" i="17"/>
  <c r="R91" i="17" s="1"/>
  <c r="J91" i="17"/>
  <c r="V91" i="17" s="1"/>
  <c r="D91" i="17"/>
  <c r="P91" i="17" s="1"/>
  <c r="I91" i="17"/>
  <c r="S91" i="17" s="1"/>
  <c r="E91" i="17"/>
  <c r="O91" i="17" s="1"/>
  <c r="K91" i="17"/>
  <c r="U91" i="17" s="1"/>
  <c r="I105" i="17"/>
  <c r="S105" i="17" s="1"/>
  <c r="H104" i="17"/>
  <c r="T104" i="17" s="1"/>
  <c r="H103" i="17"/>
  <c r="T103" i="17" s="1"/>
  <c r="I101" i="17"/>
  <c r="S101" i="17" s="1"/>
  <c r="H100" i="17"/>
  <c r="T100" i="17" s="1"/>
  <c r="M93" i="17"/>
  <c r="W93" i="17" s="1"/>
  <c r="L92" i="17"/>
  <c r="X92" i="17" s="1"/>
  <c r="L91" i="17"/>
  <c r="X91" i="17" s="1"/>
  <c r="F105" i="17"/>
  <c r="R105" i="17" s="1"/>
  <c r="F104" i="17"/>
  <c r="R104" i="17" s="1"/>
  <c r="M103" i="17"/>
  <c r="W103" i="17" s="1"/>
  <c r="E103" i="17"/>
  <c r="O103" i="17" s="1"/>
  <c r="G101" i="17"/>
  <c r="Q101" i="17" s="1"/>
  <c r="G100" i="17"/>
  <c r="Q100" i="17" s="1"/>
  <c r="F99" i="17"/>
  <c r="R99" i="17" s="1"/>
  <c r="J99" i="17"/>
  <c r="V99" i="17" s="1"/>
  <c r="D99" i="17"/>
  <c r="P99" i="17" s="1"/>
  <c r="I99" i="17"/>
  <c r="S99" i="17" s="1"/>
  <c r="E99" i="17"/>
  <c r="O99" i="17" s="1"/>
  <c r="K99" i="17"/>
  <c r="U99" i="17" s="1"/>
  <c r="I93" i="17"/>
  <c r="S93" i="17" s="1"/>
  <c r="H92" i="17"/>
  <c r="T92" i="17" s="1"/>
  <c r="H91" i="17"/>
  <c r="T91" i="17" s="1"/>
  <c r="D108" i="17"/>
  <c r="P108" i="17" s="1"/>
  <c r="H108" i="17"/>
  <c r="T108" i="17" s="1"/>
  <c r="L108" i="17"/>
  <c r="X108" i="17" s="1"/>
  <c r="F107" i="17"/>
  <c r="R107" i="17" s="1"/>
  <c r="J107" i="17"/>
  <c r="V107" i="17" s="1"/>
  <c r="D107" i="17"/>
  <c r="P107" i="17" s="1"/>
  <c r="I107" i="17"/>
  <c r="S107" i="17" s="1"/>
  <c r="K105" i="17"/>
  <c r="U105" i="17" s="1"/>
  <c r="E105" i="17"/>
  <c r="O105" i="17" s="1"/>
  <c r="K104" i="17"/>
  <c r="U104" i="17" s="1"/>
  <c r="D104" i="17"/>
  <c r="P104" i="17" s="1"/>
  <c r="K103" i="17"/>
  <c r="U103" i="17" s="1"/>
  <c r="D103" i="17"/>
  <c r="P103" i="17" s="1"/>
  <c r="M101" i="17"/>
  <c r="W101" i="17" s="1"/>
  <c r="L100" i="17"/>
  <c r="X100" i="17" s="1"/>
  <c r="F100" i="17"/>
  <c r="R100" i="17" s="1"/>
  <c r="L99" i="17"/>
  <c r="X99" i="17" s="1"/>
  <c r="G93" i="17"/>
  <c r="Q93" i="17" s="1"/>
  <c r="G92" i="17"/>
  <c r="Q92" i="17" s="1"/>
  <c r="G91" i="17"/>
  <c r="Q91" i="17" s="1"/>
  <c r="D101" i="17"/>
  <c r="P101" i="17" s="1"/>
  <c r="H101" i="17"/>
  <c r="T101" i="17" s="1"/>
  <c r="L101" i="17"/>
  <c r="X101" i="17" s="1"/>
  <c r="E101" i="17"/>
  <c r="O101" i="17" s="1"/>
  <c r="J101" i="17"/>
  <c r="V101" i="17" s="1"/>
  <c r="D97" i="17"/>
  <c r="P97" i="17" s="1"/>
  <c r="H97" i="17"/>
  <c r="T97" i="17" s="1"/>
  <c r="L97" i="17"/>
  <c r="X97" i="17" s="1"/>
  <c r="E96" i="17"/>
  <c r="O96" i="17" s="1"/>
  <c r="I96" i="17"/>
  <c r="S96" i="17" s="1"/>
  <c r="M96" i="17"/>
  <c r="W96" i="17" s="1"/>
  <c r="F95" i="17"/>
  <c r="R95" i="17" s="1"/>
  <c r="J95" i="17"/>
  <c r="V95" i="17" s="1"/>
  <c r="M97" i="17"/>
  <c r="W97" i="17" s="1"/>
  <c r="G97" i="17"/>
  <c r="Q97" i="17" s="1"/>
  <c r="L96" i="17"/>
  <c r="X96" i="17" s="1"/>
  <c r="G96" i="17"/>
  <c r="Q96" i="17" s="1"/>
  <c r="L95" i="17"/>
  <c r="X95" i="17" s="1"/>
  <c r="G95" i="17"/>
  <c r="Q95" i="17" s="1"/>
  <c r="M89" i="17"/>
  <c r="W89" i="17" s="1"/>
  <c r="I89" i="17"/>
  <c r="S89" i="17" s="1"/>
  <c r="E89" i="17"/>
  <c r="O89" i="17" s="1"/>
  <c r="L89" i="17"/>
  <c r="X89" i="17" s="1"/>
  <c r="H89" i="17"/>
  <c r="T89" i="17" s="1"/>
  <c r="B88" i="17"/>
  <c r="B87" i="17"/>
  <c r="B69" i="17"/>
  <c r="B70" i="17"/>
  <c r="B71" i="17"/>
  <c r="B72" i="17"/>
  <c r="B73" i="17"/>
  <c r="B74" i="17"/>
  <c r="B75" i="17"/>
  <c r="B76" i="17"/>
  <c r="B77" i="17"/>
  <c r="B78" i="17"/>
  <c r="B79" i="17"/>
  <c r="B80" i="17"/>
  <c r="B81" i="17"/>
  <c r="B82" i="17"/>
  <c r="E82" i="17" s="1"/>
  <c r="O82" i="17" s="1"/>
  <c r="B83" i="17"/>
  <c r="B84" i="17"/>
  <c r="B85" i="17"/>
  <c r="D85" i="17" s="1"/>
  <c r="P85" i="17" s="1"/>
  <c r="B86" i="17"/>
  <c r="B68" i="17"/>
  <c r="B67" i="17"/>
  <c r="B66" i="17"/>
  <c r="B65" i="17"/>
  <c r="B64" i="17"/>
  <c r="G64" i="17" s="1"/>
  <c r="Q64" i="17" s="1"/>
  <c r="B63" i="17"/>
  <c r="B62" i="17"/>
  <c r="B61" i="17"/>
  <c r="B60" i="17"/>
  <c r="B59" i="17"/>
  <c r="B58" i="17"/>
  <c r="B57" i="17"/>
  <c r="B56" i="17"/>
  <c r="B55" i="17"/>
  <c r="B54" i="17"/>
  <c r="B53" i="17"/>
  <c r="B52" i="17"/>
  <c r="B51" i="17"/>
  <c r="B50" i="17"/>
  <c r="B49" i="17"/>
  <c r="B48" i="17"/>
  <c r="B47" i="17"/>
  <c r="B46" i="17"/>
  <c r="B45" i="17"/>
  <c r="B44" i="17"/>
  <c r="B43" i="17"/>
  <c r="B42" i="17"/>
  <c r="B41" i="17"/>
  <c r="B40" i="17"/>
  <c r="B39" i="17"/>
  <c r="B38" i="17"/>
  <c r="B37" i="17"/>
  <c r="B36" i="17"/>
  <c r="D36" i="17" s="1"/>
  <c r="P36" i="17" s="1"/>
  <c r="B35" i="17"/>
  <c r="B34" i="17"/>
  <c r="B33" i="17"/>
  <c r="B32" i="17"/>
  <c r="G32" i="17" s="1"/>
  <c r="Q32" i="17" s="1"/>
  <c r="B31" i="17"/>
  <c r="B30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B8" i="17"/>
  <c r="M23" i="17" l="1"/>
  <c r="W23" i="17" s="1"/>
  <c r="K23" i="17"/>
  <c r="U23" i="17" s="1"/>
  <c r="L23" i="17"/>
  <c r="X23" i="17" s="1"/>
  <c r="J23" i="17"/>
  <c r="V23" i="17" s="1"/>
  <c r="M80" i="17"/>
  <c r="W80" i="17" s="1"/>
  <c r="K80" i="17"/>
  <c r="U80" i="17" s="1"/>
  <c r="L80" i="17"/>
  <c r="X80" i="17" s="1"/>
  <c r="J80" i="17"/>
  <c r="V80" i="17" s="1"/>
  <c r="F72" i="17"/>
  <c r="R72" i="17" s="1"/>
  <c r="M72" i="17"/>
  <c r="W72" i="17" s="1"/>
  <c r="K72" i="17"/>
  <c r="U72" i="17" s="1"/>
  <c r="L72" i="17"/>
  <c r="X72" i="17" s="1"/>
  <c r="J72" i="17"/>
  <c r="V72" i="17" s="1"/>
  <c r="D8" i="17"/>
  <c r="P8" i="17" s="1"/>
  <c r="K8" i="17"/>
  <c r="U8" i="17" s="1"/>
  <c r="M8" i="17"/>
  <c r="W8" i="17" s="1"/>
  <c r="L8" i="17"/>
  <c r="X8" i="17" s="1"/>
  <c r="J8" i="17"/>
  <c r="V8" i="17" s="1"/>
  <c r="F16" i="17"/>
  <c r="R16" i="17" s="1"/>
  <c r="M16" i="17"/>
  <c r="W16" i="17" s="1"/>
  <c r="K16" i="17"/>
  <c r="U16" i="17" s="1"/>
  <c r="L16" i="17"/>
  <c r="X16" i="17" s="1"/>
  <c r="J16" i="17"/>
  <c r="V16" i="17" s="1"/>
  <c r="F24" i="17"/>
  <c r="R24" i="17" s="1"/>
  <c r="M24" i="17"/>
  <c r="W24" i="17" s="1"/>
  <c r="K24" i="17"/>
  <c r="U24" i="17" s="1"/>
  <c r="L24" i="17"/>
  <c r="X24" i="17" s="1"/>
  <c r="J24" i="17"/>
  <c r="V24" i="17" s="1"/>
  <c r="F32" i="17"/>
  <c r="R32" i="17" s="1"/>
  <c r="M32" i="17"/>
  <c r="W32" i="17" s="1"/>
  <c r="K32" i="17"/>
  <c r="U32" i="17" s="1"/>
  <c r="L32" i="17"/>
  <c r="X32" i="17" s="1"/>
  <c r="J32" i="17"/>
  <c r="V32" i="17" s="1"/>
  <c r="F40" i="17"/>
  <c r="R40" i="17" s="1"/>
  <c r="M40" i="17"/>
  <c r="W40" i="17" s="1"/>
  <c r="K40" i="17"/>
  <c r="U40" i="17" s="1"/>
  <c r="L40" i="17"/>
  <c r="X40" i="17" s="1"/>
  <c r="J40" i="17"/>
  <c r="V40" i="17" s="1"/>
  <c r="F48" i="17"/>
  <c r="R48" i="17" s="1"/>
  <c r="M48" i="17"/>
  <c r="W48" i="17" s="1"/>
  <c r="K48" i="17"/>
  <c r="U48" i="17" s="1"/>
  <c r="L48" i="17"/>
  <c r="X48" i="17" s="1"/>
  <c r="J48" i="17"/>
  <c r="V48" i="17" s="1"/>
  <c r="F56" i="17"/>
  <c r="R56" i="17" s="1"/>
  <c r="M56" i="17"/>
  <c r="W56" i="17" s="1"/>
  <c r="K56" i="17"/>
  <c r="U56" i="17" s="1"/>
  <c r="L56" i="17"/>
  <c r="X56" i="17" s="1"/>
  <c r="J56" i="17"/>
  <c r="V56" i="17" s="1"/>
  <c r="F64" i="17"/>
  <c r="R64" i="17" s="1"/>
  <c r="M64" i="17"/>
  <c r="W64" i="17" s="1"/>
  <c r="K64" i="17"/>
  <c r="U64" i="17" s="1"/>
  <c r="L64" i="17"/>
  <c r="X64" i="17" s="1"/>
  <c r="J64" i="17"/>
  <c r="V64" i="17" s="1"/>
  <c r="M85" i="17"/>
  <c r="W85" i="17" s="1"/>
  <c r="K85" i="17"/>
  <c r="U85" i="17" s="1"/>
  <c r="L85" i="17"/>
  <c r="X85" i="17" s="1"/>
  <c r="J85" i="17"/>
  <c r="V85" i="17" s="1"/>
  <c r="M82" i="17"/>
  <c r="W82" i="17" s="1"/>
  <c r="K82" i="17"/>
  <c r="U82" i="17" s="1"/>
  <c r="L82" i="17"/>
  <c r="X82" i="17" s="1"/>
  <c r="J82" i="17"/>
  <c r="V82" i="17" s="1"/>
  <c r="E75" i="17"/>
  <c r="O75" i="17" s="1"/>
  <c r="M75" i="17"/>
  <c r="W75" i="17" s="1"/>
  <c r="K75" i="17"/>
  <c r="U75" i="17" s="1"/>
  <c r="L75" i="17"/>
  <c r="X75" i="17" s="1"/>
  <c r="J75" i="17"/>
  <c r="V75" i="17" s="1"/>
  <c r="I71" i="17"/>
  <c r="S71" i="17" s="1"/>
  <c r="J71" i="17"/>
  <c r="V71" i="17" s="1"/>
  <c r="M71" i="17"/>
  <c r="W71" i="17" s="1"/>
  <c r="K71" i="17"/>
  <c r="U71" i="17" s="1"/>
  <c r="L71" i="17"/>
  <c r="X71" i="17" s="1"/>
  <c r="G88" i="17"/>
  <c r="Q88" i="17" s="1"/>
  <c r="M88" i="17"/>
  <c r="W88" i="17" s="1"/>
  <c r="K88" i="17"/>
  <c r="U88" i="17" s="1"/>
  <c r="J88" i="17"/>
  <c r="V88" i="17" s="1"/>
  <c r="L88" i="17"/>
  <c r="X88" i="17" s="1"/>
  <c r="G56" i="17"/>
  <c r="Q56" i="17" s="1"/>
  <c r="E9" i="17"/>
  <c r="O9" i="17" s="1"/>
  <c r="L9" i="17"/>
  <c r="X9" i="17" s="1"/>
  <c r="M9" i="17"/>
  <c r="W9" i="17" s="1"/>
  <c r="K9" i="17"/>
  <c r="U9" i="17" s="1"/>
  <c r="J9" i="17"/>
  <c r="V9" i="17" s="1"/>
  <c r="H21" i="17"/>
  <c r="T21" i="17" s="1"/>
  <c r="M21" i="17"/>
  <c r="W21" i="17" s="1"/>
  <c r="K21" i="17"/>
  <c r="U21" i="17" s="1"/>
  <c r="L21" i="17"/>
  <c r="X21" i="17" s="1"/>
  <c r="J21" i="17"/>
  <c r="V21" i="17" s="1"/>
  <c r="H33" i="17"/>
  <c r="T33" i="17" s="1"/>
  <c r="M33" i="17"/>
  <c r="W33" i="17" s="1"/>
  <c r="K33" i="17"/>
  <c r="U33" i="17" s="1"/>
  <c r="L33" i="17"/>
  <c r="X33" i="17" s="1"/>
  <c r="J33" i="17"/>
  <c r="V33" i="17" s="1"/>
  <c r="H37" i="17"/>
  <c r="T37" i="17" s="1"/>
  <c r="M37" i="17"/>
  <c r="W37" i="17" s="1"/>
  <c r="K37" i="17"/>
  <c r="U37" i="17" s="1"/>
  <c r="L37" i="17"/>
  <c r="X37" i="17" s="1"/>
  <c r="J37" i="17"/>
  <c r="V37" i="17" s="1"/>
  <c r="H41" i="17"/>
  <c r="T41" i="17" s="1"/>
  <c r="M41" i="17"/>
  <c r="W41" i="17" s="1"/>
  <c r="K41" i="17"/>
  <c r="U41" i="17" s="1"/>
  <c r="L41" i="17"/>
  <c r="X41" i="17" s="1"/>
  <c r="J41" i="17"/>
  <c r="V41" i="17" s="1"/>
  <c r="H45" i="17"/>
  <c r="T45" i="17" s="1"/>
  <c r="M45" i="17"/>
  <c r="W45" i="17" s="1"/>
  <c r="K45" i="17"/>
  <c r="U45" i="17" s="1"/>
  <c r="L45" i="17"/>
  <c r="X45" i="17" s="1"/>
  <c r="J45" i="17"/>
  <c r="V45" i="17" s="1"/>
  <c r="H49" i="17"/>
  <c r="T49" i="17" s="1"/>
  <c r="M49" i="17"/>
  <c r="W49" i="17" s="1"/>
  <c r="K49" i="17"/>
  <c r="U49" i="17" s="1"/>
  <c r="L49" i="17"/>
  <c r="X49" i="17" s="1"/>
  <c r="J49" i="17"/>
  <c r="V49" i="17" s="1"/>
  <c r="H53" i="17"/>
  <c r="T53" i="17" s="1"/>
  <c r="M53" i="17"/>
  <c r="W53" i="17" s="1"/>
  <c r="K53" i="17"/>
  <c r="U53" i="17" s="1"/>
  <c r="L53" i="17"/>
  <c r="X53" i="17" s="1"/>
  <c r="J53" i="17"/>
  <c r="V53" i="17" s="1"/>
  <c r="H57" i="17"/>
  <c r="T57" i="17" s="1"/>
  <c r="M57" i="17"/>
  <c r="W57" i="17" s="1"/>
  <c r="K57" i="17"/>
  <c r="U57" i="17" s="1"/>
  <c r="L57" i="17"/>
  <c r="X57" i="17" s="1"/>
  <c r="J57" i="17"/>
  <c r="V57" i="17" s="1"/>
  <c r="H61" i="17"/>
  <c r="T61" i="17" s="1"/>
  <c r="M61" i="17"/>
  <c r="W61" i="17" s="1"/>
  <c r="K61" i="17"/>
  <c r="U61" i="17" s="1"/>
  <c r="L61" i="17"/>
  <c r="X61" i="17" s="1"/>
  <c r="J61" i="17"/>
  <c r="V61" i="17" s="1"/>
  <c r="H65" i="17"/>
  <c r="T65" i="17" s="1"/>
  <c r="M65" i="17"/>
  <c r="W65" i="17" s="1"/>
  <c r="K65" i="17"/>
  <c r="U65" i="17" s="1"/>
  <c r="L65" i="17"/>
  <c r="X65" i="17" s="1"/>
  <c r="J65" i="17"/>
  <c r="V65" i="17" s="1"/>
  <c r="G84" i="17"/>
  <c r="Q84" i="17" s="1"/>
  <c r="M84" i="17"/>
  <c r="W84" i="17" s="1"/>
  <c r="K84" i="17"/>
  <c r="U84" i="17" s="1"/>
  <c r="J84" i="17"/>
  <c r="V84" i="17" s="1"/>
  <c r="L84" i="17"/>
  <c r="X84" i="17" s="1"/>
  <c r="H81" i="17"/>
  <c r="T81" i="17" s="1"/>
  <c r="M81" i="17"/>
  <c r="W81" i="17" s="1"/>
  <c r="K81" i="17"/>
  <c r="U81" i="17" s="1"/>
  <c r="L81" i="17"/>
  <c r="X81" i="17" s="1"/>
  <c r="J81" i="17"/>
  <c r="V81" i="17" s="1"/>
  <c r="M78" i="17"/>
  <c r="W78" i="17" s="1"/>
  <c r="K78" i="17"/>
  <c r="U78" i="17" s="1"/>
  <c r="L78" i="17"/>
  <c r="X78" i="17" s="1"/>
  <c r="J78" i="17"/>
  <c r="V78" i="17" s="1"/>
  <c r="F74" i="17"/>
  <c r="R74" i="17" s="1"/>
  <c r="M74" i="17"/>
  <c r="W74" i="17" s="1"/>
  <c r="K74" i="17"/>
  <c r="U74" i="17" s="1"/>
  <c r="L74" i="17"/>
  <c r="X74" i="17" s="1"/>
  <c r="J74" i="17"/>
  <c r="V74" i="17" s="1"/>
  <c r="F70" i="17"/>
  <c r="R70" i="17" s="1"/>
  <c r="M70" i="17"/>
  <c r="W70" i="17" s="1"/>
  <c r="K70" i="17"/>
  <c r="U70" i="17" s="1"/>
  <c r="L70" i="17"/>
  <c r="X70" i="17" s="1"/>
  <c r="J70" i="17"/>
  <c r="V70" i="17" s="1"/>
  <c r="G82" i="17"/>
  <c r="Q82" i="17" s="1"/>
  <c r="G48" i="17"/>
  <c r="Q48" i="17" s="1"/>
  <c r="G16" i="17"/>
  <c r="Q16" i="17" s="1"/>
  <c r="I11" i="17"/>
  <c r="S11" i="17" s="1"/>
  <c r="J11" i="17"/>
  <c r="V11" i="17" s="1"/>
  <c r="M11" i="17"/>
  <c r="W11" i="17" s="1"/>
  <c r="K11" i="17"/>
  <c r="U11" i="17" s="1"/>
  <c r="L11" i="17"/>
  <c r="X11" i="17" s="1"/>
  <c r="M15" i="17"/>
  <c r="W15" i="17" s="1"/>
  <c r="K15" i="17"/>
  <c r="U15" i="17" s="1"/>
  <c r="L15" i="17"/>
  <c r="X15" i="17" s="1"/>
  <c r="J15" i="17"/>
  <c r="V15" i="17" s="1"/>
  <c r="I19" i="17"/>
  <c r="S19" i="17" s="1"/>
  <c r="J19" i="17"/>
  <c r="V19" i="17" s="1"/>
  <c r="M19" i="17"/>
  <c r="W19" i="17" s="1"/>
  <c r="K19" i="17"/>
  <c r="U19" i="17" s="1"/>
  <c r="L19" i="17"/>
  <c r="X19" i="17" s="1"/>
  <c r="I27" i="17"/>
  <c r="S27" i="17" s="1"/>
  <c r="M27" i="17"/>
  <c r="W27" i="17" s="1"/>
  <c r="K27" i="17"/>
  <c r="U27" i="17" s="1"/>
  <c r="L27" i="17"/>
  <c r="X27" i="17" s="1"/>
  <c r="J27" i="17"/>
  <c r="V27" i="17" s="1"/>
  <c r="J31" i="17"/>
  <c r="V31" i="17" s="1"/>
  <c r="M31" i="17"/>
  <c r="W31" i="17" s="1"/>
  <c r="K31" i="17"/>
  <c r="U31" i="17" s="1"/>
  <c r="L31" i="17"/>
  <c r="X31" i="17" s="1"/>
  <c r="I35" i="17"/>
  <c r="S35" i="17" s="1"/>
  <c r="L35" i="17"/>
  <c r="X35" i="17" s="1"/>
  <c r="M35" i="17"/>
  <c r="W35" i="17" s="1"/>
  <c r="K35" i="17"/>
  <c r="U35" i="17" s="1"/>
  <c r="J35" i="17"/>
  <c r="V35" i="17" s="1"/>
  <c r="J39" i="17"/>
  <c r="V39" i="17" s="1"/>
  <c r="M39" i="17"/>
  <c r="W39" i="17" s="1"/>
  <c r="K39" i="17"/>
  <c r="U39" i="17" s="1"/>
  <c r="L39" i="17"/>
  <c r="X39" i="17" s="1"/>
  <c r="M43" i="17"/>
  <c r="W43" i="17" s="1"/>
  <c r="K43" i="17"/>
  <c r="U43" i="17" s="1"/>
  <c r="L43" i="17"/>
  <c r="X43" i="17" s="1"/>
  <c r="J43" i="17"/>
  <c r="V43" i="17" s="1"/>
  <c r="K47" i="17"/>
  <c r="U47" i="17" s="1"/>
  <c r="J47" i="17"/>
  <c r="V47" i="17" s="1"/>
  <c r="M47" i="17"/>
  <c r="W47" i="17" s="1"/>
  <c r="L47" i="17"/>
  <c r="X47" i="17" s="1"/>
  <c r="M51" i="17"/>
  <c r="W51" i="17" s="1"/>
  <c r="K51" i="17"/>
  <c r="U51" i="17" s="1"/>
  <c r="L51" i="17"/>
  <c r="X51" i="17" s="1"/>
  <c r="J51" i="17"/>
  <c r="V51" i="17" s="1"/>
  <c r="L55" i="17"/>
  <c r="X55" i="17" s="1"/>
  <c r="J55" i="17"/>
  <c r="V55" i="17" s="1"/>
  <c r="M55" i="17"/>
  <c r="W55" i="17" s="1"/>
  <c r="K55" i="17"/>
  <c r="U55" i="17" s="1"/>
  <c r="M59" i="17"/>
  <c r="W59" i="17" s="1"/>
  <c r="K59" i="17"/>
  <c r="U59" i="17" s="1"/>
  <c r="L59" i="17"/>
  <c r="X59" i="17" s="1"/>
  <c r="J59" i="17"/>
  <c r="V59" i="17" s="1"/>
  <c r="J63" i="17"/>
  <c r="V63" i="17" s="1"/>
  <c r="M63" i="17"/>
  <c r="W63" i="17" s="1"/>
  <c r="K63" i="17"/>
  <c r="U63" i="17" s="1"/>
  <c r="L63" i="17"/>
  <c r="X63" i="17" s="1"/>
  <c r="L67" i="17"/>
  <c r="X67" i="17" s="1"/>
  <c r="M67" i="17"/>
  <c r="W67" i="17" s="1"/>
  <c r="K67" i="17"/>
  <c r="U67" i="17" s="1"/>
  <c r="J67" i="17"/>
  <c r="V67" i="17" s="1"/>
  <c r="E76" i="17"/>
  <c r="O76" i="17" s="1"/>
  <c r="M76" i="17"/>
  <c r="W76" i="17" s="1"/>
  <c r="K76" i="17"/>
  <c r="U76" i="17" s="1"/>
  <c r="J76" i="17"/>
  <c r="V76" i="17" s="1"/>
  <c r="L76" i="17"/>
  <c r="X76" i="17" s="1"/>
  <c r="E87" i="17"/>
  <c r="O87" i="17" s="1"/>
  <c r="J87" i="17"/>
  <c r="V87" i="17" s="1"/>
  <c r="M87" i="17"/>
  <c r="W87" i="17" s="1"/>
  <c r="K87" i="17"/>
  <c r="U87" i="17" s="1"/>
  <c r="L87" i="17"/>
  <c r="X87" i="17" s="1"/>
  <c r="G12" i="17"/>
  <c r="Q12" i="17" s="1"/>
  <c r="M12" i="17"/>
  <c r="W12" i="17" s="1"/>
  <c r="K12" i="17"/>
  <c r="U12" i="17" s="1"/>
  <c r="L12" i="17"/>
  <c r="X12" i="17" s="1"/>
  <c r="J12" i="17"/>
  <c r="V12" i="17" s="1"/>
  <c r="G20" i="17"/>
  <c r="Q20" i="17" s="1"/>
  <c r="M20" i="17"/>
  <c r="W20" i="17" s="1"/>
  <c r="K20" i="17"/>
  <c r="U20" i="17" s="1"/>
  <c r="L20" i="17"/>
  <c r="X20" i="17" s="1"/>
  <c r="J20" i="17"/>
  <c r="V20" i="17" s="1"/>
  <c r="G28" i="17"/>
  <c r="Q28" i="17" s="1"/>
  <c r="M28" i="17"/>
  <c r="W28" i="17" s="1"/>
  <c r="K28" i="17"/>
  <c r="U28" i="17" s="1"/>
  <c r="L28" i="17"/>
  <c r="X28" i="17" s="1"/>
  <c r="J28" i="17"/>
  <c r="V28" i="17" s="1"/>
  <c r="G36" i="17"/>
  <c r="Q36" i="17" s="1"/>
  <c r="M36" i="17"/>
  <c r="W36" i="17" s="1"/>
  <c r="K36" i="17"/>
  <c r="U36" i="17" s="1"/>
  <c r="L36" i="17"/>
  <c r="X36" i="17" s="1"/>
  <c r="J36" i="17"/>
  <c r="V36" i="17" s="1"/>
  <c r="G44" i="17"/>
  <c r="Q44" i="17" s="1"/>
  <c r="M44" i="17"/>
  <c r="W44" i="17" s="1"/>
  <c r="K44" i="17"/>
  <c r="U44" i="17" s="1"/>
  <c r="L44" i="17"/>
  <c r="X44" i="17" s="1"/>
  <c r="J44" i="17"/>
  <c r="V44" i="17" s="1"/>
  <c r="G52" i="17"/>
  <c r="Q52" i="17" s="1"/>
  <c r="M52" i="17"/>
  <c r="W52" i="17" s="1"/>
  <c r="K52" i="17"/>
  <c r="U52" i="17" s="1"/>
  <c r="L52" i="17"/>
  <c r="X52" i="17" s="1"/>
  <c r="J52" i="17"/>
  <c r="V52" i="17" s="1"/>
  <c r="G60" i="17"/>
  <c r="Q60" i="17" s="1"/>
  <c r="M60" i="17"/>
  <c r="W60" i="17" s="1"/>
  <c r="K60" i="17"/>
  <c r="U60" i="17" s="1"/>
  <c r="L60" i="17"/>
  <c r="X60" i="17" s="1"/>
  <c r="J60" i="17"/>
  <c r="V60" i="17" s="1"/>
  <c r="G68" i="17"/>
  <c r="Q68" i="17" s="1"/>
  <c r="M68" i="17"/>
  <c r="W68" i="17" s="1"/>
  <c r="K68" i="17"/>
  <c r="U68" i="17" s="1"/>
  <c r="L68" i="17"/>
  <c r="X68" i="17" s="1"/>
  <c r="J68" i="17"/>
  <c r="V68" i="17" s="1"/>
  <c r="H79" i="17"/>
  <c r="T79" i="17" s="1"/>
  <c r="L79" i="17"/>
  <c r="X79" i="17" s="1"/>
  <c r="J79" i="17"/>
  <c r="V79" i="17" s="1"/>
  <c r="M79" i="17"/>
  <c r="W79" i="17" s="1"/>
  <c r="K79" i="17"/>
  <c r="U79" i="17" s="1"/>
  <c r="G24" i="17"/>
  <c r="Q24" i="17" s="1"/>
  <c r="H13" i="17"/>
  <c r="T13" i="17" s="1"/>
  <c r="M13" i="17"/>
  <c r="W13" i="17" s="1"/>
  <c r="K13" i="17"/>
  <c r="U13" i="17" s="1"/>
  <c r="L13" i="17"/>
  <c r="X13" i="17" s="1"/>
  <c r="J13" i="17"/>
  <c r="V13" i="17" s="1"/>
  <c r="H17" i="17"/>
  <c r="T17" i="17" s="1"/>
  <c r="M17" i="17"/>
  <c r="W17" i="17" s="1"/>
  <c r="K17" i="17"/>
  <c r="U17" i="17" s="1"/>
  <c r="L17" i="17"/>
  <c r="X17" i="17" s="1"/>
  <c r="J17" i="17"/>
  <c r="V17" i="17" s="1"/>
  <c r="H25" i="17"/>
  <c r="T25" i="17" s="1"/>
  <c r="M25" i="17"/>
  <c r="W25" i="17" s="1"/>
  <c r="K25" i="17"/>
  <c r="U25" i="17" s="1"/>
  <c r="L25" i="17"/>
  <c r="X25" i="17" s="1"/>
  <c r="J25" i="17"/>
  <c r="V25" i="17" s="1"/>
  <c r="H29" i="17"/>
  <c r="T29" i="17" s="1"/>
  <c r="M29" i="17"/>
  <c r="W29" i="17" s="1"/>
  <c r="K29" i="17"/>
  <c r="U29" i="17" s="1"/>
  <c r="L29" i="17"/>
  <c r="X29" i="17" s="1"/>
  <c r="J29" i="17"/>
  <c r="V29" i="17" s="1"/>
  <c r="G10" i="17"/>
  <c r="Q10" i="17" s="1"/>
  <c r="M10" i="17"/>
  <c r="W10" i="17" s="1"/>
  <c r="K10" i="17"/>
  <c r="U10" i="17" s="1"/>
  <c r="L10" i="17"/>
  <c r="X10" i="17" s="1"/>
  <c r="J10" i="17"/>
  <c r="V10" i="17" s="1"/>
  <c r="M14" i="17"/>
  <c r="W14" i="17" s="1"/>
  <c r="K14" i="17"/>
  <c r="U14" i="17" s="1"/>
  <c r="L14" i="17"/>
  <c r="X14" i="17" s="1"/>
  <c r="J14" i="17"/>
  <c r="V14" i="17" s="1"/>
  <c r="F18" i="17"/>
  <c r="R18" i="17" s="1"/>
  <c r="M18" i="17"/>
  <c r="W18" i="17" s="1"/>
  <c r="K18" i="17"/>
  <c r="U18" i="17" s="1"/>
  <c r="L18" i="17"/>
  <c r="X18" i="17" s="1"/>
  <c r="J18" i="17"/>
  <c r="V18" i="17" s="1"/>
  <c r="G22" i="17"/>
  <c r="Q22" i="17" s="1"/>
  <c r="M22" i="17"/>
  <c r="W22" i="17" s="1"/>
  <c r="K22" i="17"/>
  <c r="U22" i="17" s="1"/>
  <c r="L22" i="17"/>
  <c r="X22" i="17" s="1"/>
  <c r="J22" i="17"/>
  <c r="V22" i="17" s="1"/>
  <c r="M26" i="17"/>
  <c r="W26" i="17" s="1"/>
  <c r="K26" i="17"/>
  <c r="U26" i="17" s="1"/>
  <c r="L26" i="17"/>
  <c r="X26" i="17" s="1"/>
  <c r="J26" i="17"/>
  <c r="V26" i="17" s="1"/>
  <c r="M30" i="17"/>
  <c r="W30" i="17" s="1"/>
  <c r="K30" i="17"/>
  <c r="U30" i="17" s="1"/>
  <c r="L30" i="17"/>
  <c r="X30" i="17" s="1"/>
  <c r="J30" i="17"/>
  <c r="V30" i="17" s="1"/>
  <c r="G34" i="17"/>
  <c r="Q34" i="17" s="1"/>
  <c r="M34" i="17"/>
  <c r="W34" i="17" s="1"/>
  <c r="K34" i="17"/>
  <c r="U34" i="17" s="1"/>
  <c r="L34" i="17"/>
  <c r="X34" i="17" s="1"/>
  <c r="J34" i="17"/>
  <c r="V34" i="17" s="1"/>
  <c r="F38" i="17"/>
  <c r="R38" i="17" s="1"/>
  <c r="M38" i="17"/>
  <c r="W38" i="17" s="1"/>
  <c r="K38" i="17"/>
  <c r="U38" i="17" s="1"/>
  <c r="L38" i="17"/>
  <c r="X38" i="17" s="1"/>
  <c r="J38" i="17"/>
  <c r="V38" i="17" s="1"/>
  <c r="M42" i="17"/>
  <c r="W42" i="17" s="1"/>
  <c r="K42" i="17"/>
  <c r="U42" i="17" s="1"/>
  <c r="L42" i="17"/>
  <c r="X42" i="17" s="1"/>
  <c r="J42" i="17"/>
  <c r="V42" i="17" s="1"/>
  <c r="G46" i="17"/>
  <c r="Q46" i="17" s="1"/>
  <c r="M46" i="17"/>
  <c r="W46" i="17" s="1"/>
  <c r="K46" i="17"/>
  <c r="U46" i="17" s="1"/>
  <c r="L46" i="17"/>
  <c r="X46" i="17" s="1"/>
  <c r="J46" i="17"/>
  <c r="V46" i="17" s="1"/>
  <c r="M50" i="17"/>
  <c r="W50" i="17" s="1"/>
  <c r="K50" i="17"/>
  <c r="U50" i="17" s="1"/>
  <c r="L50" i="17"/>
  <c r="X50" i="17" s="1"/>
  <c r="J50" i="17"/>
  <c r="V50" i="17" s="1"/>
  <c r="G54" i="17"/>
  <c r="Q54" i="17" s="1"/>
  <c r="M54" i="17"/>
  <c r="W54" i="17" s="1"/>
  <c r="K54" i="17"/>
  <c r="U54" i="17" s="1"/>
  <c r="L54" i="17"/>
  <c r="X54" i="17" s="1"/>
  <c r="J54" i="17"/>
  <c r="V54" i="17" s="1"/>
  <c r="M58" i="17"/>
  <c r="W58" i="17" s="1"/>
  <c r="K58" i="17"/>
  <c r="U58" i="17" s="1"/>
  <c r="L58" i="17"/>
  <c r="X58" i="17" s="1"/>
  <c r="J58" i="17"/>
  <c r="V58" i="17" s="1"/>
  <c r="G62" i="17"/>
  <c r="Q62" i="17" s="1"/>
  <c r="M62" i="17"/>
  <c r="W62" i="17" s="1"/>
  <c r="K62" i="17"/>
  <c r="U62" i="17" s="1"/>
  <c r="L62" i="17"/>
  <c r="X62" i="17" s="1"/>
  <c r="J62" i="17"/>
  <c r="V62" i="17" s="1"/>
  <c r="G66" i="17"/>
  <c r="Q66" i="17" s="1"/>
  <c r="M66" i="17"/>
  <c r="W66" i="17" s="1"/>
  <c r="K66" i="17"/>
  <c r="U66" i="17" s="1"/>
  <c r="L66" i="17"/>
  <c r="X66" i="17" s="1"/>
  <c r="J66" i="17"/>
  <c r="V66" i="17" s="1"/>
  <c r="F86" i="17"/>
  <c r="R86" i="17" s="1"/>
  <c r="M86" i="17"/>
  <c r="W86" i="17" s="1"/>
  <c r="K86" i="17"/>
  <c r="U86" i="17" s="1"/>
  <c r="L86" i="17"/>
  <c r="X86" i="17" s="1"/>
  <c r="J86" i="17"/>
  <c r="V86" i="17" s="1"/>
  <c r="M83" i="17"/>
  <c r="W83" i="17" s="1"/>
  <c r="K83" i="17"/>
  <c r="U83" i="17" s="1"/>
  <c r="L83" i="17"/>
  <c r="X83" i="17" s="1"/>
  <c r="J83" i="17"/>
  <c r="V83" i="17" s="1"/>
  <c r="E80" i="17"/>
  <c r="O80" i="17" s="1"/>
  <c r="M77" i="17"/>
  <c r="W77" i="17" s="1"/>
  <c r="K77" i="17"/>
  <c r="U77" i="17" s="1"/>
  <c r="L77" i="17"/>
  <c r="X77" i="17" s="1"/>
  <c r="J77" i="17"/>
  <c r="V77" i="17" s="1"/>
  <c r="M73" i="17"/>
  <c r="W73" i="17" s="1"/>
  <c r="K73" i="17"/>
  <c r="U73" i="17" s="1"/>
  <c r="L73" i="17"/>
  <c r="X73" i="17" s="1"/>
  <c r="J73" i="17"/>
  <c r="V73" i="17" s="1"/>
  <c r="M69" i="17"/>
  <c r="W69" i="17" s="1"/>
  <c r="K69" i="17"/>
  <c r="U69" i="17" s="1"/>
  <c r="L69" i="17"/>
  <c r="X69" i="17" s="1"/>
  <c r="J69" i="17"/>
  <c r="V69" i="17" s="1"/>
  <c r="F80" i="17"/>
  <c r="R80" i="17" s="1"/>
  <c r="G40" i="17"/>
  <c r="Q40" i="17" s="1"/>
  <c r="I79" i="17"/>
  <c r="S79" i="17" s="1"/>
  <c r="F68" i="17"/>
  <c r="R68" i="17" s="1"/>
  <c r="F60" i="17"/>
  <c r="R60" i="17" s="1"/>
  <c r="F52" i="17"/>
  <c r="R52" i="17" s="1"/>
  <c r="F44" i="17"/>
  <c r="R44" i="17" s="1"/>
  <c r="F36" i="17"/>
  <c r="R36" i="17" s="1"/>
  <c r="F28" i="17"/>
  <c r="R28" i="17" s="1"/>
  <c r="F20" i="17"/>
  <c r="R20" i="17" s="1"/>
  <c r="F12" i="17"/>
  <c r="R12" i="17" s="1"/>
  <c r="H8" i="17"/>
  <c r="T8" i="17" s="1"/>
  <c r="G72" i="17"/>
  <c r="Q72" i="17" s="1"/>
  <c r="D68" i="17"/>
  <c r="P68" i="17" s="1"/>
  <c r="F84" i="17"/>
  <c r="R84" i="17" s="1"/>
  <c r="F76" i="17"/>
  <c r="R76" i="17" s="1"/>
  <c r="D62" i="17"/>
  <c r="P62" i="17" s="1"/>
  <c r="E72" i="17"/>
  <c r="O72" i="17" s="1"/>
  <c r="E8" i="17"/>
  <c r="O8" i="17" s="1"/>
  <c r="E14" i="17"/>
  <c r="O14" i="17" s="1"/>
  <c r="I14" i="17"/>
  <c r="S14" i="17" s="1"/>
  <c r="H14" i="17"/>
  <c r="T14" i="17" s="1"/>
  <c r="E26" i="17"/>
  <c r="O26" i="17" s="1"/>
  <c r="I26" i="17"/>
  <c r="S26" i="17" s="1"/>
  <c r="H26" i="17"/>
  <c r="T26" i="17" s="1"/>
  <c r="E30" i="17"/>
  <c r="O30" i="17" s="1"/>
  <c r="I30" i="17"/>
  <c r="S30" i="17" s="1"/>
  <c r="H30" i="17"/>
  <c r="T30" i="17" s="1"/>
  <c r="E42" i="17"/>
  <c r="O42" i="17" s="1"/>
  <c r="I42" i="17"/>
  <c r="S42" i="17" s="1"/>
  <c r="H42" i="17"/>
  <c r="T42" i="17" s="1"/>
  <c r="E50" i="17"/>
  <c r="O50" i="17" s="1"/>
  <c r="I50" i="17"/>
  <c r="S50" i="17" s="1"/>
  <c r="H50" i="17"/>
  <c r="T50" i="17" s="1"/>
  <c r="E58" i="17"/>
  <c r="O58" i="17" s="1"/>
  <c r="I58" i="17"/>
  <c r="S58" i="17" s="1"/>
  <c r="H58" i="17"/>
  <c r="T58" i="17" s="1"/>
  <c r="D83" i="17"/>
  <c r="P83" i="17" s="1"/>
  <c r="G83" i="17"/>
  <c r="Q83" i="17" s="1"/>
  <c r="F83" i="17"/>
  <c r="R83" i="17" s="1"/>
  <c r="D78" i="17"/>
  <c r="P78" i="17" s="1"/>
  <c r="I78" i="17"/>
  <c r="S78" i="17" s="1"/>
  <c r="H78" i="17"/>
  <c r="T78" i="17" s="1"/>
  <c r="G73" i="17"/>
  <c r="Q73" i="17" s="1"/>
  <c r="F73" i="17"/>
  <c r="R73" i="17" s="1"/>
  <c r="D15" i="17"/>
  <c r="P15" i="17" s="1"/>
  <c r="G15" i="17"/>
  <c r="Q15" i="17" s="1"/>
  <c r="F15" i="17"/>
  <c r="R15" i="17" s="1"/>
  <c r="D23" i="17"/>
  <c r="P23" i="17" s="1"/>
  <c r="G23" i="17"/>
  <c r="Q23" i="17" s="1"/>
  <c r="F23" i="17"/>
  <c r="R23" i="17" s="1"/>
  <c r="D31" i="17"/>
  <c r="P31" i="17" s="1"/>
  <c r="G31" i="17"/>
  <c r="Q31" i="17" s="1"/>
  <c r="F31" i="17"/>
  <c r="R31" i="17" s="1"/>
  <c r="D39" i="17"/>
  <c r="P39" i="17" s="1"/>
  <c r="G39" i="17"/>
  <c r="Q39" i="17" s="1"/>
  <c r="F39" i="17"/>
  <c r="R39" i="17" s="1"/>
  <c r="D43" i="17"/>
  <c r="P43" i="17" s="1"/>
  <c r="G43" i="17"/>
  <c r="Q43" i="17" s="1"/>
  <c r="F43" i="17"/>
  <c r="R43" i="17" s="1"/>
  <c r="D47" i="17"/>
  <c r="P47" i="17" s="1"/>
  <c r="G47" i="17"/>
  <c r="Q47" i="17" s="1"/>
  <c r="F47" i="17"/>
  <c r="R47" i="17" s="1"/>
  <c r="D51" i="17"/>
  <c r="P51" i="17" s="1"/>
  <c r="G51" i="17"/>
  <c r="Q51" i="17" s="1"/>
  <c r="F51" i="17"/>
  <c r="R51" i="17" s="1"/>
  <c r="D55" i="17"/>
  <c r="P55" i="17" s="1"/>
  <c r="G55" i="17"/>
  <c r="Q55" i="17" s="1"/>
  <c r="F55" i="17"/>
  <c r="R55" i="17" s="1"/>
  <c r="D59" i="17"/>
  <c r="P59" i="17" s="1"/>
  <c r="G59" i="17"/>
  <c r="Q59" i="17" s="1"/>
  <c r="F59" i="17"/>
  <c r="R59" i="17" s="1"/>
  <c r="D63" i="17"/>
  <c r="P63" i="17" s="1"/>
  <c r="G63" i="17"/>
  <c r="Q63" i="17" s="1"/>
  <c r="F63" i="17"/>
  <c r="R63" i="17" s="1"/>
  <c r="D67" i="17"/>
  <c r="P67" i="17" s="1"/>
  <c r="G67" i="17"/>
  <c r="Q67" i="17" s="1"/>
  <c r="F67" i="17"/>
  <c r="R67" i="17" s="1"/>
  <c r="E85" i="17"/>
  <c r="O85" i="17" s="1"/>
  <c r="G85" i="17"/>
  <c r="Q85" i="17" s="1"/>
  <c r="F85" i="17"/>
  <c r="R85" i="17" s="1"/>
  <c r="D80" i="17"/>
  <c r="P80" i="17" s="1"/>
  <c r="I80" i="17"/>
  <c r="S80" i="17" s="1"/>
  <c r="H80" i="17"/>
  <c r="T80" i="17" s="1"/>
  <c r="G77" i="17"/>
  <c r="Q77" i="17" s="1"/>
  <c r="F77" i="17"/>
  <c r="R77" i="17" s="1"/>
  <c r="D75" i="17"/>
  <c r="P75" i="17" s="1"/>
  <c r="G75" i="17"/>
  <c r="Q75" i="17" s="1"/>
  <c r="F75" i="17"/>
  <c r="R75" i="17" s="1"/>
  <c r="G69" i="17"/>
  <c r="Q69" i="17" s="1"/>
  <c r="F69" i="17"/>
  <c r="R69" i="17" s="1"/>
  <c r="G80" i="17"/>
  <c r="Q80" i="17" s="1"/>
  <c r="G76" i="17"/>
  <c r="Q76" i="17" s="1"/>
  <c r="I87" i="17"/>
  <c r="S87" i="17" s="1"/>
  <c r="I83" i="17"/>
  <c r="S83" i="17" s="1"/>
  <c r="I75" i="17"/>
  <c r="S75" i="17" s="1"/>
  <c r="I67" i="17"/>
  <c r="S67" i="17" s="1"/>
  <c r="I63" i="17"/>
  <c r="S63" i="17" s="1"/>
  <c r="I59" i="17"/>
  <c r="S59" i="17" s="1"/>
  <c r="I55" i="17"/>
  <c r="S55" i="17" s="1"/>
  <c r="I51" i="17"/>
  <c r="S51" i="17" s="1"/>
  <c r="I47" i="17"/>
  <c r="S47" i="17" s="1"/>
  <c r="I43" i="17"/>
  <c r="S43" i="17" s="1"/>
  <c r="I39" i="17"/>
  <c r="S39" i="17" s="1"/>
  <c r="I31" i="17"/>
  <c r="S31" i="17" s="1"/>
  <c r="I23" i="17"/>
  <c r="S23" i="17" s="1"/>
  <c r="I15" i="17"/>
  <c r="S15" i="17" s="1"/>
  <c r="D12" i="17"/>
  <c r="P12" i="17" s="1"/>
  <c r="I12" i="17"/>
  <c r="S12" i="17" s="1"/>
  <c r="H12" i="17"/>
  <c r="T12" i="17" s="1"/>
  <c r="D16" i="17"/>
  <c r="P16" i="17" s="1"/>
  <c r="I16" i="17"/>
  <c r="S16" i="17" s="1"/>
  <c r="H16" i="17"/>
  <c r="T16" i="17" s="1"/>
  <c r="E20" i="17"/>
  <c r="O20" i="17" s="1"/>
  <c r="I20" i="17"/>
  <c r="S20" i="17" s="1"/>
  <c r="H20" i="17"/>
  <c r="T20" i="17" s="1"/>
  <c r="E24" i="17"/>
  <c r="O24" i="17" s="1"/>
  <c r="I24" i="17"/>
  <c r="S24" i="17" s="1"/>
  <c r="H24" i="17"/>
  <c r="T24" i="17" s="1"/>
  <c r="D28" i="17"/>
  <c r="P28" i="17" s="1"/>
  <c r="I28" i="17"/>
  <c r="S28" i="17" s="1"/>
  <c r="H28" i="17"/>
  <c r="T28" i="17" s="1"/>
  <c r="D32" i="17"/>
  <c r="P32" i="17" s="1"/>
  <c r="I32" i="17"/>
  <c r="S32" i="17" s="1"/>
  <c r="H32" i="17"/>
  <c r="T32" i="17" s="1"/>
  <c r="E36" i="17"/>
  <c r="O36" i="17" s="1"/>
  <c r="I36" i="17"/>
  <c r="S36" i="17" s="1"/>
  <c r="H36" i="17"/>
  <c r="T36" i="17" s="1"/>
  <c r="E40" i="17"/>
  <c r="O40" i="17" s="1"/>
  <c r="I40" i="17"/>
  <c r="S40" i="17" s="1"/>
  <c r="H40" i="17"/>
  <c r="T40" i="17" s="1"/>
  <c r="D44" i="17"/>
  <c r="P44" i="17" s="1"/>
  <c r="I44" i="17"/>
  <c r="S44" i="17" s="1"/>
  <c r="H44" i="17"/>
  <c r="T44" i="17" s="1"/>
  <c r="D48" i="17"/>
  <c r="P48" i="17" s="1"/>
  <c r="I48" i="17"/>
  <c r="S48" i="17" s="1"/>
  <c r="H48" i="17"/>
  <c r="T48" i="17" s="1"/>
  <c r="E52" i="17"/>
  <c r="O52" i="17" s="1"/>
  <c r="I52" i="17"/>
  <c r="S52" i="17" s="1"/>
  <c r="H52" i="17"/>
  <c r="T52" i="17" s="1"/>
  <c r="E56" i="17"/>
  <c r="O56" i="17" s="1"/>
  <c r="I56" i="17"/>
  <c r="S56" i="17" s="1"/>
  <c r="H56" i="17"/>
  <c r="T56" i="17" s="1"/>
  <c r="D60" i="17"/>
  <c r="P60" i="17" s="1"/>
  <c r="I60" i="17"/>
  <c r="S60" i="17" s="1"/>
  <c r="H60" i="17"/>
  <c r="T60" i="17" s="1"/>
  <c r="D64" i="17"/>
  <c r="P64" i="17" s="1"/>
  <c r="I64" i="17"/>
  <c r="S64" i="17" s="1"/>
  <c r="H64" i="17"/>
  <c r="T64" i="17" s="1"/>
  <c r="E68" i="17"/>
  <c r="O68" i="17" s="1"/>
  <c r="I68" i="17"/>
  <c r="S68" i="17" s="1"/>
  <c r="H68" i="17"/>
  <c r="T68" i="17" s="1"/>
  <c r="E86" i="17"/>
  <c r="O86" i="17" s="1"/>
  <c r="E84" i="17"/>
  <c r="O84" i="17" s="1"/>
  <c r="I84" i="17"/>
  <c r="S84" i="17" s="1"/>
  <c r="H84" i="17"/>
  <c r="T84" i="17" s="1"/>
  <c r="D82" i="17"/>
  <c r="P82" i="17" s="1"/>
  <c r="I82" i="17"/>
  <c r="S82" i="17" s="1"/>
  <c r="H82" i="17"/>
  <c r="T82" i="17" s="1"/>
  <c r="E79" i="17"/>
  <c r="O79" i="17" s="1"/>
  <c r="G79" i="17"/>
  <c r="Q79" i="17" s="1"/>
  <c r="F79" i="17"/>
  <c r="R79" i="17" s="1"/>
  <c r="E74" i="17"/>
  <c r="O74" i="17" s="1"/>
  <c r="D72" i="17"/>
  <c r="P72" i="17" s="1"/>
  <c r="I72" i="17"/>
  <c r="S72" i="17" s="1"/>
  <c r="H72" i="17"/>
  <c r="T72" i="17" s="1"/>
  <c r="F82" i="17"/>
  <c r="R82" i="17" s="1"/>
  <c r="F78" i="17"/>
  <c r="R78" i="17" s="1"/>
  <c r="F66" i="17"/>
  <c r="R66" i="17" s="1"/>
  <c r="F62" i="17"/>
  <c r="R62" i="17" s="1"/>
  <c r="F58" i="17"/>
  <c r="R58" i="17" s="1"/>
  <c r="F54" i="17"/>
  <c r="R54" i="17" s="1"/>
  <c r="F50" i="17"/>
  <c r="R50" i="17" s="1"/>
  <c r="F46" i="17"/>
  <c r="R46" i="17" s="1"/>
  <c r="F42" i="17"/>
  <c r="R42" i="17" s="1"/>
  <c r="F34" i="17"/>
  <c r="R34" i="17" s="1"/>
  <c r="F30" i="17"/>
  <c r="R30" i="17" s="1"/>
  <c r="F26" i="17"/>
  <c r="R26" i="17" s="1"/>
  <c r="F22" i="17"/>
  <c r="R22" i="17" s="1"/>
  <c r="F14" i="17"/>
  <c r="R14" i="17" s="1"/>
  <c r="F10" i="17"/>
  <c r="R10" i="17" s="1"/>
  <c r="H85" i="17"/>
  <c r="T85" i="17" s="1"/>
  <c r="H77" i="17"/>
  <c r="T77" i="17" s="1"/>
  <c r="H73" i="17"/>
  <c r="T73" i="17" s="1"/>
  <c r="H69" i="17"/>
  <c r="T69" i="17" s="1"/>
  <c r="E18" i="17"/>
  <c r="O18" i="17" s="1"/>
  <c r="I18" i="17"/>
  <c r="S18" i="17" s="1"/>
  <c r="H18" i="17"/>
  <c r="T18" i="17" s="1"/>
  <c r="E38" i="17"/>
  <c r="O38" i="17" s="1"/>
  <c r="I38" i="17"/>
  <c r="S38" i="17" s="1"/>
  <c r="H38" i="17"/>
  <c r="T38" i="17" s="1"/>
  <c r="D70" i="17"/>
  <c r="P70" i="17" s="1"/>
  <c r="I70" i="17"/>
  <c r="S70" i="17" s="1"/>
  <c r="H70" i="17"/>
  <c r="T70" i="17" s="1"/>
  <c r="D11" i="17"/>
  <c r="P11" i="17" s="1"/>
  <c r="G11" i="17"/>
  <c r="Q11" i="17" s="1"/>
  <c r="F11" i="17"/>
  <c r="R11" i="17" s="1"/>
  <c r="D19" i="17"/>
  <c r="P19" i="17" s="1"/>
  <c r="G19" i="17"/>
  <c r="Q19" i="17" s="1"/>
  <c r="F19" i="17"/>
  <c r="R19" i="17" s="1"/>
  <c r="D27" i="17"/>
  <c r="P27" i="17" s="1"/>
  <c r="G27" i="17"/>
  <c r="Q27" i="17" s="1"/>
  <c r="F27" i="17"/>
  <c r="R27" i="17" s="1"/>
  <c r="D35" i="17"/>
  <c r="P35" i="17" s="1"/>
  <c r="G35" i="17"/>
  <c r="Q35" i="17" s="1"/>
  <c r="F35" i="17"/>
  <c r="R35" i="17" s="1"/>
  <c r="E13" i="17"/>
  <c r="O13" i="17" s="1"/>
  <c r="G13" i="17"/>
  <c r="Q13" i="17" s="1"/>
  <c r="F13" i="17"/>
  <c r="R13" i="17" s="1"/>
  <c r="D17" i="17"/>
  <c r="P17" i="17" s="1"/>
  <c r="G17" i="17"/>
  <c r="Q17" i="17" s="1"/>
  <c r="F17" i="17"/>
  <c r="R17" i="17" s="1"/>
  <c r="D21" i="17"/>
  <c r="P21" i="17" s="1"/>
  <c r="G21" i="17"/>
  <c r="Q21" i="17" s="1"/>
  <c r="F21" i="17"/>
  <c r="R21" i="17" s="1"/>
  <c r="E25" i="17"/>
  <c r="O25" i="17" s="1"/>
  <c r="G25" i="17"/>
  <c r="Q25" i="17" s="1"/>
  <c r="F25" i="17"/>
  <c r="R25" i="17" s="1"/>
  <c r="E29" i="17"/>
  <c r="O29" i="17" s="1"/>
  <c r="G29" i="17"/>
  <c r="Q29" i="17" s="1"/>
  <c r="F29" i="17"/>
  <c r="R29" i="17" s="1"/>
  <c r="D33" i="17"/>
  <c r="P33" i="17" s="1"/>
  <c r="G33" i="17"/>
  <c r="Q33" i="17" s="1"/>
  <c r="F33" i="17"/>
  <c r="R33" i="17" s="1"/>
  <c r="D37" i="17"/>
  <c r="P37" i="17" s="1"/>
  <c r="G37" i="17"/>
  <c r="Q37" i="17" s="1"/>
  <c r="F37" i="17"/>
  <c r="R37" i="17" s="1"/>
  <c r="E41" i="17"/>
  <c r="O41" i="17" s="1"/>
  <c r="G41" i="17"/>
  <c r="Q41" i="17" s="1"/>
  <c r="F41" i="17"/>
  <c r="R41" i="17" s="1"/>
  <c r="E45" i="17"/>
  <c r="O45" i="17" s="1"/>
  <c r="G45" i="17"/>
  <c r="Q45" i="17" s="1"/>
  <c r="F45" i="17"/>
  <c r="R45" i="17" s="1"/>
  <c r="D49" i="17"/>
  <c r="P49" i="17" s="1"/>
  <c r="G49" i="17"/>
  <c r="Q49" i="17" s="1"/>
  <c r="F49" i="17"/>
  <c r="R49" i="17" s="1"/>
  <c r="D53" i="17"/>
  <c r="P53" i="17" s="1"/>
  <c r="G53" i="17"/>
  <c r="Q53" i="17" s="1"/>
  <c r="F53" i="17"/>
  <c r="R53" i="17" s="1"/>
  <c r="E57" i="17"/>
  <c r="O57" i="17" s="1"/>
  <c r="G57" i="17"/>
  <c r="Q57" i="17" s="1"/>
  <c r="F57" i="17"/>
  <c r="R57" i="17" s="1"/>
  <c r="E61" i="17"/>
  <c r="O61" i="17" s="1"/>
  <c r="G61" i="17"/>
  <c r="Q61" i="17" s="1"/>
  <c r="F61" i="17"/>
  <c r="R61" i="17" s="1"/>
  <c r="D65" i="17"/>
  <c r="P65" i="17" s="1"/>
  <c r="G65" i="17"/>
  <c r="Q65" i="17" s="1"/>
  <c r="F65" i="17"/>
  <c r="R65" i="17" s="1"/>
  <c r="D86" i="17"/>
  <c r="P86" i="17" s="1"/>
  <c r="I86" i="17"/>
  <c r="S86" i="17" s="1"/>
  <c r="H86" i="17"/>
  <c r="T86" i="17" s="1"/>
  <c r="E83" i="17"/>
  <c r="O83" i="17" s="1"/>
  <c r="G81" i="17"/>
  <c r="Q81" i="17" s="1"/>
  <c r="F81" i="17"/>
  <c r="R81" i="17" s="1"/>
  <c r="E78" i="17"/>
  <c r="O78" i="17" s="1"/>
  <c r="D76" i="17"/>
  <c r="P76" i="17" s="1"/>
  <c r="I76" i="17"/>
  <c r="S76" i="17" s="1"/>
  <c r="H76" i="17"/>
  <c r="T76" i="17" s="1"/>
  <c r="D74" i="17"/>
  <c r="P74" i="17" s="1"/>
  <c r="I74" i="17"/>
  <c r="S74" i="17" s="1"/>
  <c r="H74" i="17"/>
  <c r="T74" i="17" s="1"/>
  <c r="E71" i="17"/>
  <c r="O71" i="17" s="1"/>
  <c r="G71" i="17"/>
  <c r="Q71" i="17" s="1"/>
  <c r="F71" i="17"/>
  <c r="R71" i="17" s="1"/>
  <c r="D87" i="17"/>
  <c r="P87" i="17" s="1"/>
  <c r="G87" i="17"/>
  <c r="Q87" i="17" s="1"/>
  <c r="F87" i="17"/>
  <c r="R87" i="17" s="1"/>
  <c r="G86" i="17"/>
  <c r="Q86" i="17" s="1"/>
  <c r="G78" i="17"/>
  <c r="Q78" i="17" s="1"/>
  <c r="G74" i="17"/>
  <c r="Q74" i="17" s="1"/>
  <c r="G70" i="17"/>
  <c r="Q70" i="17" s="1"/>
  <c r="G58" i="17"/>
  <c r="Q58" i="17" s="1"/>
  <c r="G50" i="17"/>
  <c r="Q50" i="17" s="1"/>
  <c r="G42" i="17"/>
  <c r="Q42" i="17" s="1"/>
  <c r="G38" i="17"/>
  <c r="Q38" i="17" s="1"/>
  <c r="G30" i="17"/>
  <c r="Q30" i="17" s="1"/>
  <c r="G26" i="17"/>
  <c r="Q26" i="17" s="1"/>
  <c r="G18" i="17"/>
  <c r="Q18" i="17" s="1"/>
  <c r="G14" i="17"/>
  <c r="Q14" i="17" s="1"/>
  <c r="I85" i="17"/>
  <c r="S85" i="17" s="1"/>
  <c r="I81" i="17"/>
  <c r="S81" i="17" s="1"/>
  <c r="I77" i="17"/>
  <c r="S77" i="17" s="1"/>
  <c r="I73" i="17"/>
  <c r="S73" i="17" s="1"/>
  <c r="I69" i="17"/>
  <c r="S69" i="17" s="1"/>
  <c r="I65" i="17"/>
  <c r="S65" i="17" s="1"/>
  <c r="I61" i="17"/>
  <c r="S61" i="17" s="1"/>
  <c r="I57" i="17"/>
  <c r="S57" i="17" s="1"/>
  <c r="I53" i="17"/>
  <c r="S53" i="17" s="1"/>
  <c r="I49" i="17"/>
  <c r="S49" i="17" s="1"/>
  <c r="I45" i="17"/>
  <c r="S45" i="17" s="1"/>
  <c r="I41" i="17"/>
  <c r="S41" i="17" s="1"/>
  <c r="I37" i="17"/>
  <c r="S37" i="17" s="1"/>
  <c r="I33" i="17"/>
  <c r="S33" i="17" s="1"/>
  <c r="I29" i="17"/>
  <c r="S29" i="17" s="1"/>
  <c r="I25" i="17"/>
  <c r="S25" i="17" s="1"/>
  <c r="I21" i="17"/>
  <c r="S21" i="17" s="1"/>
  <c r="I17" i="17"/>
  <c r="S17" i="17" s="1"/>
  <c r="I13" i="17"/>
  <c r="S13" i="17" s="1"/>
  <c r="E10" i="17"/>
  <c r="O10" i="17" s="1"/>
  <c r="I10" i="17"/>
  <c r="S10" i="17" s="1"/>
  <c r="D10" i="17"/>
  <c r="P10" i="17" s="1"/>
  <c r="H10" i="17"/>
  <c r="T10" i="17" s="1"/>
  <c r="E22" i="17"/>
  <c r="O22" i="17" s="1"/>
  <c r="I22" i="17"/>
  <c r="S22" i="17" s="1"/>
  <c r="H22" i="17"/>
  <c r="T22" i="17" s="1"/>
  <c r="E34" i="17"/>
  <c r="O34" i="17" s="1"/>
  <c r="I34" i="17"/>
  <c r="S34" i="17" s="1"/>
  <c r="H34" i="17"/>
  <c r="T34" i="17" s="1"/>
  <c r="E46" i="17"/>
  <c r="O46" i="17" s="1"/>
  <c r="I46" i="17"/>
  <c r="S46" i="17" s="1"/>
  <c r="H46" i="17"/>
  <c r="T46" i="17" s="1"/>
  <c r="E54" i="17"/>
  <c r="O54" i="17" s="1"/>
  <c r="I54" i="17"/>
  <c r="S54" i="17" s="1"/>
  <c r="H54" i="17"/>
  <c r="T54" i="17" s="1"/>
  <c r="E62" i="17"/>
  <c r="O62" i="17" s="1"/>
  <c r="I62" i="17"/>
  <c r="S62" i="17" s="1"/>
  <c r="H62" i="17"/>
  <c r="T62" i="17" s="1"/>
  <c r="E66" i="17"/>
  <c r="O66" i="17" s="1"/>
  <c r="I66" i="17"/>
  <c r="S66" i="17" s="1"/>
  <c r="H66" i="17"/>
  <c r="T66" i="17" s="1"/>
  <c r="E88" i="17"/>
  <c r="O88" i="17" s="1"/>
  <c r="I88" i="17"/>
  <c r="S88" i="17" s="1"/>
  <c r="H88" i="17"/>
  <c r="T88" i="17" s="1"/>
  <c r="F88" i="17"/>
  <c r="R88" i="17" s="1"/>
  <c r="H87" i="17"/>
  <c r="T87" i="17" s="1"/>
  <c r="H83" i="17"/>
  <c r="T83" i="17" s="1"/>
  <c r="H75" i="17"/>
  <c r="T75" i="17" s="1"/>
  <c r="H71" i="17"/>
  <c r="T71" i="17" s="1"/>
  <c r="H67" i="17"/>
  <c r="T67" i="17" s="1"/>
  <c r="H63" i="17"/>
  <c r="T63" i="17" s="1"/>
  <c r="H59" i="17"/>
  <c r="T59" i="17" s="1"/>
  <c r="H55" i="17"/>
  <c r="T55" i="17" s="1"/>
  <c r="H51" i="17"/>
  <c r="T51" i="17" s="1"/>
  <c r="H47" i="17"/>
  <c r="T47" i="17" s="1"/>
  <c r="H43" i="17"/>
  <c r="T43" i="17" s="1"/>
  <c r="H39" i="17"/>
  <c r="T39" i="17" s="1"/>
  <c r="H35" i="17"/>
  <c r="T35" i="17" s="1"/>
  <c r="H31" i="17"/>
  <c r="T31" i="17" s="1"/>
  <c r="H27" i="17"/>
  <c r="T27" i="17" s="1"/>
  <c r="H23" i="17"/>
  <c r="T23" i="17" s="1"/>
  <c r="H19" i="17"/>
  <c r="T19" i="17" s="1"/>
  <c r="H15" i="17"/>
  <c r="T15" i="17" s="1"/>
  <c r="H11" i="17"/>
  <c r="T11" i="17" s="1"/>
  <c r="F9" i="17"/>
  <c r="R9" i="17" s="1"/>
  <c r="H9" i="17"/>
  <c r="T9" i="17" s="1"/>
  <c r="G9" i="17"/>
  <c r="Q9" i="17" s="1"/>
  <c r="I9" i="17"/>
  <c r="S9" i="17" s="1"/>
  <c r="F8" i="17"/>
  <c r="R8" i="17" s="1"/>
  <c r="I8" i="17"/>
  <c r="S8" i="17" s="1"/>
  <c r="G8" i="17"/>
  <c r="Q8" i="17" s="1"/>
  <c r="E31" i="17"/>
  <c r="O31" i="17" s="1"/>
  <c r="E11" i="17"/>
  <c r="O11" i="17" s="1"/>
  <c r="E47" i="17"/>
  <c r="O47" i="17" s="1"/>
  <c r="D88" i="17"/>
  <c r="P88" i="17" s="1"/>
  <c r="E55" i="17"/>
  <c r="O55" i="17" s="1"/>
  <c r="E28" i="17"/>
  <c r="O28" i="17" s="1"/>
  <c r="D20" i="17"/>
  <c r="P20" i="17" s="1"/>
  <c r="E67" i="17"/>
  <c r="O67" i="17" s="1"/>
  <c r="E44" i="17"/>
  <c r="O44" i="17" s="1"/>
  <c r="E19" i="17"/>
  <c r="O19" i="17" s="1"/>
  <c r="D71" i="17"/>
  <c r="P71" i="17" s="1"/>
  <c r="E59" i="17"/>
  <c r="O59" i="17" s="1"/>
  <c r="E39" i="17"/>
  <c r="O39" i="17" s="1"/>
  <c r="E12" i="17"/>
  <c r="O12" i="17" s="1"/>
  <c r="D50" i="17"/>
  <c r="P50" i="17" s="1"/>
  <c r="E49" i="17"/>
  <c r="O49" i="17" s="1"/>
  <c r="E21" i="17"/>
  <c r="O21" i="17" s="1"/>
  <c r="D13" i="17"/>
  <c r="P13" i="17" s="1"/>
  <c r="D46" i="17"/>
  <c r="P46" i="17" s="1"/>
  <c r="D25" i="17"/>
  <c r="P25" i="17" s="1"/>
  <c r="E65" i="17"/>
  <c r="O65" i="17" s="1"/>
  <c r="D61" i="17"/>
  <c r="P61" i="17" s="1"/>
  <c r="D34" i="17"/>
  <c r="P34" i="17" s="1"/>
  <c r="D9" i="17"/>
  <c r="P9" i="17" s="1"/>
  <c r="E63" i="17"/>
  <c r="O63" i="17" s="1"/>
  <c r="E53" i="17"/>
  <c r="O53" i="17" s="1"/>
  <c r="E35" i="17"/>
  <c r="O35" i="17" s="1"/>
  <c r="E27" i="17"/>
  <c r="O27" i="17" s="1"/>
  <c r="E17" i="17"/>
  <c r="O17" i="17" s="1"/>
  <c r="D57" i="17"/>
  <c r="P57" i="17" s="1"/>
  <c r="D45" i="17"/>
  <c r="P45" i="17" s="1"/>
  <c r="D30" i="17"/>
  <c r="P30" i="17" s="1"/>
  <c r="D18" i="17"/>
  <c r="P18" i="17" s="1"/>
  <c r="D84" i="17"/>
  <c r="P84" i="17" s="1"/>
  <c r="D79" i="17"/>
  <c r="P79" i="17" s="1"/>
  <c r="E37" i="17"/>
  <c r="O37" i="17" s="1"/>
  <c r="E60" i="17"/>
  <c r="O60" i="17" s="1"/>
  <c r="E51" i="17"/>
  <c r="O51" i="17" s="1"/>
  <c r="E43" i="17"/>
  <c r="O43" i="17" s="1"/>
  <c r="E33" i="17"/>
  <c r="O33" i="17" s="1"/>
  <c r="E23" i="17"/>
  <c r="O23" i="17" s="1"/>
  <c r="E15" i="17"/>
  <c r="O15" i="17" s="1"/>
  <c r="D66" i="17"/>
  <c r="P66" i="17" s="1"/>
  <c r="D52" i="17"/>
  <c r="P52" i="17" s="1"/>
  <c r="D41" i="17"/>
  <c r="P41" i="17" s="1"/>
  <c r="D29" i="17"/>
  <c r="P29" i="17" s="1"/>
  <c r="D14" i="17"/>
  <c r="P14" i="17" s="1"/>
  <c r="E64" i="17"/>
  <c r="O64" i="17" s="1"/>
  <c r="E48" i="17"/>
  <c r="O48" i="17" s="1"/>
  <c r="E69" i="17"/>
  <c r="O69" i="17" s="1"/>
  <c r="D69" i="17"/>
  <c r="P69" i="17" s="1"/>
  <c r="D54" i="17"/>
  <c r="P54" i="17" s="1"/>
  <c r="D38" i="17"/>
  <c r="P38" i="17" s="1"/>
  <c r="D22" i="17"/>
  <c r="P22" i="17" s="1"/>
  <c r="E81" i="17"/>
  <c r="O81" i="17" s="1"/>
  <c r="D81" i="17"/>
  <c r="P81" i="17" s="1"/>
  <c r="E73" i="17"/>
  <c r="O73" i="17" s="1"/>
  <c r="D73" i="17"/>
  <c r="P73" i="17" s="1"/>
  <c r="E32" i="17"/>
  <c r="O32" i="17" s="1"/>
  <c r="E16" i="17"/>
  <c r="O16" i="17" s="1"/>
  <c r="D56" i="17"/>
  <c r="P56" i="17" s="1"/>
  <c r="D40" i="17"/>
  <c r="P40" i="17" s="1"/>
  <c r="D24" i="17"/>
  <c r="P24" i="17" s="1"/>
  <c r="D58" i="17"/>
  <c r="P58" i="17" s="1"/>
  <c r="D42" i="17"/>
  <c r="P42" i="17" s="1"/>
  <c r="D26" i="17"/>
  <c r="P26" i="17" s="1"/>
  <c r="E77" i="17"/>
  <c r="O77" i="17" s="1"/>
  <c r="D77" i="17"/>
  <c r="P77" i="17" s="1"/>
  <c r="E70" i="17"/>
  <c r="O70" i="17" s="1"/>
</calcChain>
</file>

<file path=xl/sharedStrings.xml><?xml version="1.0" encoding="utf-8"?>
<sst xmlns="http://schemas.openxmlformats.org/spreadsheetml/2006/main" count="49" uniqueCount="16">
  <si>
    <t xml:space="preserve"> </t>
  </si>
  <si>
    <t>Study of a two-asset portfolio</t>
  </si>
  <si>
    <t>Assets characteristics</t>
  </si>
  <si>
    <t>Standard deviation</t>
  </si>
  <si>
    <t>Portfolio</t>
  </si>
  <si>
    <t>Correlation</t>
  </si>
  <si>
    <t>Weights</t>
  </si>
  <si>
    <t>Asset 1</t>
  </si>
  <si>
    <t>Asset 2</t>
  </si>
  <si>
    <t xml:space="preserve">   Expected return on asset 1</t>
  </si>
  <si>
    <t xml:space="preserve">   Standard deviation of  asset 1</t>
  </si>
  <si>
    <t xml:space="preserve">   Expected return on asset 2</t>
  </si>
  <si>
    <t xml:space="preserve">   Standard deviation of  asset 2</t>
  </si>
  <si>
    <t xml:space="preserve">   Correlation between assets 1 and 2</t>
  </si>
  <si>
    <t>Expectation</t>
  </si>
  <si>
    <t>Impact of correlation on the efficient frontier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</si>
</sst>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\K&quot;F&quot;"/>
  </numFmts>
  <fonts count="10" x14ac:knownFonts="1">
    <font>
      <sz val="12"/>
      <name val="Arial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left"/>
    </xf>
    <xf numFmtId="9" fontId="7" fillId="0" borderId="0" xfId="1" applyFont="1"/>
    <xf numFmtId="164" fontId="7" fillId="0" borderId="0" xfId="0" applyNumberFormat="1" applyFont="1"/>
    <xf numFmtId="9" fontId="8" fillId="0" borderId="0" xfId="1" applyFont="1"/>
    <xf numFmtId="10" fontId="9" fillId="0" borderId="0" xfId="1" applyNumberFormat="1" applyFont="1"/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chartsheet" Target="chartsheets/sheet1.xml"/><Relationship Id="rId7" Type="http://schemas.openxmlformats.org/officeDocument/2006/relationships/chartsheet" Target="chartsheets/sheet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calcChain" Target="calcChain.xml"/><Relationship Id="rId5" Type="http://schemas.openxmlformats.org/officeDocument/2006/relationships/chartsheet" Target="chartsheets/sheet3.xml"/><Relationship Id="rId10" Type="http://schemas.openxmlformats.org/officeDocument/2006/relationships/sharedStrings" Target="sharedStrings.xml"/><Relationship Id="rId4" Type="http://schemas.openxmlformats.org/officeDocument/2006/relationships/chartsheet" Target="chartsheets/sheet2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2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2000" b="1">
                <a:solidFill>
                  <a:sysClr val="windowText" lastClr="000000"/>
                </a:solidFill>
              </a:rPr>
              <a:t>Impact of correlation on the portfolio efficient frontier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2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2000" b="1" i="0" u="none" strike="noStrike" kern="1200" spc="0" baseline="0">
                <a:solidFill>
                  <a:sysClr val="windowText" lastClr="000000"/>
                </a:solidFill>
              </a:rPr>
              <a:t>and portfolio diversificaiton</a:t>
            </a:r>
            <a:endParaRPr lang="en-US" sz="20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22329865569447749"/>
          <c:y val="3.34968944488458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3456452653594794"/>
          <c:y val="0.14415187412816585"/>
          <c:w val="0.8129972921052665"/>
          <c:h val="0.7095990692083422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Portfolio!$M$7</c:f>
              <c:strCache>
                <c:ptCount val="1"/>
                <c:pt idx="0">
                  <c:v>Expectation</c:v>
                </c:pt>
              </c:strCache>
            </c:strRef>
          </c:tx>
          <c:spPr>
            <a:ln w="508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Portfolio!$D$8:$D$108</c:f>
              <c:numCache>
                <c:formatCode>0.00%</c:formatCode>
                <c:ptCount val="101"/>
                <c:pt idx="0">
                  <c:v>0.1</c:v>
                </c:pt>
                <c:pt idx="1">
                  <c:v>0.10150000000000001</c:v>
                </c:pt>
                <c:pt idx="2">
                  <c:v>0.10300000000000001</c:v>
                </c:pt>
                <c:pt idx="3">
                  <c:v>0.10450000000000001</c:v>
                </c:pt>
                <c:pt idx="4">
                  <c:v>0.10600000000000001</c:v>
                </c:pt>
                <c:pt idx="5">
                  <c:v>0.10750000000000001</c:v>
                </c:pt>
                <c:pt idx="6">
                  <c:v>0.109</c:v>
                </c:pt>
                <c:pt idx="7">
                  <c:v>0.1105</c:v>
                </c:pt>
                <c:pt idx="8">
                  <c:v>0.11200000000000002</c:v>
                </c:pt>
                <c:pt idx="9">
                  <c:v>0.1135</c:v>
                </c:pt>
                <c:pt idx="10">
                  <c:v>0.115</c:v>
                </c:pt>
                <c:pt idx="11">
                  <c:v>0.11650000000000001</c:v>
                </c:pt>
                <c:pt idx="12">
                  <c:v>0.11800000000000001</c:v>
                </c:pt>
                <c:pt idx="13">
                  <c:v>0.11950000000000001</c:v>
                </c:pt>
                <c:pt idx="14">
                  <c:v>0.12100000000000001</c:v>
                </c:pt>
                <c:pt idx="15">
                  <c:v>0.1225</c:v>
                </c:pt>
                <c:pt idx="16">
                  <c:v>0.124</c:v>
                </c:pt>
                <c:pt idx="17">
                  <c:v>0.1255</c:v>
                </c:pt>
                <c:pt idx="18">
                  <c:v>0.12700000000000003</c:v>
                </c:pt>
                <c:pt idx="19">
                  <c:v>0.1285</c:v>
                </c:pt>
                <c:pt idx="20">
                  <c:v>0.13000000000000003</c:v>
                </c:pt>
                <c:pt idx="21">
                  <c:v>0.13150000000000001</c:v>
                </c:pt>
                <c:pt idx="22">
                  <c:v>0.13300000000000001</c:v>
                </c:pt>
                <c:pt idx="23">
                  <c:v>0.13450000000000001</c:v>
                </c:pt>
                <c:pt idx="24">
                  <c:v>0.13600000000000001</c:v>
                </c:pt>
                <c:pt idx="25">
                  <c:v>0.13750000000000001</c:v>
                </c:pt>
                <c:pt idx="26">
                  <c:v>0.13900000000000001</c:v>
                </c:pt>
                <c:pt idx="27">
                  <c:v>0.14050000000000001</c:v>
                </c:pt>
                <c:pt idx="28">
                  <c:v>0.14200000000000002</c:v>
                </c:pt>
                <c:pt idx="29">
                  <c:v>0.14349999999999999</c:v>
                </c:pt>
                <c:pt idx="30">
                  <c:v>0.14500000000000002</c:v>
                </c:pt>
                <c:pt idx="31">
                  <c:v>0.14650000000000002</c:v>
                </c:pt>
                <c:pt idx="32">
                  <c:v>0.14799999999999999</c:v>
                </c:pt>
                <c:pt idx="33">
                  <c:v>0.14949999999999999</c:v>
                </c:pt>
                <c:pt idx="34">
                  <c:v>0.151</c:v>
                </c:pt>
                <c:pt idx="35">
                  <c:v>0.1525</c:v>
                </c:pt>
                <c:pt idx="36">
                  <c:v>0.154</c:v>
                </c:pt>
                <c:pt idx="37">
                  <c:v>0.1555</c:v>
                </c:pt>
                <c:pt idx="38">
                  <c:v>0.157</c:v>
                </c:pt>
                <c:pt idx="39">
                  <c:v>0.15850000000000003</c:v>
                </c:pt>
                <c:pt idx="40">
                  <c:v>0.16</c:v>
                </c:pt>
                <c:pt idx="41">
                  <c:v>0.1615</c:v>
                </c:pt>
                <c:pt idx="42">
                  <c:v>0.16300000000000001</c:v>
                </c:pt>
                <c:pt idx="43">
                  <c:v>0.16450000000000001</c:v>
                </c:pt>
                <c:pt idx="44">
                  <c:v>0.16600000000000001</c:v>
                </c:pt>
                <c:pt idx="45">
                  <c:v>0.16750000000000001</c:v>
                </c:pt>
                <c:pt idx="46">
                  <c:v>0.16900000000000001</c:v>
                </c:pt>
                <c:pt idx="47">
                  <c:v>0.17049999999999998</c:v>
                </c:pt>
                <c:pt idx="48">
                  <c:v>0.17200000000000001</c:v>
                </c:pt>
                <c:pt idx="49">
                  <c:v>0.17349999999999999</c:v>
                </c:pt>
                <c:pt idx="50">
                  <c:v>0.17499999999999999</c:v>
                </c:pt>
                <c:pt idx="51">
                  <c:v>0.17649999999999999</c:v>
                </c:pt>
                <c:pt idx="52">
                  <c:v>0.17800000000000002</c:v>
                </c:pt>
                <c:pt idx="53">
                  <c:v>0.17950000000000002</c:v>
                </c:pt>
                <c:pt idx="54">
                  <c:v>0.18099999999999999</c:v>
                </c:pt>
                <c:pt idx="55">
                  <c:v>0.1825</c:v>
                </c:pt>
                <c:pt idx="56">
                  <c:v>0.18400000000000002</c:v>
                </c:pt>
                <c:pt idx="57">
                  <c:v>0.1855</c:v>
                </c:pt>
                <c:pt idx="58">
                  <c:v>0.187</c:v>
                </c:pt>
                <c:pt idx="59">
                  <c:v>0.1885</c:v>
                </c:pt>
                <c:pt idx="60">
                  <c:v>0.19000000000000003</c:v>
                </c:pt>
                <c:pt idx="61">
                  <c:v>0.1915</c:v>
                </c:pt>
                <c:pt idx="62">
                  <c:v>0.193</c:v>
                </c:pt>
                <c:pt idx="63">
                  <c:v>0.19450000000000001</c:v>
                </c:pt>
                <c:pt idx="64">
                  <c:v>0.19600000000000001</c:v>
                </c:pt>
                <c:pt idx="65">
                  <c:v>0.19750000000000001</c:v>
                </c:pt>
                <c:pt idx="66">
                  <c:v>0.19900000000000001</c:v>
                </c:pt>
                <c:pt idx="67">
                  <c:v>0.20050000000000001</c:v>
                </c:pt>
                <c:pt idx="68">
                  <c:v>0.20200000000000001</c:v>
                </c:pt>
                <c:pt idx="69">
                  <c:v>0.20349999999999999</c:v>
                </c:pt>
                <c:pt idx="70">
                  <c:v>0.20499999999999999</c:v>
                </c:pt>
                <c:pt idx="71">
                  <c:v>0.20649999999999999</c:v>
                </c:pt>
                <c:pt idx="72">
                  <c:v>0.20799999999999999</c:v>
                </c:pt>
                <c:pt idx="73">
                  <c:v>0.20949999999999999</c:v>
                </c:pt>
                <c:pt idx="74">
                  <c:v>0.21100000000000002</c:v>
                </c:pt>
                <c:pt idx="75">
                  <c:v>0.21249999999999999</c:v>
                </c:pt>
                <c:pt idx="76">
                  <c:v>0.214</c:v>
                </c:pt>
                <c:pt idx="77">
                  <c:v>0.2155</c:v>
                </c:pt>
                <c:pt idx="78">
                  <c:v>0.217</c:v>
                </c:pt>
                <c:pt idx="79">
                  <c:v>0.2185</c:v>
                </c:pt>
                <c:pt idx="80">
                  <c:v>0.22</c:v>
                </c:pt>
                <c:pt idx="81">
                  <c:v>0.22150000000000003</c:v>
                </c:pt>
                <c:pt idx="82">
                  <c:v>0.22299999999999998</c:v>
                </c:pt>
                <c:pt idx="83">
                  <c:v>0.22449999999999998</c:v>
                </c:pt>
                <c:pt idx="84">
                  <c:v>0.22599999999999998</c:v>
                </c:pt>
                <c:pt idx="85">
                  <c:v>0.22749999999999998</c:v>
                </c:pt>
                <c:pt idx="86">
                  <c:v>0.22900000000000001</c:v>
                </c:pt>
                <c:pt idx="87">
                  <c:v>0.23050000000000001</c:v>
                </c:pt>
                <c:pt idx="88">
                  <c:v>0.23199999999999998</c:v>
                </c:pt>
                <c:pt idx="89">
                  <c:v>0.23350000000000001</c:v>
                </c:pt>
                <c:pt idx="90">
                  <c:v>0.23500000000000001</c:v>
                </c:pt>
                <c:pt idx="91">
                  <c:v>0.23650000000000002</c:v>
                </c:pt>
                <c:pt idx="92">
                  <c:v>0.23799999999999999</c:v>
                </c:pt>
                <c:pt idx="93">
                  <c:v>0.23950000000000002</c:v>
                </c:pt>
                <c:pt idx="94">
                  <c:v>0.24099999999999999</c:v>
                </c:pt>
                <c:pt idx="95">
                  <c:v>0.24249999999999999</c:v>
                </c:pt>
                <c:pt idx="96">
                  <c:v>0.24400000000000002</c:v>
                </c:pt>
                <c:pt idx="97">
                  <c:v>0.2455</c:v>
                </c:pt>
                <c:pt idx="98">
                  <c:v>0.247</c:v>
                </c:pt>
                <c:pt idx="99">
                  <c:v>0.2485</c:v>
                </c:pt>
                <c:pt idx="100">
                  <c:v>0.25</c:v>
                </c:pt>
              </c:numCache>
            </c:numRef>
          </c:xVal>
          <c:yVal>
            <c:numRef>
              <c:f>Portfolio!$E$8:$E$108</c:f>
              <c:numCache>
                <c:formatCode>0.00%</c:formatCode>
                <c:ptCount val="101"/>
                <c:pt idx="0">
                  <c:v>0.05</c:v>
                </c:pt>
                <c:pt idx="1">
                  <c:v>5.1300000000000005E-2</c:v>
                </c:pt>
                <c:pt idx="2">
                  <c:v>5.2600000000000001E-2</c:v>
                </c:pt>
                <c:pt idx="3">
                  <c:v>5.3900000000000003E-2</c:v>
                </c:pt>
                <c:pt idx="4">
                  <c:v>5.5199999999999999E-2</c:v>
                </c:pt>
                <c:pt idx="5">
                  <c:v>5.6500000000000002E-2</c:v>
                </c:pt>
                <c:pt idx="6">
                  <c:v>5.7799999999999997E-2</c:v>
                </c:pt>
                <c:pt idx="7">
                  <c:v>5.91E-2</c:v>
                </c:pt>
                <c:pt idx="8">
                  <c:v>6.0400000000000009E-2</c:v>
                </c:pt>
                <c:pt idx="9">
                  <c:v>6.1700000000000005E-2</c:v>
                </c:pt>
                <c:pt idx="10">
                  <c:v>6.3E-2</c:v>
                </c:pt>
                <c:pt idx="11">
                  <c:v>6.4299999999999996E-2</c:v>
                </c:pt>
                <c:pt idx="12">
                  <c:v>6.5600000000000006E-2</c:v>
                </c:pt>
                <c:pt idx="13">
                  <c:v>6.6900000000000001E-2</c:v>
                </c:pt>
                <c:pt idx="14">
                  <c:v>6.8200000000000011E-2</c:v>
                </c:pt>
                <c:pt idx="15">
                  <c:v>6.9500000000000006E-2</c:v>
                </c:pt>
                <c:pt idx="16">
                  <c:v>7.0800000000000002E-2</c:v>
                </c:pt>
                <c:pt idx="17">
                  <c:v>7.2099999999999997E-2</c:v>
                </c:pt>
                <c:pt idx="18">
                  <c:v>7.3400000000000007E-2</c:v>
                </c:pt>
                <c:pt idx="19">
                  <c:v>7.4700000000000016E-2</c:v>
                </c:pt>
                <c:pt idx="20">
                  <c:v>7.6000000000000012E-2</c:v>
                </c:pt>
                <c:pt idx="21">
                  <c:v>7.7300000000000008E-2</c:v>
                </c:pt>
                <c:pt idx="22">
                  <c:v>7.8600000000000003E-2</c:v>
                </c:pt>
                <c:pt idx="23">
                  <c:v>7.9899999999999999E-2</c:v>
                </c:pt>
                <c:pt idx="24">
                  <c:v>8.1199999999999994E-2</c:v>
                </c:pt>
                <c:pt idx="25">
                  <c:v>8.2500000000000004E-2</c:v>
                </c:pt>
                <c:pt idx="26">
                  <c:v>8.3799999999999999E-2</c:v>
                </c:pt>
                <c:pt idx="27">
                  <c:v>8.5100000000000009E-2</c:v>
                </c:pt>
                <c:pt idx="28">
                  <c:v>8.6400000000000005E-2</c:v>
                </c:pt>
                <c:pt idx="29">
                  <c:v>8.77E-2</c:v>
                </c:pt>
                <c:pt idx="30">
                  <c:v>8.8999999999999996E-2</c:v>
                </c:pt>
                <c:pt idx="31">
                  <c:v>9.0299999999999991E-2</c:v>
                </c:pt>
                <c:pt idx="32">
                  <c:v>9.1599999999999987E-2</c:v>
                </c:pt>
                <c:pt idx="33">
                  <c:v>9.2899999999999996E-2</c:v>
                </c:pt>
                <c:pt idx="34">
                  <c:v>9.4200000000000006E-2</c:v>
                </c:pt>
                <c:pt idx="35">
                  <c:v>9.5500000000000002E-2</c:v>
                </c:pt>
                <c:pt idx="36">
                  <c:v>9.6799999999999997E-2</c:v>
                </c:pt>
                <c:pt idx="37">
                  <c:v>9.8099999999999993E-2</c:v>
                </c:pt>
                <c:pt idx="38">
                  <c:v>9.9400000000000002E-2</c:v>
                </c:pt>
                <c:pt idx="39">
                  <c:v>0.1007</c:v>
                </c:pt>
                <c:pt idx="40">
                  <c:v>0.10199999999999999</c:v>
                </c:pt>
                <c:pt idx="41">
                  <c:v>0.1033</c:v>
                </c:pt>
                <c:pt idx="42">
                  <c:v>0.1046</c:v>
                </c:pt>
                <c:pt idx="43">
                  <c:v>0.10589999999999999</c:v>
                </c:pt>
                <c:pt idx="44">
                  <c:v>0.10719999999999999</c:v>
                </c:pt>
                <c:pt idx="45">
                  <c:v>0.10850000000000001</c:v>
                </c:pt>
                <c:pt idx="46">
                  <c:v>0.10980000000000001</c:v>
                </c:pt>
                <c:pt idx="47">
                  <c:v>0.1111</c:v>
                </c:pt>
                <c:pt idx="48">
                  <c:v>0.1124</c:v>
                </c:pt>
                <c:pt idx="49">
                  <c:v>0.1137</c:v>
                </c:pt>
                <c:pt idx="50">
                  <c:v>0.11499999999999999</c:v>
                </c:pt>
                <c:pt idx="51">
                  <c:v>0.11629999999999999</c:v>
                </c:pt>
                <c:pt idx="52">
                  <c:v>0.11760000000000001</c:v>
                </c:pt>
                <c:pt idx="53">
                  <c:v>0.11890000000000001</c:v>
                </c:pt>
                <c:pt idx="54">
                  <c:v>0.1202</c:v>
                </c:pt>
                <c:pt idx="55">
                  <c:v>0.1215</c:v>
                </c:pt>
                <c:pt idx="56">
                  <c:v>0.12279999999999999</c:v>
                </c:pt>
                <c:pt idx="57">
                  <c:v>0.12409999999999999</c:v>
                </c:pt>
                <c:pt idx="58">
                  <c:v>0.12540000000000001</c:v>
                </c:pt>
                <c:pt idx="59">
                  <c:v>0.12669999999999998</c:v>
                </c:pt>
                <c:pt idx="60">
                  <c:v>0.128</c:v>
                </c:pt>
                <c:pt idx="61">
                  <c:v>0.1293</c:v>
                </c:pt>
                <c:pt idx="62">
                  <c:v>0.13059999999999999</c:v>
                </c:pt>
                <c:pt idx="63">
                  <c:v>0.13189999999999999</c:v>
                </c:pt>
                <c:pt idx="64">
                  <c:v>0.13319999999999999</c:v>
                </c:pt>
                <c:pt idx="65">
                  <c:v>0.13449999999999998</c:v>
                </c:pt>
                <c:pt idx="66">
                  <c:v>0.1358</c:v>
                </c:pt>
                <c:pt idx="67">
                  <c:v>0.1371</c:v>
                </c:pt>
                <c:pt idx="68">
                  <c:v>0.1384</c:v>
                </c:pt>
                <c:pt idx="69">
                  <c:v>0.13969999999999999</c:v>
                </c:pt>
                <c:pt idx="70">
                  <c:v>0.14100000000000001</c:v>
                </c:pt>
                <c:pt idx="71">
                  <c:v>0.14230000000000001</c:v>
                </c:pt>
                <c:pt idx="72">
                  <c:v>0.14360000000000001</c:v>
                </c:pt>
                <c:pt idx="73">
                  <c:v>0.1449</c:v>
                </c:pt>
                <c:pt idx="74">
                  <c:v>0.1462</c:v>
                </c:pt>
                <c:pt idx="75">
                  <c:v>0.14750000000000002</c:v>
                </c:pt>
                <c:pt idx="76">
                  <c:v>0.14880000000000002</c:v>
                </c:pt>
                <c:pt idx="77">
                  <c:v>0.15010000000000001</c:v>
                </c:pt>
                <c:pt idx="78">
                  <c:v>0.15140000000000001</c:v>
                </c:pt>
                <c:pt idx="79">
                  <c:v>0.1527</c:v>
                </c:pt>
                <c:pt idx="80">
                  <c:v>0.154</c:v>
                </c:pt>
                <c:pt idx="81">
                  <c:v>0.15530000000000002</c:v>
                </c:pt>
                <c:pt idx="82">
                  <c:v>0.15659999999999999</c:v>
                </c:pt>
                <c:pt idx="83">
                  <c:v>0.15789999999999998</c:v>
                </c:pt>
                <c:pt idx="84">
                  <c:v>0.15920000000000001</c:v>
                </c:pt>
                <c:pt idx="85">
                  <c:v>0.1605</c:v>
                </c:pt>
                <c:pt idx="86">
                  <c:v>0.1618</c:v>
                </c:pt>
                <c:pt idx="87">
                  <c:v>0.16309999999999999</c:v>
                </c:pt>
                <c:pt idx="88">
                  <c:v>0.16439999999999999</c:v>
                </c:pt>
                <c:pt idx="89">
                  <c:v>0.16570000000000001</c:v>
                </c:pt>
                <c:pt idx="90">
                  <c:v>0.16700000000000001</c:v>
                </c:pt>
                <c:pt idx="91">
                  <c:v>0.16830000000000001</c:v>
                </c:pt>
                <c:pt idx="92">
                  <c:v>0.1696</c:v>
                </c:pt>
                <c:pt idx="93">
                  <c:v>0.1709</c:v>
                </c:pt>
                <c:pt idx="94">
                  <c:v>0.17219999999999999</c:v>
                </c:pt>
                <c:pt idx="95">
                  <c:v>0.17349999999999999</c:v>
                </c:pt>
                <c:pt idx="96">
                  <c:v>0.17479999999999998</c:v>
                </c:pt>
                <c:pt idx="97">
                  <c:v>0.17609999999999998</c:v>
                </c:pt>
                <c:pt idx="98">
                  <c:v>0.1774</c:v>
                </c:pt>
                <c:pt idx="99">
                  <c:v>0.1787</c:v>
                </c:pt>
                <c:pt idx="100">
                  <c:v>0.18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F11-4975-AD34-1CA357F3E3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438784"/>
        <c:axId val="92615808"/>
      </c:scatterChart>
      <c:valAx>
        <c:axId val="40438784"/>
        <c:scaling>
          <c:orientation val="minMax"/>
          <c:max val="0.30000000000000004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ysClr val="windowText" lastClr="000000"/>
                    </a:solidFill>
                  </a:rPr>
                  <a:t>Risk (standard deviation of returns)</a:t>
                </a:r>
              </a:p>
            </c:rich>
          </c:tx>
          <c:layout>
            <c:manualLayout>
              <c:xMode val="edge"/>
              <c:yMode val="edge"/>
              <c:x val="0.3884805572641612"/>
              <c:y val="0.9265371233618748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%" sourceLinked="0"/>
        <c:majorTickMark val="cross"/>
        <c:minorTickMark val="none"/>
        <c:tickLblPos val="nextTo"/>
        <c:spPr>
          <a:noFill/>
          <a:ln w="381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2615808"/>
        <c:crosses val="autoZero"/>
        <c:crossBetween val="midCat"/>
        <c:majorUnit val="5.000000000000001E-2"/>
      </c:valAx>
      <c:valAx>
        <c:axId val="92615808"/>
        <c:scaling>
          <c:orientation val="minMax"/>
          <c:max val="0.2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ysClr val="windowText" lastClr="000000"/>
                    </a:solidFill>
                  </a:rPr>
                  <a:t>Performance (expected return)</a:t>
                </a:r>
              </a:p>
            </c:rich>
          </c:tx>
          <c:layout>
            <c:manualLayout>
              <c:xMode val="edge"/>
              <c:yMode val="edge"/>
              <c:x val="2.596626129311766E-2"/>
              <c:y val="0.2749094413436737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%" sourceLinked="0"/>
        <c:majorTickMark val="cross"/>
        <c:minorTickMark val="none"/>
        <c:tickLblPos val="nextTo"/>
        <c:spPr>
          <a:noFill/>
          <a:ln w="381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438784"/>
        <c:crosses val="autoZero"/>
        <c:crossBetween val="midCat"/>
        <c:majorUnit val="5.000000000000001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2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2000" b="1">
                <a:solidFill>
                  <a:sysClr val="windowText" lastClr="000000"/>
                </a:solidFill>
              </a:rPr>
              <a:t>Impact of correlation on the portfolio efficient frontier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2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2000" b="1" i="0" u="none" strike="noStrike" kern="1200" spc="0" baseline="0">
                <a:solidFill>
                  <a:sysClr val="windowText" lastClr="000000"/>
                </a:solidFill>
              </a:rPr>
              <a:t>and portfolio diversificaiton</a:t>
            </a:r>
            <a:endParaRPr lang="en-US" sz="20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22466516638251649"/>
          <c:y val="3.1403440293326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20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3456452653594794"/>
          <c:y val="0.14415187412816585"/>
          <c:w val="0.8129972921052665"/>
          <c:h val="0.7095990692083422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Portfolio!$M$7</c:f>
              <c:strCache>
                <c:ptCount val="1"/>
                <c:pt idx="0">
                  <c:v>Expectation</c:v>
                </c:pt>
              </c:strCache>
            </c:strRef>
          </c:tx>
          <c:spPr>
            <a:ln w="508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Portfolio!$F$8:$F$108</c:f>
              <c:numCache>
                <c:formatCode>0.00%</c:formatCode>
                <c:ptCount val="101"/>
                <c:pt idx="0">
                  <c:v>0.1</c:v>
                </c:pt>
                <c:pt idx="1">
                  <c:v>0.10027337632691942</c:v>
                </c:pt>
                <c:pt idx="2">
                  <c:v>0.10059324032955694</c:v>
                </c:pt>
                <c:pt idx="3">
                  <c:v>0.10095915015490176</c:v>
                </c:pt>
                <c:pt idx="4">
                  <c:v>0.1013706071797935</c:v>
                </c:pt>
                <c:pt idx="5">
                  <c:v>0.10182705927208152</c:v>
                </c:pt>
                <c:pt idx="6">
                  <c:v>0.10232790430767162</c:v>
                </c:pt>
                <c:pt idx="7">
                  <c:v>0.10287249389414062</c:v>
                </c:pt>
                <c:pt idx="8">
                  <c:v>0.10346013725102052</c:v>
                </c:pt>
                <c:pt idx="9">
                  <c:v>0.10409010519737216</c:v>
                </c:pt>
                <c:pt idx="10">
                  <c:v>0.10476163419878483</c:v>
                </c:pt>
                <c:pt idx="11">
                  <c:v>0.10547393042832907</c:v>
                </c:pt>
                <c:pt idx="12">
                  <c:v>0.10622617379911602</c:v>
                </c:pt>
                <c:pt idx="13">
                  <c:v>0.10701752192982232</c:v>
                </c:pt>
                <c:pt idx="14">
                  <c:v>0.10784711400867435</c:v>
                </c:pt>
                <c:pt idx="15">
                  <c:v>0.1087140745257945</c:v>
                </c:pt>
                <c:pt idx="16">
                  <c:v>0.10961751684835777</c:v>
                </c:pt>
                <c:pt idx="17">
                  <c:v>0.11055654661755676</c:v>
                </c:pt>
                <c:pt idx="18">
                  <c:v>0.11153026495081952</c:v>
                </c:pt>
                <c:pt idx="19">
                  <c:v>0.11253777143697134</c:v>
                </c:pt>
                <c:pt idx="20">
                  <c:v>0.1135781669160055</c:v>
                </c:pt>
                <c:pt idx="21">
                  <c:v>0.11465055603877376</c:v>
                </c:pt>
                <c:pt idx="22">
                  <c:v>0.11575404960518661</c:v>
                </c:pt>
                <c:pt idx="23">
                  <c:v>0.11688776668240351</c:v>
                </c:pt>
                <c:pt idx="24">
                  <c:v>0.11805083650698965</c:v>
                </c:pt>
                <c:pt idx="25">
                  <c:v>0.11924240017711822</c:v>
                </c:pt>
                <c:pt idx="26">
                  <c:v>0.1204616121426241</c:v>
                </c:pt>
                <c:pt idx="27">
                  <c:v>0.12170764150208482</c:v>
                </c:pt>
                <c:pt idx="28">
                  <c:v>0.12297967311714567</c:v>
                </c:pt>
                <c:pt idx="29">
                  <c:v>0.12427690855504896</c:v>
                </c:pt>
                <c:pt idx="30">
                  <c:v>0.1255985668708047</c:v>
                </c:pt>
                <c:pt idx="31">
                  <c:v>0.1269438852406842</c:v>
                </c:pt>
                <c:pt idx="32">
                  <c:v>0.12831211945876353</c:v>
                </c:pt>
                <c:pt idx="33">
                  <c:v>0.12970254430812064</c:v>
                </c:pt>
                <c:pt idx="34">
                  <c:v>0.13111445381802878</c:v>
                </c:pt>
                <c:pt idx="35">
                  <c:v>0.13254716141811562</c:v>
                </c:pt>
                <c:pt idx="36">
                  <c:v>0.13400000000000001</c:v>
                </c:pt>
                <c:pt idx="37">
                  <c:v>0.1354723218963933</c:v>
                </c:pt>
                <c:pt idx="38">
                  <c:v>0.13696349878708561</c:v>
                </c:pt>
                <c:pt idx="39">
                  <c:v>0.13847292154063914</c:v>
                </c:pt>
                <c:pt idx="40">
                  <c:v>0.13999999999999999</c:v>
                </c:pt>
                <c:pt idx="41">
                  <c:v>0.14154416271962614</c:v>
                </c:pt>
                <c:pt idx="42">
                  <c:v>0.14310485666112105</c:v>
                </c:pt>
                <c:pt idx="43">
                  <c:v>0.14468154685377124</c:v>
                </c:pt>
                <c:pt idx="44">
                  <c:v>0.14627371602581238</c:v>
                </c:pt>
                <c:pt idx="45">
                  <c:v>0.14788086421170255</c:v>
                </c:pt>
                <c:pt idx="46">
                  <c:v>0.14950250834016132</c:v>
                </c:pt>
                <c:pt idx="47">
                  <c:v>0.15113818180724553</c:v>
                </c:pt>
                <c:pt idx="48">
                  <c:v>0.15278743403827424</c:v>
                </c:pt>
                <c:pt idx="49">
                  <c:v>0.15444983004199131</c:v>
                </c:pt>
                <c:pt idx="50">
                  <c:v>0.15612494995995996</c:v>
                </c:pt>
                <c:pt idx="51">
                  <c:v>0.15781238861382207</c:v>
                </c:pt>
                <c:pt idx="52">
                  <c:v>0.1595117550527233</c:v>
                </c:pt>
                <c:pt idx="53">
                  <c:v>0.16122267210290245</c:v>
                </c:pt>
                <c:pt idx="54">
                  <c:v>0.16294477592116907</c:v>
                </c:pt>
                <c:pt idx="55">
                  <c:v>0.16467771555374455</c:v>
                </c:pt>
                <c:pt idx="56">
                  <c:v>0.16642115250171777</c:v>
                </c:pt>
                <c:pt idx="57">
                  <c:v>0.16817476029416542</c:v>
                </c:pt>
                <c:pt idx="58">
                  <c:v>0.16993822406980721</c:v>
                </c:pt>
                <c:pt idx="59">
                  <c:v>0.17171124016790515</c:v>
                </c:pt>
                <c:pt idx="60">
                  <c:v>0.17349351572897473</c:v>
                </c:pt>
                <c:pt idx="61">
                  <c:v>0.17528476830574868</c:v>
                </c:pt>
                <c:pt idx="62">
                  <c:v>0.17708472548472384</c:v>
                </c:pt>
                <c:pt idx="63">
                  <c:v>0.17889312451852363</c:v>
                </c:pt>
                <c:pt idx="64">
                  <c:v>0.18070971196922428</c:v>
                </c:pt>
                <c:pt idx="65">
                  <c:v>0.18253424336271812</c:v>
                </c:pt>
                <c:pt idx="66">
                  <c:v>0.18436648285412399</c:v>
                </c:pt>
                <c:pt idx="67">
                  <c:v>0.18620620290419973</c:v>
                </c:pt>
                <c:pt idx="68">
                  <c:v>0.18805318396666409</c:v>
                </c:pt>
                <c:pt idx="69">
                  <c:v>0.18990721418629677</c:v>
                </c:pt>
                <c:pt idx="70">
                  <c:v>0.19176808910765106</c:v>
                </c:pt>
                <c:pt idx="71">
                  <c:v>0.19363561139418545</c:v>
                </c:pt>
                <c:pt idx="72">
                  <c:v>0.19550959055759901</c:v>
                </c:pt>
                <c:pt idx="73">
                  <c:v>0.19738984269713575</c:v>
                </c:pt>
                <c:pt idx="74">
                  <c:v>0.19927619024860949</c:v>
                </c:pt>
                <c:pt idx="75">
                  <c:v>0.20116846174288852</c:v>
                </c:pt>
                <c:pt idx="76">
                  <c:v>0.20306649157357301</c:v>
                </c:pt>
                <c:pt idx="77">
                  <c:v>0.20497011977359042</c:v>
                </c:pt>
                <c:pt idx="78">
                  <c:v>0.20687919180043218</c:v>
                </c:pt>
                <c:pt idx="79">
                  <c:v>0.20879355832975308</c:v>
                </c:pt>
                <c:pt idx="80">
                  <c:v>0.21071307505705478</c:v>
                </c:pt>
                <c:pt idx="81">
                  <c:v>0.21263760250717653</c:v>
                </c:pt>
                <c:pt idx="82">
                  <c:v>0.21456700585131908</c:v>
                </c:pt>
                <c:pt idx="83">
                  <c:v>0.21650115473133164</c:v>
                </c:pt>
                <c:pt idx="84">
                  <c:v>0.21843992309099541</c:v>
                </c:pt>
                <c:pt idx="85">
                  <c:v>0.22038318901404436</c:v>
                </c:pt>
                <c:pt idx="86">
                  <c:v>0.22233083456866706</c:v>
                </c:pt>
                <c:pt idx="87">
                  <c:v>0.22428274565824274</c:v>
                </c:pt>
                <c:pt idx="88">
                  <c:v>0.22623881187806835</c:v>
                </c:pt>
                <c:pt idx="89">
                  <c:v>0.22819892637784256</c:v>
                </c:pt>
                <c:pt idx="90">
                  <c:v>0.23016298572967811</c:v>
                </c:pt>
                <c:pt idx="91">
                  <c:v>0.23213088980142216</c:v>
                </c:pt>
                <c:pt idx="92">
                  <c:v>0.23410254163507069</c:v>
                </c:pt>
                <c:pt idx="93">
                  <c:v>0.23607784733007034</c:v>
                </c:pt>
                <c:pt idx="94">
                  <c:v>0.23805671593130912</c:v>
                </c:pt>
                <c:pt idx="95">
                  <c:v>0.24003905932160291</c:v>
                </c:pt>
                <c:pt idx="96">
                  <c:v>0.24202479211849351</c:v>
                </c:pt>
                <c:pt idx="97">
                  <c:v>0.24401383157517936</c:v>
                </c:pt>
                <c:pt idx="98">
                  <c:v>0.24600609748540786</c:v>
                </c:pt>
                <c:pt idx="99">
                  <c:v>0.24800151209216448</c:v>
                </c:pt>
                <c:pt idx="100">
                  <c:v>0.25</c:v>
                </c:pt>
              </c:numCache>
            </c:numRef>
          </c:xVal>
          <c:yVal>
            <c:numRef>
              <c:f>Portfolio!$G$8:$G$108</c:f>
              <c:numCache>
                <c:formatCode>0.00%</c:formatCode>
                <c:ptCount val="101"/>
                <c:pt idx="0">
                  <c:v>0.05</c:v>
                </c:pt>
                <c:pt idx="1">
                  <c:v>5.1300000000000005E-2</c:v>
                </c:pt>
                <c:pt idx="2">
                  <c:v>5.2600000000000001E-2</c:v>
                </c:pt>
                <c:pt idx="3">
                  <c:v>5.3900000000000003E-2</c:v>
                </c:pt>
                <c:pt idx="4">
                  <c:v>5.5199999999999999E-2</c:v>
                </c:pt>
                <c:pt idx="5">
                  <c:v>5.6500000000000002E-2</c:v>
                </c:pt>
                <c:pt idx="6">
                  <c:v>5.7799999999999997E-2</c:v>
                </c:pt>
                <c:pt idx="7">
                  <c:v>5.91E-2</c:v>
                </c:pt>
                <c:pt idx="8">
                  <c:v>6.0400000000000009E-2</c:v>
                </c:pt>
                <c:pt idx="9">
                  <c:v>6.1700000000000005E-2</c:v>
                </c:pt>
                <c:pt idx="10">
                  <c:v>6.3E-2</c:v>
                </c:pt>
                <c:pt idx="11">
                  <c:v>6.4299999999999996E-2</c:v>
                </c:pt>
                <c:pt idx="12">
                  <c:v>6.5600000000000006E-2</c:v>
                </c:pt>
                <c:pt idx="13">
                  <c:v>6.6900000000000001E-2</c:v>
                </c:pt>
                <c:pt idx="14">
                  <c:v>6.8200000000000011E-2</c:v>
                </c:pt>
                <c:pt idx="15">
                  <c:v>6.9500000000000006E-2</c:v>
                </c:pt>
                <c:pt idx="16">
                  <c:v>7.0800000000000002E-2</c:v>
                </c:pt>
                <c:pt idx="17">
                  <c:v>7.2099999999999997E-2</c:v>
                </c:pt>
                <c:pt idx="18">
                  <c:v>7.3400000000000007E-2</c:v>
                </c:pt>
                <c:pt idx="19">
                  <c:v>7.4700000000000016E-2</c:v>
                </c:pt>
                <c:pt idx="20">
                  <c:v>7.6000000000000012E-2</c:v>
                </c:pt>
                <c:pt idx="21">
                  <c:v>7.7300000000000008E-2</c:v>
                </c:pt>
                <c:pt idx="22">
                  <c:v>7.8600000000000003E-2</c:v>
                </c:pt>
                <c:pt idx="23">
                  <c:v>7.9899999999999999E-2</c:v>
                </c:pt>
                <c:pt idx="24">
                  <c:v>8.1199999999999994E-2</c:v>
                </c:pt>
                <c:pt idx="25">
                  <c:v>8.2500000000000004E-2</c:v>
                </c:pt>
                <c:pt idx="26">
                  <c:v>8.3799999999999999E-2</c:v>
                </c:pt>
                <c:pt idx="27">
                  <c:v>8.5100000000000009E-2</c:v>
                </c:pt>
                <c:pt idx="28">
                  <c:v>8.6400000000000005E-2</c:v>
                </c:pt>
                <c:pt idx="29">
                  <c:v>8.77E-2</c:v>
                </c:pt>
                <c:pt idx="30">
                  <c:v>8.8999999999999996E-2</c:v>
                </c:pt>
                <c:pt idx="31">
                  <c:v>9.0299999999999991E-2</c:v>
                </c:pt>
                <c:pt idx="32">
                  <c:v>9.1599999999999987E-2</c:v>
                </c:pt>
                <c:pt idx="33">
                  <c:v>9.2899999999999996E-2</c:v>
                </c:pt>
                <c:pt idx="34">
                  <c:v>9.4200000000000006E-2</c:v>
                </c:pt>
                <c:pt idx="35">
                  <c:v>9.5500000000000002E-2</c:v>
                </c:pt>
                <c:pt idx="36">
                  <c:v>9.6799999999999997E-2</c:v>
                </c:pt>
                <c:pt idx="37">
                  <c:v>9.8099999999999993E-2</c:v>
                </c:pt>
                <c:pt idx="38">
                  <c:v>9.9400000000000002E-2</c:v>
                </c:pt>
                <c:pt idx="39">
                  <c:v>0.1007</c:v>
                </c:pt>
                <c:pt idx="40">
                  <c:v>0.10199999999999999</c:v>
                </c:pt>
                <c:pt idx="41">
                  <c:v>0.1033</c:v>
                </c:pt>
                <c:pt idx="42">
                  <c:v>0.1046</c:v>
                </c:pt>
                <c:pt idx="43">
                  <c:v>0.10589999999999999</c:v>
                </c:pt>
                <c:pt idx="44">
                  <c:v>0.10719999999999999</c:v>
                </c:pt>
                <c:pt idx="45">
                  <c:v>0.10850000000000001</c:v>
                </c:pt>
                <c:pt idx="46">
                  <c:v>0.10980000000000001</c:v>
                </c:pt>
                <c:pt idx="47">
                  <c:v>0.1111</c:v>
                </c:pt>
                <c:pt idx="48">
                  <c:v>0.1124</c:v>
                </c:pt>
                <c:pt idx="49">
                  <c:v>0.1137</c:v>
                </c:pt>
                <c:pt idx="50">
                  <c:v>0.11499999999999999</c:v>
                </c:pt>
                <c:pt idx="51">
                  <c:v>0.11629999999999999</c:v>
                </c:pt>
                <c:pt idx="52">
                  <c:v>0.11760000000000001</c:v>
                </c:pt>
                <c:pt idx="53">
                  <c:v>0.11890000000000001</c:v>
                </c:pt>
                <c:pt idx="54">
                  <c:v>0.1202</c:v>
                </c:pt>
                <c:pt idx="55">
                  <c:v>0.1215</c:v>
                </c:pt>
                <c:pt idx="56">
                  <c:v>0.12279999999999999</c:v>
                </c:pt>
                <c:pt idx="57">
                  <c:v>0.12409999999999999</c:v>
                </c:pt>
                <c:pt idx="58">
                  <c:v>0.12540000000000001</c:v>
                </c:pt>
                <c:pt idx="59">
                  <c:v>0.12669999999999998</c:v>
                </c:pt>
                <c:pt idx="60">
                  <c:v>0.128</c:v>
                </c:pt>
                <c:pt idx="61">
                  <c:v>0.1293</c:v>
                </c:pt>
                <c:pt idx="62">
                  <c:v>0.13059999999999999</c:v>
                </c:pt>
                <c:pt idx="63">
                  <c:v>0.13189999999999999</c:v>
                </c:pt>
                <c:pt idx="64">
                  <c:v>0.13319999999999999</c:v>
                </c:pt>
                <c:pt idx="65">
                  <c:v>0.13449999999999998</c:v>
                </c:pt>
                <c:pt idx="66">
                  <c:v>0.1358</c:v>
                </c:pt>
                <c:pt idx="67">
                  <c:v>0.1371</c:v>
                </c:pt>
                <c:pt idx="68">
                  <c:v>0.1384</c:v>
                </c:pt>
                <c:pt idx="69">
                  <c:v>0.13969999999999999</c:v>
                </c:pt>
                <c:pt idx="70">
                  <c:v>0.14100000000000001</c:v>
                </c:pt>
                <c:pt idx="71">
                  <c:v>0.14230000000000001</c:v>
                </c:pt>
                <c:pt idx="72">
                  <c:v>0.14360000000000001</c:v>
                </c:pt>
                <c:pt idx="73">
                  <c:v>0.1449</c:v>
                </c:pt>
                <c:pt idx="74">
                  <c:v>0.1462</c:v>
                </c:pt>
                <c:pt idx="75">
                  <c:v>0.14750000000000002</c:v>
                </c:pt>
                <c:pt idx="76">
                  <c:v>0.14880000000000002</c:v>
                </c:pt>
                <c:pt idx="77">
                  <c:v>0.15010000000000001</c:v>
                </c:pt>
                <c:pt idx="78">
                  <c:v>0.15140000000000001</c:v>
                </c:pt>
                <c:pt idx="79">
                  <c:v>0.1527</c:v>
                </c:pt>
                <c:pt idx="80">
                  <c:v>0.154</c:v>
                </c:pt>
                <c:pt idx="81">
                  <c:v>0.15530000000000002</c:v>
                </c:pt>
                <c:pt idx="82">
                  <c:v>0.15659999999999999</c:v>
                </c:pt>
                <c:pt idx="83">
                  <c:v>0.15789999999999998</c:v>
                </c:pt>
                <c:pt idx="84">
                  <c:v>0.15920000000000001</c:v>
                </c:pt>
                <c:pt idx="85">
                  <c:v>0.1605</c:v>
                </c:pt>
                <c:pt idx="86">
                  <c:v>0.1618</c:v>
                </c:pt>
                <c:pt idx="87">
                  <c:v>0.16309999999999999</c:v>
                </c:pt>
                <c:pt idx="88">
                  <c:v>0.16439999999999999</c:v>
                </c:pt>
                <c:pt idx="89">
                  <c:v>0.16570000000000001</c:v>
                </c:pt>
                <c:pt idx="90">
                  <c:v>0.16700000000000001</c:v>
                </c:pt>
                <c:pt idx="91">
                  <c:v>0.16830000000000001</c:v>
                </c:pt>
                <c:pt idx="92">
                  <c:v>0.1696</c:v>
                </c:pt>
                <c:pt idx="93">
                  <c:v>0.1709</c:v>
                </c:pt>
                <c:pt idx="94">
                  <c:v>0.17219999999999999</c:v>
                </c:pt>
                <c:pt idx="95">
                  <c:v>0.17349999999999999</c:v>
                </c:pt>
                <c:pt idx="96">
                  <c:v>0.17479999999999998</c:v>
                </c:pt>
                <c:pt idx="97">
                  <c:v>0.17609999999999998</c:v>
                </c:pt>
                <c:pt idx="98">
                  <c:v>0.1774</c:v>
                </c:pt>
                <c:pt idx="99">
                  <c:v>0.1787</c:v>
                </c:pt>
                <c:pt idx="100">
                  <c:v>0.18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F11-4975-AD34-1CA357F3E3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574976"/>
        <c:axId val="91665536"/>
      </c:scatterChart>
      <c:valAx>
        <c:axId val="88574976"/>
        <c:scaling>
          <c:orientation val="minMax"/>
          <c:max val="0.30000000000000004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ysClr val="windowText" lastClr="000000"/>
                    </a:solidFill>
                  </a:rPr>
                  <a:t>Risk (standard deviation of returns)</a:t>
                </a:r>
              </a:p>
            </c:rich>
          </c:tx>
          <c:layout>
            <c:manualLayout>
              <c:xMode val="edge"/>
              <c:yMode val="edge"/>
              <c:x val="0.3884805572641612"/>
              <c:y val="0.926537123361874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%" sourceLinked="0"/>
        <c:majorTickMark val="cross"/>
        <c:minorTickMark val="none"/>
        <c:tickLblPos val="nextTo"/>
        <c:spPr>
          <a:noFill/>
          <a:ln w="381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1665536"/>
        <c:crosses val="autoZero"/>
        <c:crossBetween val="midCat"/>
        <c:majorUnit val="5.000000000000001E-2"/>
      </c:valAx>
      <c:valAx>
        <c:axId val="91665536"/>
        <c:scaling>
          <c:orientation val="minMax"/>
          <c:max val="0.2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ysClr val="windowText" lastClr="000000"/>
                    </a:solidFill>
                  </a:rPr>
                  <a:t>Performance (expected return)</a:t>
                </a:r>
              </a:p>
            </c:rich>
          </c:tx>
          <c:layout>
            <c:manualLayout>
              <c:xMode val="edge"/>
              <c:yMode val="edge"/>
              <c:x val="2.596626129311766E-2"/>
              <c:y val="0.274909441343673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%" sourceLinked="0"/>
        <c:majorTickMark val="cross"/>
        <c:minorTickMark val="none"/>
        <c:tickLblPos val="nextTo"/>
        <c:spPr>
          <a:noFill/>
          <a:ln w="381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8574976"/>
        <c:crosses val="autoZero"/>
        <c:crossBetween val="midCat"/>
        <c:majorUnit val="5.000000000000001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2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2000" b="1">
                <a:solidFill>
                  <a:sysClr val="windowText" lastClr="000000"/>
                </a:solidFill>
              </a:rPr>
              <a:t>Impact of correlation on the portfolio efficient frontier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2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2000" b="1" i="0" u="none" strike="noStrike" kern="1200" spc="0" baseline="0">
                <a:solidFill>
                  <a:sysClr val="windowText" lastClr="000000"/>
                </a:solidFill>
              </a:rPr>
              <a:t>and portfolio diversificaiton</a:t>
            </a:r>
            <a:endParaRPr lang="en-US" sz="20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22193216011327985"/>
          <c:y val="3.34968381450714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20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3456452653594794"/>
          <c:y val="0.14415187412816585"/>
          <c:w val="0.8129972921052665"/>
          <c:h val="0.7095990692083422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Portfolio!$M$7</c:f>
              <c:strCache>
                <c:ptCount val="1"/>
                <c:pt idx="0">
                  <c:v>Expectation</c:v>
                </c:pt>
              </c:strCache>
            </c:strRef>
          </c:tx>
          <c:spPr>
            <a:ln w="508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Portfolio!$H$8:$H$108</c:f>
              <c:numCache>
                <c:formatCode>0.00%</c:formatCode>
                <c:ptCount val="101"/>
                <c:pt idx="0">
                  <c:v>0.1</c:v>
                </c:pt>
                <c:pt idx="1">
                  <c:v>9.9031560625893411E-2</c:v>
                </c:pt>
                <c:pt idx="2">
                  <c:v>9.8127468121826128E-2</c:v>
                </c:pt>
                <c:pt idx="3">
                  <c:v>9.7289516393083184E-2</c:v>
                </c:pt>
                <c:pt idx="4">
                  <c:v>9.6519428096109236E-2</c:v>
                </c:pt>
                <c:pt idx="5">
                  <c:v>9.5818839483684012E-2</c:v>
                </c:pt>
                <c:pt idx="6">
                  <c:v>9.5189285111298122E-2</c:v>
                </c:pt>
                <c:pt idx="7">
                  <c:v>9.4632182686441302E-2</c:v>
                </c:pt>
                <c:pt idx="8">
                  <c:v>9.4148818367518566E-2</c:v>
                </c:pt>
                <c:pt idx="9">
                  <c:v>9.374033283491158E-2</c:v>
                </c:pt>
                <c:pt idx="10">
                  <c:v>9.3407708461347036E-2</c:v>
                </c:pt>
                <c:pt idx="11">
                  <c:v>9.3151757900750323E-2</c:v>
                </c:pt>
                <c:pt idx="12">
                  <c:v>9.2973114393355677E-2</c:v>
                </c:pt>
                <c:pt idx="13">
                  <c:v>9.2872224050035562E-2</c:v>
                </c:pt>
                <c:pt idx="14">
                  <c:v>9.2849340331528474E-2</c:v>
                </c:pt>
                <c:pt idx="15">
                  <c:v>9.2904520880310232E-2</c:v>
                </c:pt>
                <c:pt idx="16">
                  <c:v>9.3037626796904055E-2</c:v>
                </c:pt>
                <c:pt idx="17">
                  <c:v>9.324832438172817E-2</c:v>
                </c:pt>
                <c:pt idx="18">
                  <c:v>9.3536089291780866E-2</c:v>
                </c:pt>
                <c:pt idx="19">
                  <c:v>9.3900212992303708E-2</c:v>
                </c:pt>
                <c:pt idx="20">
                  <c:v>9.4339811320566055E-2</c:v>
                </c:pt>
                <c:pt idx="21">
                  <c:v>9.4853834925109917E-2</c:v>
                </c:pt>
                <c:pt idx="22">
                  <c:v>9.5441081301502459E-2</c:v>
                </c:pt>
                <c:pt idx="23">
                  <c:v>9.6100208116319918E-2</c:v>
                </c:pt>
                <c:pt idx="24">
                  <c:v>9.6829747495281643E-2</c:v>
                </c:pt>
                <c:pt idx="25">
                  <c:v>9.7628120948833191E-2</c:v>
                </c:pt>
                <c:pt idx="26">
                  <c:v>9.8493654617949886E-2</c:v>
                </c:pt>
                <c:pt idx="27">
                  <c:v>9.942459454279913E-2</c:v>
                </c:pt>
                <c:pt idx="28">
                  <c:v>0.10041912168506555</c:v>
                </c:pt>
                <c:pt idx="29">
                  <c:v>0.10147536646891206</c:v>
                </c:pt>
                <c:pt idx="30">
                  <c:v>0.10259142264341595</c:v>
                </c:pt>
                <c:pt idx="31">
                  <c:v>0.10376536030872731</c:v>
                </c:pt>
                <c:pt idx="32">
                  <c:v>0.10499523798725351</c:v>
                </c:pt>
                <c:pt idx="33">
                  <c:v>0.10627911365832893</c:v>
                </c:pt>
                <c:pt idx="34">
                  <c:v>0.10761505470890215</c:v>
                </c:pt>
                <c:pt idx="35">
                  <c:v>0.10900114678295821</c:v>
                </c:pt>
                <c:pt idx="36">
                  <c:v>0.11043550153822819</c:v>
                </c:pt>
                <c:pt idx="37">
                  <c:v>0.1119162633400526</c:v>
                </c:pt>
                <c:pt idx="38">
                  <c:v>0.11344161493913951</c:v>
                </c:pt>
                <c:pt idx="39">
                  <c:v>0.11500978219264656</c:v>
                </c:pt>
                <c:pt idx="40">
                  <c:v>0.11661903789690602</c:v>
                </c:pt>
                <c:pt idx="41">
                  <c:v>0.11826770480566536</c:v>
                </c:pt>
                <c:pt idx="42">
                  <c:v>0.11995415791042843</c:v>
                </c:pt>
                <c:pt idx="43">
                  <c:v>0.12167682605985415</c:v>
                </c:pt>
                <c:pt idx="44">
                  <c:v>0.12343419299367579</c:v>
                </c:pt>
                <c:pt idx="45">
                  <c:v>0.12522479786368193</c:v>
                </c:pt>
                <c:pt idx="46">
                  <c:v>0.12704723531033646</c:v>
                </c:pt>
                <c:pt idx="47">
                  <c:v>0.12890015515894462</c:v>
                </c:pt>
                <c:pt idx="48">
                  <c:v>0.13078226179417451</c:v>
                </c:pt>
                <c:pt idx="49">
                  <c:v>0.13269231326644357</c:v>
                </c:pt>
                <c:pt idx="50">
                  <c:v>0.13462912017836262</c:v>
                </c:pt>
                <c:pt idx="51">
                  <c:v>0.13659154439422669</c:v>
                </c:pt>
                <c:pt idx="52">
                  <c:v>0.13857849761056007</c:v>
                </c:pt>
                <c:pt idx="53">
                  <c:v>0.14058893982102574</c:v>
                </c:pt>
                <c:pt idx="54">
                  <c:v>0.14262187770464951</c:v>
                </c:pt>
                <c:pt idx="55">
                  <c:v>0.14467636296230288</c:v>
                </c:pt>
                <c:pt idx="56">
                  <c:v>0.14675149062275314</c:v>
                </c:pt>
                <c:pt idx="57">
                  <c:v>0.14884639733631444</c:v>
                </c:pt>
                <c:pt idx="58">
                  <c:v>0.15096025967121282</c:v>
                </c:pt>
                <c:pt idx="59">
                  <c:v>0.15309229242519037</c:v>
                </c:pt>
                <c:pt idx="60">
                  <c:v>0.15524174696260024</c:v>
                </c:pt>
                <c:pt idx="61">
                  <c:v>0.15740790958525561</c:v>
                </c:pt>
                <c:pt idx="62">
                  <c:v>0.1595900999435742</c:v>
                </c:pt>
                <c:pt idx="63">
                  <c:v>0.16178766949307355</c:v>
                </c:pt>
                <c:pt idx="64">
                  <c:v>0.16400000000000001</c:v>
                </c:pt>
                <c:pt idx="65">
                  <c:v>0.16622650209879292</c:v>
                </c:pt>
                <c:pt idx="66">
                  <c:v>0.16846661390317075</c:v>
                </c:pt>
                <c:pt idx="67">
                  <c:v>0.17071979967185999</c:v>
                </c:pt>
                <c:pt idx="68">
                  <c:v>0.17298554852934972</c:v>
                </c:pt>
                <c:pt idx="69">
                  <c:v>0.17526337324153041</c:v>
                </c:pt>
                <c:pt idx="70">
                  <c:v>0.17755280904564702</c:v>
                </c:pt>
                <c:pt idx="71">
                  <c:v>0.17985341253365197</c:v>
                </c:pt>
                <c:pt idx="72">
                  <c:v>0.1821647605877712</c:v>
                </c:pt>
                <c:pt idx="73">
                  <c:v>0.18448644936688438</c:v>
                </c:pt>
                <c:pt idx="74">
                  <c:v>0.18681809334215999</c:v>
                </c:pt>
                <c:pt idx="75">
                  <c:v>0.18915932438026944</c:v>
                </c:pt>
                <c:pt idx="76">
                  <c:v>0.19150979087242512</c:v>
                </c:pt>
                <c:pt idx="77">
                  <c:v>0.19386915690743589</c:v>
                </c:pt>
                <c:pt idx="78">
                  <c:v>0.19623710148695125</c:v>
                </c:pt>
                <c:pt idx="79">
                  <c:v>0.1986133177810592</c:v>
                </c:pt>
                <c:pt idx="80">
                  <c:v>0.20099751242241781</c:v>
                </c:pt>
                <c:pt idx="81">
                  <c:v>0.2033894048371252</c:v>
                </c:pt>
                <c:pt idx="82">
                  <c:v>0.20578872661057018</c:v>
                </c:pt>
                <c:pt idx="83">
                  <c:v>0.20819522088655157</c:v>
                </c:pt>
                <c:pt idx="84">
                  <c:v>0.21060864179800409</c:v>
                </c:pt>
                <c:pt idx="85">
                  <c:v>0.21302875392772685</c:v>
                </c:pt>
                <c:pt idx="86">
                  <c:v>0.21545533179756773</c:v>
                </c:pt>
                <c:pt idx="87">
                  <c:v>0.2178881593845797</c:v>
                </c:pt>
                <c:pt idx="88">
                  <c:v>0.22032702966272658</c:v>
                </c:pt>
                <c:pt idx="89">
                  <c:v>0.22277174416877918</c:v>
                </c:pt>
                <c:pt idx="90">
                  <c:v>0.22522211259110417</c:v>
                </c:pt>
                <c:pt idx="91">
                  <c:v>0.22767795238011079</c:v>
                </c:pt>
                <c:pt idx="92">
                  <c:v>0.23013908837917996</c:v>
                </c:pt>
                <c:pt idx="93">
                  <c:v>0.2326053524749592</c:v>
                </c:pt>
                <c:pt idx="94">
                  <c:v>0.23507658326596462</c:v>
                </c:pt>
                <c:pt idx="95">
                  <c:v>0.23755262574848546</c:v>
                </c:pt>
                <c:pt idx="96">
                  <c:v>0.24003333101883997</c:v>
                </c:pt>
                <c:pt idx="97">
                  <c:v>0.24251855599108288</c:v>
                </c:pt>
                <c:pt idx="98">
                  <c:v>0.24500816312931289</c:v>
                </c:pt>
                <c:pt idx="99">
                  <c:v>0.24750202019377537</c:v>
                </c:pt>
                <c:pt idx="100">
                  <c:v>0.25</c:v>
                </c:pt>
              </c:numCache>
            </c:numRef>
          </c:xVal>
          <c:yVal>
            <c:numRef>
              <c:f>Portfolio!$I$8:$I$108</c:f>
              <c:numCache>
                <c:formatCode>0.00%</c:formatCode>
                <c:ptCount val="101"/>
                <c:pt idx="0">
                  <c:v>0.05</c:v>
                </c:pt>
                <c:pt idx="1">
                  <c:v>5.1300000000000005E-2</c:v>
                </c:pt>
                <c:pt idx="2">
                  <c:v>5.2600000000000001E-2</c:v>
                </c:pt>
                <c:pt idx="3">
                  <c:v>5.3900000000000003E-2</c:v>
                </c:pt>
                <c:pt idx="4">
                  <c:v>5.5199999999999999E-2</c:v>
                </c:pt>
                <c:pt idx="5">
                  <c:v>5.6500000000000002E-2</c:v>
                </c:pt>
                <c:pt idx="6">
                  <c:v>5.7799999999999997E-2</c:v>
                </c:pt>
                <c:pt idx="7">
                  <c:v>5.91E-2</c:v>
                </c:pt>
                <c:pt idx="8">
                  <c:v>6.0400000000000009E-2</c:v>
                </c:pt>
                <c:pt idx="9">
                  <c:v>6.1700000000000005E-2</c:v>
                </c:pt>
                <c:pt idx="10">
                  <c:v>6.3E-2</c:v>
                </c:pt>
                <c:pt idx="11">
                  <c:v>6.4299999999999996E-2</c:v>
                </c:pt>
                <c:pt idx="12">
                  <c:v>6.5600000000000006E-2</c:v>
                </c:pt>
                <c:pt idx="13">
                  <c:v>6.6900000000000001E-2</c:v>
                </c:pt>
                <c:pt idx="14">
                  <c:v>6.8200000000000011E-2</c:v>
                </c:pt>
                <c:pt idx="15">
                  <c:v>6.9500000000000006E-2</c:v>
                </c:pt>
                <c:pt idx="16">
                  <c:v>7.0800000000000002E-2</c:v>
                </c:pt>
                <c:pt idx="17">
                  <c:v>7.2099999999999997E-2</c:v>
                </c:pt>
                <c:pt idx="18">
                  <c:v>7.3400000000000007E-2</c:v>
                </c:pt>
                <c:pt idx="19">
                  <c:v>7.4700000000000016E-2</c:v>
                </c:pt>
                <c:pt idx="20">
                  <c:v>7.6000000000000012E-2</c:v>
                </c:pt>
                <c:pt idx="21">
                  <c:v>7.7300000000000008E-2</c:v>
                </c:pt>
                <c:pt idx="22">
                  <c:v>7.8600000000000003E-2</c:v>
                </c:pt>
                <c:pt idx="23">
                  <c:v>7.9899999999999999E-2</c:v>
                </c:pt>
                <c:pt idx="24">
                  <c:v>8.1199999999999994E-2</c:v>
                </c:pt>
                <c:pt idx="25">
                  <c:v>8.2500000000000004E-2</c:v>
                </c:pt>
                <c:pt idx="26">
                  <c:v>8.3799999999999999E-2</c:v>
                </c:pt>
                <c:pt idx="27">
                  <c:v>8.5100000000000009E-2</c:v>
                </c:pt>
                <c:pt idx="28">
                  <c:v>8.6400000000000005E-2</c:v>
                </c:pt>
                <c:pt idx="29">
                  <c:v>8.77E-2</c:v>
                </c:pt>
                <c:pt idx="30">
                  <c:v>8.8999999999999996E-2</c:v>
                </c:pt>
                <c:pt idx="31">
                  <c:v>9.0299999999999991E-2</c:v>
                </c:pt>
                <c:pt idx="32">
                  <c:v>9.1599999999999987E-2</c:v>
                </c:pt>
                <c:pt idx="33">
                  <c:v>9.2899999999999996E-2</c:v>
                </c:pt>
                <c:pt idx="34">
                  <c:v>9.4200000000000006E-2</c:v>
                </c:pt>
                <c:pt idx="35">
                  <c:v>9.5500000000000002E-2</c:v>
                </c:pt>
                <c:pt idx="36">
                  <c:v>9.6799999999999997E-2</c:v>
                </c:pt>
                <c:pt idx="37">
                  <c:v>9.8099999999999993E-2</c:v>
                </c:pt>
                <c:pt idx="38">
                  <c:v>9.9400000000000002E-2</c:v>
                </c:pt>
                <c:pt idx="39">
                  <c:v>0.1007</c:v>
                </c:pt>
                <c:pt idx="40">
                  <c:v>0.10199999999999999</c:v>
                </c:pt>
                <c:pt idx="41">
                  <c:v>0.1033</c:v>
                </c:pt>
                <c:pt idx="42">
                  <c:v>0.1046</c:v>
                </c:pt>
                <c:pt idx="43">
                  <c:v>0.10589999999999999</c:v>
                </c:pt>
                <c:pt idx="44">
                  <c:v>0.10719999999999999</c:v>
                </c:pt>
                <c:pt idx="45">
                  <c:v>0.10850000000000001</c:v>
                </c:pt>
                <c:pt idx="46">
                  <c:v>0.10980000000000001</c:v>
                </c:pt>
                <c:pt idx="47">
                  <c:v>0.1111</c:v>
                </c:pt>
                <c:pt idx="48">
                  <c:v>0.1124</c:v>
                </c:pt>
                <c:pt idx="49">
                  <c:v>0.1137</c:v>
                </c:pt>
                <c:pt idx="50">
                  <c:v>0.11499999999999999</c:v>
                </c:pt>
                <c:pt idx="51">
                  <c:v>0.11629999999999999</c:v>
                </c:pt>
                <c:pt idx="52">
                  <c:v>0.11760000000000001</c:v>
                </c:pt>
                <c:pt idx="53">
                  <c:v>0.11890000000000001</c:v>
                </c:pt>
                <c:pt idx="54">
                  <c:v>0.1202</c:v>
                </c:pt>
                <c:pt idx="55">
                  <c:v>0.1215</c:v>
                </c:pt>
                <c:pt idx="56">
                  <c:v>0.12279999999999999</c:v>
                </c:pt>
                <c:pt idx="57">
                  <c:v>0.12409999999999999</c:v>
                </c:pt>
                <c:pt idx="58">
                  <c:v>0.12540000000000001</c:v>
                </c:pt>
                <c:pt idx="59">
                  <c:v>0.12669999999999998</c:v>
                </c:pt>
                <c:pt idx="60">
                  <c:v>0.128</c:v>
                </c:pt>
                <c:pt idx="61">
                  <c:v>0.1293</c:v>
                </c:pt>
                <c:pt idx="62">
                  <c:v>0.13059999999999999</c:v>
                </c:pt>
                <c:pt idx="63">
                  <c:v>0.13189999999999999</c:v>
                </c:pt>
                <c:pt idx="64">
                  <c:v>0.13319999999999999</c:v>
                </c:pt>
                <c:pt idx="65">
                  <c:v>0.13449999999999998</c:v>
                </c:pt>
                <c:pt idx="66">
                  <c:v>0.1358</c:v>
                </c:pt>
                <c:pt idx="67">
                  <c:v>0.1371</c:v>
                </c:pt>
                <c:pt idx="68">
                  <c:v>0.1384</c:v>
                </c:pt>
                <c:pt idx="69">
                  <c:v>0.13969999999999999</c:v>
                </c:pt>
                <c:pt idx="70">
                  <c:v>0.14100000000000001</c:v>
                </c:pt>
                <c:pt idx="71">
                  <c:v>0.14230000000000001</c:v>
                </c:pt>
                <c:pt idx="72">
                  <c:v>0.14360000000000001</c:v>
                </c:pt>
                <c:pt idx="73">
                  <c:v>0.1449</c:v>
                </c:pt>
                <c:pt idx="74">
                  <c:v>0.1462</c:v>
                </c:pt>
                <c:pt idx="75">
                  <c:v>0.14750000000000002</c:v>
                </c:pt>
                <c:pt idx="76">
                  <c:v>0.14880000000000002</c:v>
                </c:pt>
                <c:pt idx="77">
                  <c:v>0.15010000000000001</c:v>
                </c:pt>
                <c:pt idx="78">
                  <c:v>0.15140000000000001</c:v>
                </c:pt>
                <c:pt idx="79">
                  <c:v>0.1527</c:v>
                </c:pt>
                <c:pt idx="80">
                  <c:v>0.154</c:v>
                </c:pt>
                <c:pt idx="81">
                  <c:v>0.15530000000000002</c:v>
                </c:pt>
                <c:pt idx="82">
                  <c:v>0.15659999999999999</c:v>
                </c:pt>
                <c:pt idx="83">
                  <c:v>0.15789999999999998</c:v>
                </c:pt>
                <c:pt idx="84">
                  <c:v>0.15920000000000001</c:v>
                </c:pt>
                <c:pt idx="85">
                  <c:v>0.1605</c:v>
                </c:pt>
                <c:pt idx="86">
                  <c:v>0.1618</c:v>
                </c:pt>
                <c:pt idx="87">
                  <c:v>0.16309999999999999</c:v>
                </c:pt>
                <c:pt idx="88">
                  <c:v>0.16439999999999999</c:v>
                </c:pt>
                <c:pt idx="89">
                  <c:v>0.16570000000000001</c:v>
                </c:pt>
                <c:pt idx="90">
                  <c:v>0.16700000000000001</c:v>
                </c:pt>
                <c:pt idx="91">
                  <c:v>0.16830000000000001</c:v>
                </c:pt>
                <c:pt idx="92">
                  <c:v>0.1696</c:v>
                </c:pt>
                <c:pt idx="93">
                  <c:v>0.1709</c:v>
                </c:pt>
                <c:pt idx="94">
                  <c:v>0.17219999999999999</c:v>
                </c:pt>
                <c:pt idx="95">
                  <c:v>0.17349999999999999</c:v>
                </c:pt>
                <c:pt idx="96">
                  <c:v>0.17479999999999998</c:v>
                </c:pt>
                <c:pt idx="97">
                  <c:v>0.17609999999999998</c:v>
                </c:pt>
                <c:pt idx="98">
                  <c:v>0.1774</c:v>
                </c:pt>
                <c:pt idx="99">
                  <c:v>0.1787</c:v>
                </c:pt>
                <c:pt idx="100">
                  <c:v>0.18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44D-407A-B76B-17B955F3F8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138880"/>
        <c:axId val="90145152"/>
      </c:scatterChart>
      <c:valAx>
        <c:axId val="90138880"/>
        <c:scaling>
          <c:orientation val="minMax"/>
          <c:max val="0.30000000000000004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ysClr val="windowText" lastClr="000000"/>
                    </a:solidFill>
                  </a:rPr>
                  <a:t>Risk (standard deviation of returns)</a:t>
                </a:r>
              </a:p>
            </c:rich>
          </c:tx>
          <c:layout>
            <c:manualLayout>
              <c:xMode val="edge"/>
              <c:yMode val="edge"/>
              <c:x val="0.3884805572641612"/>
              <c:y val="0.926537123361874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%" sourceLinked="0"/>
        <c:majorTickMark val="cross"/>
        <c:minorTickMark val="none"/>
        <c:tickLblPos val="nextTo"/>
        <c:spPr>
          <a:noFill/>
          <a:ln w="381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0145152"/>
        <c:crosses val="autoZero"/>
        <c:crossBetween val="midCat"/>
        <c:majorUnit val="5.000000000000001E-2"/>
      </c:valAx>
      <c:valAx>
        <c:axId val="90145152"/>
        <c:scaling>
          <c:orientation val="minMax"/>
          <c:max val="0.2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ysClr val="windowText" lastClr="000000"/>
                    </a:solidFill>
                  </a:rPr>
                  <a:t>Performance (expected return)</a:t>
                </a:r>
              </a:p>
            </c:rich>
          </c:tx>
          <c:layout>
            <c:manualLayout>
              <c:xMode val="edge"/>
              <c:yMode val="edge"/>
              <c:x val="2.596626129311766E-2"/>
              <c:y val="0.274909441343673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%" sourceLinked="0"/>
        <c:majorTickMark val="cross"/>
        <c:minorTickMark val="none"/>
        <c:tickLblPos val="nextTo"/>
        <c:spPr>
          <a:noFill/>
          <a:ln w="381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0138880"/>
        <c:crosses val="autoZero"/>
        <c:crossBetween val="midCat"/>
        <c:majorUnit val="5.000000000000001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2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2000" b="1">
                <a:solidFill>
                  <a:sysClr val="windowText" lastClr="000000"/>
                </a:solidFill>
              </a:rPr>
              <a:t>Impact of correlation on the portfolio efficient frontier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2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2000" b="1" i="0" u="none" strike="noStrike" kern="1200" spc="0" baseline="0">
                <a:solidFill>
                  <a:sysClr val="windowText" lastClr="000000"/>
                </a:solidFill>
              </a:rPr>
              <a:t>and portfolio diversificaiton</a:t>
            </a:r>
            <a:endParaRPr lang="en-US" sz="20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22329865569447749"/>
          <c:y val="3.34968944488458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20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3456452653594794"/>
          <c:y val="0.14415187412816585"/>
          <c:w val="0.8129972921052665"/>
          <c:h val="0.7095990692083422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Portfolio!$M$7</c:f>
              <c:strCache>
                <c:ptCount val="1"/>
                <c:pt idx="0">
                  <c:v>Expectation</c:v>
                </c:pt>
              </c:strCache>
            </c:strRef>
          </c:tx>
          <c:spPr>
            <a:ln w="508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Portfolio!$J$8:$J$108</c:f>
              <c:numCache>
                <c:formatCode>0.00%</c:formatCode>
                <c:ptCount val="101"/>
                <c:pt idx="0">
                  <c:v>0.1</c:v>
                </c:pt>
                <c:pt idx="1">
                  <c:v>9.7773974042175471E-2</c:v>
                </c:pt>
                <c:pt idx="2">
                  <c:v>9.5598117136270006E-2</c:v>
                </c:pt>
                <c:pt idx="3">
                  <c:v>9.3475932731372099E-2</c:v>
                </c:pt>
                <c:pt idx="4">
                  <c:v>9.1411159056211527E-2</c:v>
                </c:pt>
                <c:pt idx="5">
                  <c:v>8.9407773711238342E-2</c:v>
                </c:pt>
                <c:pt idx="6">
                  <c:v>8.7469994855378846E-2</c:v>
                </c:pt>
                <c:pt idx="7">
                  <c:v>8.560227800707175E-2</c:v>
                </c:pt>
                <c:pt idx="8">
                  <c:v>8.3809307359027863E-2</c:v>
                </c:pt>
                <c:pt idx="9">
                  <c:v>8.2095980413172495E-2</c:v>
                </c:pt>
                <c:pt idx="10">
                  <c:v>8.046738469715542E-2</c:v>
                </c:pt>
                <c:pt idx="11">
                  <c:v>7.8928765352056535E-2</c:v>
                </c:pt>
                <c:pt idx="12">
                  <c:v>7.7485482511242071E-2</c:v>
                </c:pt>
                <c:pt idx="13">
                  <c:v>7.6142957652037671E-2</c:v>
                </c:pt>
                <c:pt idx="14">
                  <c:v>7.4906608520210027E-2</c:v>
                </c:pt>
                <c:pt idx="15">
                  <c:v>7.378177281686854E-2</c:v>
                </c:pt>
                <c:pt idx="16">
                  <c:v>7.2773621594641014E-2</c:v>
                </c:pt>
                <c:pt idx="17">
                  <c:v>7.188706420490408E-2</c:v>
                </c:pt>
                <c:pt idx="18">
                  <c:v>7.1126647608333135E-2</c:v>
                </c:pt>
                <c:pt idx="19">
                  <c:v>7.0496453811521628E-2</c:v>
                </c:pt>
                <c:pt idx="20">
                  <c:v>7.0000000000000021E-2</c:v>
                </c:pt>
                <c:pt idx="21">
                  <c:v>6.9640146467393374E-2</c:v>
                </c:pt>
                <c:pt idx="22">
                  <c:v>6.9419017567234426E-2</c:v>
                </c:pt>
                <c:pt idx="23">
                  <c:v>6.9337940552052751E-2</c:v>
                </c:pt>
                <c:pt idx="24">
                  <c:v>6.9397406291589886E-2</c:v>
                </c:pt>
                <c:pt idx="25">
                  <c:v>6.9597054535375277E-2</c:v>
                </c:pt>
                <c:pt idx="26">
                  <c:v>6.9935684739623444E-2</c:v>
                </c:pt>
                <c:pt idx="27">
                  <c:v>7.0411291708077625E-2</c:v>
                </c:pt>
                <c:pt idx="28">
                  <c:v>7.1021123618258825E-2</c:v>
                </c:pt>
                <c:pt idx="29">
                  <c:v>7.1761758618361648E-2</c:v>
                </c:pt>
                <c:pt idx="30">
                  <c:v>7.2629195231669746E-2</c:v>
                </c:pt>
                <c:pt idx="31">
                  <c:v>7.3618951364441493E-2</c:v>
                </c:pt>
                <c:pt idx="32">
                  <c:v>7.4726166769077618E-2</c:v>
                </c:pt>
                <c:pt idx="33">
                  <c:v>7.5945704289314478E-2</c:v>
                </c:pt>
                <c:pt idx="34">
                  <c:v>7.7272245987806007E-2</c:v>
                </c:pt>
                <c:pt idx="35">
                  <c:v>7.8700381193485977E-2</c:v>
                </c:pt>
                <c:pt idx="36">
                  <c:v>8.0224684480526318E-2</c:v>
                </c:pt>
                <c:pt idx="37">
                  <c:v>8.183978250215479E-2</c:v>
                </c:pt>
                <c:pt idx="38">
                  <c:v>8.35404093837228E-2</c:v>
                </c:pt>
                <c:pt idx="39">
                  <c:v>8.532145099563182E-2</c:v>
                </c:pt>
                <c:pt idx="40">
                  <c:v>8.717797887081348E-2</c:v>
                </c:pt>
                <c:pt idx="41">
                  <c:v>8.9105274815804242E-2</c:v>
                </c:pt>
                <c:pt idx="42">
                  <c:v>9.1098847413125919E-2</c:v>
                </c:pt>
                <c:pt idx="43">
                  <c:v>9.3154441654705863E-2</c:v>
                </c:pt>
                <c:pt idx="44">
                  <c:v>9.5268042910516423E-2</c:v>
                </c:pt>
                <c:pt idx="45">
                  <c:v>9.7435876349525385E-2</c:v>
                </c:pt>
                <c:pt idx="46">
                  <c:v>9.9654402812921414E-2</c:v>
                </c:pt>
                <c:pt idx="47">
                  <c:v>0.10192031200894157</c:v>
                </c:pt>
                <c:pt idx="48">
                  <c:v>0.10423051376636307</c:v>
                </c:pt>
                <c:pt idx="49">
                  <c:v>0.10658212795773971</c:v>
                </c:pt>
                <c:pt idx="50">
                  <c:v>0.10897247358851683</c:v>
                </c:pt>
                <c:pt idx="51">
                  <c:v>0.1113990574466409</c:v>
                </c:pt>
                <c:pt idx="52">
                  <c:v>0.11385956261992228</c:v>
                </c:pt>
                <c:pt idx="53">
                  <c:v>0.11635183711484749</c:v>
                </c:pt>
                <c:pt idx="54">
                  <c:v>0.11887388274974449</c:v>
                </c:pt>
                <c:pt idx="55">
                  <c:v>0.12142384444580892</c:v>
                </c:pt>
                <c:pt idx="56">
                  <c:v>0.12400000000000001</c:v>
                </c:pt>
                <c:pt idx="57">
                  <c:v>0.12660075039272081</c:v>
                </c:pt>
                <c:pt idx="58">
                  <c:v>0.12922461065911556</c:v>
                </c:pt>
                <c:pt idx="59">
                  <c:v>0.13187020133449406</c:v>
                </c:pt>
                <c:pt idx="60">
                  <c:v>0.13453624047073712</c:v>
                </c:pt>
                <c:pt idx="61">
                  <c:v>0.13722153621061089</c:v>
                </c:pt>
                <c:pt idx="62">
                  <c:v>0.13992497989994496</c:v>
                </c:pt>
                <c:pt idx="63">
                  <c:v>0.14264553971295424</c:v>
                </c:pt>
                <c:pt idx="64">
                  <c:v>0.14538225476309</c:v>
                </c:pt>
                <c:pt idx="65">
                  <c:v>0.1481342296702555</c:v>
                </c:pt>
                <c:pt idx="66">
                  <c:v>0.15090062955468411</c:v>
                </c:pt>
                <c:pt idx="67">
                  <c:v>0.15368067542797956</c:v>
                </c:pt>
                <c:pt idx="68">
                  <c:v>0.1564736399525492</c:v>
                </c:pt>
                <c:pt idx="69">
                  <c:v>0.15927884354175853</c:v>
                </c:pt>
                <c:pt idx="70">
                  <c:v>0.16209565077447327</c:v>
                </c:pt>
                <c:pt idx="71">
                  <c:v>0.16492346709913663</c:v>
                </c:pt>
                <c:pt idx="72">
                  <c:v>0.16776173580408615</c:v>
                </c:pt>
                <c:pt idx="73">
                  <c:v>0.17060993523238907</c:v>
                </c:pt>
                <c:pt idx="74">
                  <c:v>0.17346757622103329</c:v>
                </c:pt>
                <c:pt idx="75">
                  <c:v>0.17633419974582357</c:v>
                </c:pt>
                <c:pt idx="76">
                  <c:v>0.1792093747547823</c:v>
                </c:pt>
                <c:pt idx="77">
                  <c:v>0.1820926961742288</c:v>
                </c:pt>
                <c:pt idx="78">
                  <c:v>0.18498378307300345</c:v>
                </c:pt>
                <c:pt idx="79">
                  <c:v>0.18788227697151216</c:v>
                </c:pt>
                <c:pt idx="80">
                  <c:v>0.19078784028338916</c:v>
                </c:pt>
                <c:pt idx="81">
                  <c:v>0.19370015487861647</c:v>
                </c:pt>
                <c:pt idx="82">
                  <c:v>0.19661892075789653</c:v>
                </c:pt>
                <c:pt idx="83">
                  <c:v>0.19954385482895731</c:v>
                </c:pt>
                <c:pt idx="84">
                  <c:v>0.20247468977627794</c:v>
                </c:pt>
                <c:pt idx="85">
                  <c:v>0.20541117301646469</c:v>
                </c:pt>
                <c:pt idx="86">
                  <c:v>0.20835306573218451</c:v>
                </c:pt>
                <c:pt idx="87">
                  <c:v>0.21130014197818231</c:v>
                </c:pt>
                <c:pt idx="88">
                  <c:v>0.21425218785347325</c:v>
                </c:pt>
                <c:pt idx="89">
                  <c:v>0.21720900073431582</c:v>
                </c:pt>
                <c:pt idx="90">
                  <c:v>0.22017038856303997</c:v>
                </c:pt>
                <c:pt idx="91">
                  <c:v>0.22313616918823359</c:v>
                </c:pt>
                <c:pt idx="92">
                  <c:v>0.22610616975217637</c:v>
                </c:pt>
                <c:pt idx="93">
                  <c:v>0.22908022612176723</c:v>
                </c:pt>
                <c:pt idx="94">
                  <c:v>0.23205818235951087</c:v>
                </c:pt>
                <c:pt idx="95">
                  <c:v>0.23503989023142433</c:v>
                </c:pt>
                <c:pt idx="96">
                  <c:v>0.23802520874898944</c:v>
                </c:pt>
                <c:pt idx="97">
                  <c:v>0.24101400374252116</c:v>
                </c:pt>
                <c:pt idx="98">
                  <c:v>0.24400614746354238</c:v>
                </c:pt>
                <c:pt idx="99">
                  <c:v>0.24700151821395755</c:v>
                </c:pt>
                <c:pt idx="100">
                  <c:v>0.25</c:v>
                </c:pt>
              </c:numCache>
            </c:numRef>
          </c:xVal>
          <c:yVal>
            <c:numRef>
              <c:f>Portfolio!$K$8:$K$108</c:f>
              <c:numCache>
                <c:formatCode>0.00%</c:formatCode>
                <c:ptCount val="101"/>
                <c:pt idx="0">
                  <c:v>0.05</c:v>
                </c:pt>
                <c:pt idx="1">
                  <c:v>5.1300000000000005E-2</c:v>
                </c:pt>
                <c:pt idx="2">
                  <c:v>5.2600000000000001E-2</c:v>
                </c:pt>
                <c:pt idx="3">
                  <c:v>5.3900000000000003E-2</c:v>
                </c:pt>
                <c:pt idx="4">
                  <c:v>5.5199999999999999E-2</c:v>
                </c:pt>
                <c:pt idx="5">
                  <c:v>5.6500000000000002E-2</c:v>
                </c:pt>
                <c:pt idx="6">
                  <c:v>5.7799999999999997E-2</c:v>
                </c:pt>
                <c:pt idx="7">
                  <c:v>5.91E-2</c:v>
                </c:pt>
                <c:pt idx="8">
                  <c:v>6.0400000000000009E-2</c:v>
                </c:pt>
                <c:pt idx="9">
                  <c:v>6.1700000000000005E-2</c:v>
                </c:pt>
                <c:pt idx="10">
                  <c:v>6.3E-2</c:v>
                </c:pt>
                <c:pt idx="11">
                  <c:v>6.4299999999999996E-2</c:v>
                </c:pt>
                <c:pt idx="12">
                  <c:v>6.5600000000000006E-2</c:v>
                </c:pt>
                <c:pt idx="13">
                  <c:v>6.6900000000000001E-2</c:v>
                </c:pt>
                <c:pt idx="14">
                  <c:v>6.8200000000000011E-2</c:v>
                </c:pt>
                <c:pt idx="15">
                  <c:v>6.9500000000000006E-2</c:v>
                </c:pt>
                <c:pt idx="16">
                  <c:v>7.0800000000000002E-2</c:v>
                </c:pt>
                <c:pt idx="17">
                  <c:v>7.2099999999999997E-2</c:v>
                </c:pt>
                <c:pt idx="18">
                  <c:v>7.3400000000000007E-2</c:v>
                </c:pt>
                <c:pt idx="19">
                  <c:v>7.4700000000000016E-2</c:v>
                </c:pt>
                <c:pt idx="20">
                  <c:v>7.6000000000000012E-2</c:v>
                </c:pt>
                <c:pt idx="21">
                  <c:v>7.7300000000000008E-2</c:v>
                </c:pt>
                <c:pt idx="22">
                  <c:v>7.8600000000000003E-2</c:v>
                </c:pt>
                <c:pt idx="23">
                  <c:v>7.9899999999999999E-2</c:v>
                </c:pt>
                <c:pt idx="24">
                  <c:v>8.1199999999999994E-2</c:v>
                </c:pt>
                <c:pt idx="25">
                  <c:v>8.2500000000000004E-2</c:v>
                </c:pt>
                <c:pt idx="26">
                  <c:v>8.3799999999999999E-2</c:v>
                </c:pt>
                <c:pt idx="27">
                  <c:v>8.5100000000000009E-2</c:v>
                </c:pt>
                <c:pt idx="28">
                  <c:v>8.6400000000000005E-2</c:v>
                </c:pt>
                <c:pt idx="29">
                  <c:v>8.77E-2</c:v>
                </c:pt>
                <c:pt idx="30">
                  <c:v>8.8999999999999996E-2</c:v>
                </c:pt>
                <c:pt idx="31">
                  <c:v>9.0299999999999991E-2</c:v>
                </c:pt>
                <c:pt idx="32">
                  <c:v>9.1599999999999987E-2</c:v>
                </c:pt>
                <c:pt idx="33">
                  <c:v>9.2899999999999996E-2</c:v>
                </c:pt>
                <c:pt idx="34">
                  <c:v>9.4200000000000006E-2</c:v>
                </c:pt>
                <c:pt idx="35">
                  <c:v>9.5500000000000002E-2</c:v>
                </c:pt>
                <c:pt idx="36">
                  <c:v>9.6799999999999997E-2</c:v>
                </c:pt>
                <c:pt idx="37">
                  <c:v>9.8099999999999993E-2</c:v>
                </c:pt>
                <c:pt idx="38">
                  <c:v>9.9400000000000002E-2</c:v>
                </c:pt>
                <c:pt idx="39">
                  <c:v>0.1007</c:v>
                </c:pt>
                <c:pt idx="40">
                  <c:v>0.10199999999999999</c:v>
                </c:pt>
                <c:pt idx="41">
                  <c:v>0.1033</c:v>
                </c:pt>
                <c:pt idx="42">
                  <c:v>0.1046</c:v>
                </c:pt>
                <c:pt idx="43">
                  <c:v>0.10589999999999999</c:v>
                </c:pt>
                <c:pt idx="44">
                  <c:v>0.10719999999999999</c:v>
                </c:pt>
                <c:pt idx="45">
                  <c:v>0.10850000000000001</c:v>
                </c:pt>
                <c:pt idx="46">
                  <c:v>0.10980000000000001</c:v>
                </c:pt>
                <c:pt idx="47">
                  <c:v>0.1111</c:v>
                </c:pt>
                <c:pt idx="48">
                  <c:v>0.1124</c:v>
                </c:pt>
                <c:pt idx="49">
                  <c:v>0.1137</c:v>
                </c:pt>
                <c:pt idx="50">
                  <c:v>0.11499999999999999</c:v>
                </c:pt>
                <c:pt idx="51">
                  <c:v>0.11629999999999999</c:v>
                </c:pt>
                <c:pt idx="52">
                  <c:v>0.11760000000000001</c:v>
                </c:pt>
                <c:pt idx="53">
                  <c:v>0.11890000000000001</c:v>
                </c:pt>
                <c:pt idx="54">
                  <c:v>0.1202</c:v>
                </c:pt>
                <c:pt idx="55">
                  <c:v>0.1215</c:v>
                </c:pt>
                <c:pt idx="56">
                  <c:v>0.12279999999999999</c:v>
                </c:pt>
                <c:pt idx="57">
                  <c:v>0.12409999999999999</c:v>
                </c:pt>
                <c:pt idx="58">
                  <c:v>0.12540000000000001</c:v>
                </c:pt>
                <c:pt idx="59">
                  <c:v>0.12669999999999998</c:v>
                </c:pt>
                <c:pt idx="60">
                  <c:v>0.128</c:v>
                </c:pt>
                <c:pt idx="61">
                  <c:v>0.1293</c:v>
                </c:pt>
                <c:pt idx="62">
                  <c:v>0.13059999999999999</c:v>
                </c:pt>
                <c:pt idx="63">
                  <c:v>0.13189999999999999</c:v>
                </c:pt>
                <c:pt idx="64">
                  <c:v>0.13319999999999999</c:v>
                </c:pt>
                <c:pt idx="65">
                  <c:v>0.13449999999999998</c:v>
                </c:pt>
                <c:pt idx="66">
                  <c:v>0.1358</c:v>
                </c:pt>
                <c:pt idx="67">
                  <c:v>0.1371</c:v>
                </c:pt>
                <c:pt idx="68">
                  <c:v>0.1384</c:v>
                </c:pt>
                <c:pt idx="69">
                  <c:v>0.13969999999999999</c:v>
                </c:pt>
                <c:pt idx="70">
                  <c:v>0.14100000000000001</c:v>
                </c:pt>
                <c:pt idx="71">
                  <c:v>0.14230000000000001</c:v>
                </c:pt>
                <c:pt idx="72">
                  <c:v>0.14360000000000001</c:v>
                </c:pt>
                <c:pt idx="73">
                  <c:v>0.1449</c:v>
                </c:pt>
                <c:pt idx="74">
                  <c:v>0.1462</c:v>
                </c:pt>
                <c:pt idx="75">
                  <c:v>0.14750000000000002</c:v>
                </c:pt>
                <c:pt idx="76">
                  <c:v>0.14880000000000002</c:v>
                </c:pt>
                <c:pt idx="77">
                  <c:v>0.15010000000000001</c:v>
                </c:pt>
                <c:pt idx="78">
                  <c:v>0.15140000000000001</c:v>
                </c:pt>
                <c:pt idx="79">
                  <c:v>0.1527</c:v>
                </c:pt>
                <c:pt idx="80">
                  <c:v>0.154</c:v>
                </c:pt>
                <c:pt idx="81">
                  <c:v>0.15530000000000002</c:v>
                </c:pt>
                <c:pt idx="82">
                  <c:v>0.15659999999999999</c:v>
                </c:pt>
                <c:pt idx="83">
                  <c:v>0.15789999999999998</c:v>
                </c:pt>
                <c:pt idx="84">
                  <c:v>0.15920000000000001</c:v>
                </c:pt>
                <c:pt idx="85">
                  <c:v>0.1605</c:v>
                </c:pt>
                <c:pt idx="86">
                  <c:v>0.1618</c:v>
                </c:pt>
                <c:pt idx="87">
                  <c:v>0.16309999999999999</c:v>
                </c:pt>
                <c:pt idx="88">
                  <c:v>0.16439999999999999</c:v>
                </c:pt>
                <c:pt idx="89">
                  <c:v>0.16570000000000001</c:v>
                </c:pt>
                <c:pt idx="90">
                  <c:v>0.16700000000000001</c:v>
                </c:pt>
                <c:pt idx="91">
                  <c:v>0.16830000000000001</c:v>
                </c:pt>
                <c:pt idx="92">
                  <c:v>0.1696</c:v>
                </c:pt>
                <c:pt idx="93">
                  <c:v>0.1709</c:v>
                </c:pt>
                <c:pt idx="94">
                  <c:v>0.17219999999999999</c:v>
                </c:pt>
                <c:pt idx="95">
                  <c:v>0.17349999999999999</c:v>
                </c:pt>
                <c:pt idx="96">
                  <c:v>0.17479999999999998</c:v>
                </c:pt>
                <c:pt idx="97">
                  <c:v>0.17609999999999998</c:v>
                </c:pt>
                <c:pt idx="98">
                  <c:v>0.1774</c:v>
                </c:pt>
                <c:pt idx="99">
                  <c:v>0.1787</c:v>
                </c:pt>
                <c:pt idx="100">
                  <c:v>0.18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084-48D5-A2BA-8FF396A50D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784704"/>
        <c:axId val="91786624"/>
      </c:scatterChart>
      <c:valAx>
        <c:axId val="91784704"/>
        <c:scaling>
          <c:orientation val="minMax"/>
          <c:max val="0.30000000000000004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ysClr val="windowText" lastClr="000000"/>
                    </a:solidFill>
                  </a:rPr>
                  <a:t>Risk (standard deviation of returns)</a:t>
                </a:r>
              </a:p>
            </c:rich>
          </c:tx>
          <c:layout>
            <c:manualLayout>
              <c:xMode val="edge"/>
              <c:yMode val="edge"/>
              <c:x val="0.3884805572641612"/>
              <c:y val="0.926537123361874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%" sourceLinked="0"/>
        <c:majorTickMark val="cross"/>
        <c:minorTickMark val="none"/>
        <c:tickLblPos val="nextTo"/>
        <c:spPr>
          <a:noFill/>
          <a:ln w="381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1786624"/>
        <c:crosses val="autoZero"/>
        <c:crossBetween val="midCat"/>
        <c:majorUnit val="5.000000000000001E-2"/>
      </c:valAx>
      <c:valAx>
        <c:axId val="91786624"/>
        <c:scaling>
          <c:orientation val="minMax"/>
          <c:max val="0.2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ysClr val="windowText" lastClr="000000"/>
                    </a:solidFill>
                  </a:rPr>
                  <a:t>Performance (expected return)</a:t>
                </a:r>
              </a:p>
            </c:rich>
          </c:tx>
          <c:layout>
            <c:manualLayout>
              <c:xMode val="edge"/>
              <c:yMode val="edge"/>
              <c:x val="2.596626129311766E-2"/>
              <c:y val="0.274909441343673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%" sourceLinked="0"/>
        <c:majorTickMark val="cross"/>
        <c:minorTickMark val="none"/>
        <c:tickLblPos val="nextTo"/>
        <c:spPr>
          <a:noFill/>
          <a:ln w="381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1784704"/>
        <c:crosses val="autoZero"/>
        <c:crossBetween val="midCat"/>
        <c:majorUnit val="5.000000000000001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2000" b="1">
                <a:solidFill>
                  <a:sysClr val="windowText" lastClr="000000"/>
                </a:solidFill>
              </a:rPr>
              <a:t>Impact of correlation on the portfolio efficient frontier</a:t>
            </a:r>
          </a:p>
          <a:p>
            <a:pPr>
              <a:defRPr sz="2000" b="1">
                <a:solidFill>
                  <a:sysClr val="windowText" lastClr="000000"/>
                </a:solidFill>
              </a:defRPr>
            </a:pPr>
            <a:r>
              <a:rPr lang="en-US" sz="2000" b="1">
                <a:solidFill>
                  <a:sysClr val="windowText" lastClr="000000"/>
                </a:solidFill>
              </a:rPr>
              <a:t>and portfolio</a:t>
            </a:r>
            <a:r>
              <a:rPr lang="en-US" sz="2000" b="1" baseline="0">
                <a:solidFill>
                  <a:sysClr val="windowText" lastClr="000000"/>
                </a:solidFill>
              </a:rPr>
              <a:t> diversificaiton</a:t>
            </a:r>
            <a:endParaRPr lang="en-US" sz="20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22463245638622331"/>
          <c:y val="2.93100424415810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3456452653594794"/>
          <c:y val="0.14415187412816585"/>
          <c:w val="0.8129972921052665"/>
          <c:h val="0.7095990692083422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Portfolio!$M$7</c:f>
              <c:strCache>
                <c:ptCount val="1"/>
                <c:pt idx="0">
                  <c:v>Expectation</c:v>
                </c:pt>
              </c:strCache>
            </c:strRef>
          </c:tx>
          <c:spPr>
            <a:ln w="508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Portfolio!$L$8:$L$108</c:f>
              <c:numCache>
                <c:formatCode>0.00%</c:formatCode>
                <c:ptCount val="101"/>
                <c:pt idx="0">
                  <c:v>0.1</c:v>
                </c:pt>
                <c:pt idx="1">
                  <c:v>9.6500000000000016E-2</c:v>
                </c:pt>
                <c:pt idx="2">
                  <c:v>9.3000000000000013E-2</c:v>
                </c:pt>
                <c:pt idx="3">
                  <c:v>8.9499999999999996E-2</c:v>
                </c:pt>
                <c:pt idx="4">
                  <c:v>8.6000000000000021E-2</c:v>
                </c:pt>
                <c:pt idx="5">
                  <c:v>8.2500000000000004E-2</c:v>
                </c:pt>
                <c:pt idx="6">
                  <c:v>7.9000000000000015E-2</c:v>
                </c:pt>
                <c:pt idx="7">
                  <c:v>7.5499999999999998E-2</c:v>
                </c:pt>
                <c:pt idx="8">
                  <c:v>7.2000000000000022E-2</c:v>
                </c:pt>
                <c:pt idx="9">
                  <c:v>6.8500000000000005E-2</c:v>
                </c:pt>
                <c:pt idx="10">
                  <c:v>6.5000000000000016E-2</c:v>
                </c:pt>
                <c:pt idx="11">
                  <c:v>6.1500000000000006E-2</c:v>
                </c:pt>
                <c:pt idx="12">
                  <c:v>5.8000000000000003E-2</c:v>
                </c:pt>
                <c:pt idx="13">
                  <c:v>5.4500000000000014E-2</c:v>
                </c:pt>
                <c:pt idx="14">
                  <c:v>5.0999999999999997E-2</c:v>
                </c:pt>
                <c:pt idx="15">
                  <c:v>4.7499999999999994E-2</c:v>
                </c:pt>
                <c:pt idx="16">
                  <c:v>4.4000000000000004E-2</c:v>
                </c:pt>
                <c:pt idx="17">
                  <c:v>4.0500000000000015E-2</c:v>
                </c:pt>
                <c:pt idx="18">
                  <c:v>3.7000000000000019E-2</c:v>
                </c:pt>
                <c:pt idx="19">
                  <c:v>3.3500000000000023E-2</c:v>
                </c:pt>
                <c:pt idx="20">
                  <c:v>3.0000000000000023E-2</c:v>
                </c:pt>
                <c:pt idx="21">
                  <c:v>2.6500000000000044E-2</c:v>
                </c:pt>
                <c:pt idx="22">
                  <c:v>2.3000000000000017E-2</c:v>
                </c:pt>
                <c:pt idx="23">
                  <c:v>1.9500000000000031E-2</c:v>
                </c:pt>
                <c:pt idx="24">
                  <c:v>1.5999999999999976E-2</c:v>
                </c:pt>
                <c:pt idx="25">
                  <c:v>1.2500000000000006E-2</c:v>
                </c:pt>
                <c:pt idx="26">
                  <c:v>8.9999999999999716E-3</c:v>
                </c:pt>
                <c:pt idx="27">
                  <c:v>5.4999999999999901E-3</c:v>
                </c:pt>
                <c:pt idx="28">
                  <c:v>2.0000000000003496E-3</c:v>
                </c:pt>
                <c:pt idx="29">
                  <c:v>1.5000000000007501E-3</c:v>
                </c:pt>
                <c:pt idx="30">
                  <c:v>4.9999999999999845E-3</c:v>
                </c:pt>
                <c:pt idx="31">
                  <c:v>8.5000000000000665E-3</c:v>
                </c:pt>
                <c:pt idx="32">
                  <c:v>1.2000000000000002E-2</c:v>
                </c:pt>
                <c:pt idx="33">
                  <c:v>1.55E-2</c:v>
                </c:pt>
                <c:pt idx="34">
                  <c:v>1.9000000000000006E-2</c:v>
                </c:pt>
                <c:pt idx="35">
                  <c:v>2.2500000000000013E-2</c:v>
                </c:pt>
                <c:pt idx="36">
                  <c:v>2.5999999999999992E-2</c:v>
                </c:pt>
                <c:pt idx="37">
                  <c:v>2.9500000000000005E-2</c:v>
                </c:pt>
                <c:pt idx="38">
                  <c:v>3.3000000000000008E-2</c:v>
                </c:pt>
                <c:pt idx="39">
                  <c:v>3.6500000000000005E-2</c:v>
                </c:pt>
                <c:pt idx="40">
                  <c:v>4.0000000000000029E-2</c:v>
                </c:pt>
                <c:pt idx="41">
                  <c:v>4.3499999999999976E-2</c:v>
                </c:pt>
                <c:pt idx="42">
                  <c:v>4.6999999999999979E-2</c:v>
                </c:pt>
                <c:pt idx="43">
                  <c:v>5.0499999999999982E-2</c:v>
                </c:pt>
                <c:pt idx="44">
                  <c:v>5.3999999999999979E-2</c:v>
                </c:pt>
                <c:pt idx="45">
                  <c:v>5.7499999999999996E-2</c:v>
                </c:pt>
                <c:pt idx="46">
                  <c:v>6.0999999999999992E-2</c:v>
                </c:pt>
                <c:pt idx="47">
                  <c:v>6.4499999999999988E-2</c:v>
                </c:pt>
                <c:pt idx="48">
                  <c:v>6.8000000000000005E-2</c:v>
                </c:pt>
                <c:pt idx="49">
                  <c:v>7.1499999999999994E-2</c:v>
                </c:pt>
                <c:pt idx="50">
                  <c:v>7.4999999999999997E-2</c:v>
                </c:pt>
                <c:pt idx="51">
                  <c:v>7.85E-2</c:v>
                </c:pt>
                <c:pt idx="52">
                  <c:v>8.2000000000000017E-2</c:v>
                </c:pt>
                <c:pt idx="53">
                  <c:v>8.550000000000002E-2</c:v>
                </c:pt>
                <c:pt idx="54">
                  <c:v>8.900000000000001E-2</c:v>
                </c:pt>
                <c:pt idx="55">
                  <c:v>9.2500000000000013E-2</c:v>
                </c:pt>
                <c:pt idx="56">
                  <c:v>9.6000000000000016E-2</c:v>
                </c:pt>
                <c:pt idx="57">
                  <c:v>9.9499999999999977E-2</c:v>
                </c:pt>
                <c:pt idx="58">
                  <c:v>0.10299999999999998</c:v>
                </c:pt>
                <c:pt idx="59">
                  <c:v>0.10649999999999998</c:v>
                </c:pt>
                <c:pt idx="60">
                  <c:v>0.11</c:v>
                </c:pt>
                <c:pt idx="61">
                  <c:v>0.11349999999999999</c:v>
                </c:pt>
                <c:pt idx="62">
                  <c:v>0.11700000000000001</c:v>
                </c:pt>
                <c:pt idx="63">
                  <c:v>0.12050000000000001</c:v>
                </c:pt>
                <c:pt idx="64">
                  <c:v>0.124</c:v>
                </c:pt>
                <c:pt idx="65">
                  <c:v>0.1275</c:v>
                </c:pt>
                <c:pt idx="66">
                  <c:v>0.13100000000000001</c:v>
                </c:pt>
                <c:pt idx="67">
                  <c:v>0.13450000000000001</c:v>
                </c:pt>
                <c:pt idx="68">
                  <c:v>0.13800000000000001</c:v>
                </c:pt>
                <c:pt idx="69">
                  <c:v>0.14149999999999999</c:v>
                </c:pt>
                <c:pt idx="70">
                  <c:v>0.14499999999999999</c:v>
                </c:pt>
                <c:pt idx="71">
                  <c:v>0.14849999999999999</c:v>
                </c:pt>
                <c:pt idx="72">
                  <c:v>0.152</c:v>
                </c:pt>
                <c:pt idx="73">
                  <c:v>0.15549999999999997</c:v>
                </c:pt>
                <c:pt idx="74">
                  <c:v>0.15899999999999997</c:v>
                </c:pt>
                <c:pt idx="75">
                  <c:v>0.16250000000000001</c:v>
                </c:pt>
                <c:pt idx="76">
                  <c:v>0.16599999999999998</c:v>
                </c:pt>
                <c:pt idx="77">
                  <c:v>0.16949999999999998</c:v>
                </c:pt>
                <c:pt idx="78">
                  <c:v>0.17300000000000001</c:v>
                </c:pt>
                <c:pt idx="79">
                  <c:v>0.17650000000000002</c:v>
                </c:pt>
                <c:pt idx="80">
                  <c:v>0.18000000000000002</c:v>
                </c:pt>
                <c:pt idx="81">
                  <c:v>0.18350000000000002</c:v>
                </c:pt>
                <c:pt idx="82">
                  <c:v>0.18699999999999997</c:v>
                </c:pt>
                <c:pt idx="83">
                  <c:v>0.1905</c:v>
                </c:pt>
                <c:pt idx="84">
                  <c:v>0.19399999999999998</c:v>
                </c:pt>
                <c:pt idx="85">
                  <c:v>0.19750000000000001</c:v>
                </c:pt>
                <c:pt idx="86">
                  <c:v>0.20099999999999998</c:v>
                </c:pt>
                <c:pt idx="87">
                  <c:v>0.20450000000000002</c:v>
                </c:pt>
                <c:pt idx="88">
                  <c:v>0.20799999999999999</c:v>
                </c:pt>
                <c:pt idx="89">
                  <c:v>0.21150000000000002</c:v>
                </c:pt>
                <c:pt idx="90">
                  <c:v>0.21500000000000002</c:v>
                </c:pt>
                <c:pt idx="91">
                  <c:v>0.2185</c:v>
                </c:pt>
                <c:pt idx="92">
                  <c:v>0.22200000000000003</c:v>
                </c:pt>
                <c:pt idx="93">
                  <c:v>0.22550000000000001</c:v>
                </c:pt>
                <c:pt idx="94">
                  <c:v>0.22899999999999998</c:v>
                </c:pt>
                <c:pt idx="95">
                  <c:v>0.23249999999999998</c:v>
                </c:pt>
                <c:pt idx="96">
                  <c:v>0.23599999999999999</c:v>
                </c:pt>
                <c:pt idx="97">
                  <c:v>0.23949999999999999</c:v>
                </c:pt>
                <c:pt idx="98">
                  <c:v>0.24299999999999999</c:v>
                </c:pt>
                <c:pt idx="99">
                  <c:v>0.2465</c:v>
                </c:pt>
                <c:pt idx="100">
                  <c:v>0.25</c:v>
                </c:pt>
              </c:numCache>
            </c:numRef>
          </c:xVal>
          <c:yVal>
            <c:numRef>
              <c:f>Portfolio!$M$8:$M$108</c:f>
              <c:numCache>
                <c:formatCode>0.00%</c:formatCode>
                <c:ptCount val="101"/>
                <c:pt idx="0">
                  <c:v>0.05</c:v>
                </c:pt>
                <c:pt idx="1">
                  <c:v>5.1300000000000005E-2</c:v>
                </c:pt>
                <c:pt idx="2">
                  <c:v>5.2600000000000001E-2</c:v>
                </c:pt>
                <c:pt idx="3">
                  <c:v>5.3900000000000003E-2</c:v>
                </c:pt>
                <c:pt idx="4">
                  <c:v>5.5199999999999999E-2</c:v>
                </c:pt>
                <c:pt idx="5">
                  <c:v>5.6500000000000002E-2</c:v>
                </c:pt>
                <c:pt idx="6">
                  <c:v>5.7799999999999997E-2</c:v>
                </c:pt>
                <c:pt idx="7">
                  <c:v>5.91E-2</c:v>
                </c:pt>
                <c:pt idx="8">
                  <c:v>6.0400000000000009E-2</c:v>
                </c:pt>
                <c:pt idx="9">
                  <c:v>6.1700000000000005E-2</c:v>
                </c:pt>
                <c:pt idx="10">
                  <c:v>6.3E-2</c:v>
                </c:pt>
                <c:pt idx="11">
                  <c:v>6.4299999999999996E-2</c:v>
                </c:pt>
                <c:pt idx="12">
                  <c:v>6.5600000000000006E-2</c:v>
                </c:pt>
                <c:pt idx="13">
                  <c:v>6.6900000000000001E-2</c:v>
                </c:pt>
                <c:pt idx="14">
                  <c:v>6.8200000000000011E-2</c:v>
                </c:pt>
                <c:pt idx="15">
                  <c:v>6.9500000000000006E-2</c:v>
                </c:pt>
                <c:pt idx="16">
                  <c:v>7.0800000000000002E-2</c:v>
                </c:pt>
                <c:pt idx="17">
                  <c:v>7.2099999999999997E-2</c:v>
                </c:pt>
                <c:pt idx="18">
                  <c:v>7.3400000000000007E-2</c:v>
                </c:pt>
                <c:pt idx="19">
                  <c:v>7.4700000000000016E-2</c:v>
                </c:pt>
                <c:pt idx="20">
                  <c:v>7.6000000000000012E-2</c:v>
                </c:pt>
                <c:pt idx="21">
                  <c:v>7.7300000000000008E-2</c:v>
                </c:pt>
                <c:pt idx="22">
                  <c:v>7.8600000000000003E-2</c:v>
                </c:pt>
                <c:pt idx="23">
                  <c:v>7.9899999999999999E-2</c:v>
                </c:pt>
                <c:pt idx="24">
                  <c:v>8.1199999999999994E-2</c:v>
                </c:pt>
                <c:pt idx="25">
                  <c:v>8.2500000000000004E-2</c:v>
                </c:pt>
                <c:pt idx="26">
                  <c:v>8.3799999999999999E-2</c:v>
                </c:pt>
                <c:pt idx="27">
                  <c:v>8.5100000000000009E-2</c:v>
                </c:pt>
                <c:pt idx="28">
                  <c:v>8.6400000000000005E-2</c:v>
                </c:pt>
                <c:pt idx="29">
                  <c:v>8.77E-2</c:v>
                </c:pt>
                <c:pt idx="30">
                  <c:v>8.8999999999999996E-2</c:v>
                </c:pt>
                <c:pt idx="31">
                  <c:v>9.0299999999999991E-2</c:v>
                </c:pt>
                <c:pt idx="32">
                  <c:v>9.1599999999999987E-2</c:v>
                </c:pt>
                <c:pt idx="33">
                  <c:v>9.2899999999999996E-2</c:v>
                </c:pt>
                <c:pt idx="34">
                  <c:v>9.4200000000000006E-2</c:v>
                </c:pt>
                <c:pt idx="35">
                  <c:v>9.5500000000000002E-2</c:v>
                </c:pt>
                <c:pt idx="36">
                  <c:v>9.6799999999999997E-2</c:v>
                </c:pt>
                <c:pt idx="37">
                  <c:v>9.8099999999999993E-2</c:v>
                </c:pt>
                <c:pt idx="38">
                  <c:v>9.9400000000000002E-2</c:v>
                </c:pt>
                <c:pt idx="39">
                  <c:v>0.1007</c:v>
                </c:pt>
                <c:pt idx="40">
                  <c:v>0.10199999999999999</c:v>
                </c:pt>
                <c:pt idx="41">
                  <c:v>0.1033</c:v>
                </c:pt>
                <c:pt idx="42">
                  <c:v>0.1046</c:v>
                </c:pt>
                <c:pt idx="43">
                  <c:v>0.10589999999999999</c:v>
                </c:pt>
                <c:pt idx="44">
                  <c:v>0.10719999999999999</c:v>
                </c:pt>
                <c:pt idx="45">
                  <c:v>0.10850000000000001</c:v>
                </c:pt>
                <c:pt idx="46">
                  <c:v>0.10980000000000001</c:v>
                </c:pt>
                <c:pt idx="47">
                  <c:v>0.1111</c:v>
                </c:pt>
                <c:pt idx="48">
                  <c:v>0.1124</c:v>
                </c:pt>
                <c:pt idx="49">
                  <c:v>0.1137</c:v>
                </c:pt>
                <c:pt idx="50">
                  <c:v>0.11499999999999999</c:v>
                </c:pt>
                <c:pt idx="51">
                  <c:v>0.11629999999999999</c:v>
                </c:pt>
                <c:pt idx="52">
                  <c:v>0.11760000000000001</c:v>
                </c:pt>
                <c:pt idx="53">
                  <c:v>0.11890000000000001</c:v>
                </c:pt>
                <c:pt idx="54">
                  <c:v>0.1202</c:v>
                </c:pt>
                <c:pt idx="55">
                  <c:v>0.1215</c:v>
                </c:pt>
                <c:pt idx="56">
                  <c:v>0.12279999999999999</c:v>
                </c:pt>
                <c:pt idx="57">
                  <c:v>0.12409999999999999</c:v>
                </c:pt>
                <c:pt idx="58">
                  <c:v>0.12540000000000001</c:v>
                </c:pt>
                <c:pt idx="59">
                  <c:v>0.12669999999999998</c:v>
                </c:pt>
                <c:pt idx="60">
                  <c:v>0.128</c:v>
                </c:pt>
                <c:pt idx="61">
                  <c:v>0.1293</c:v>
                </c:pt>
                <c:pt idx="62">
                  <c:v>0.13059999999999999</c:v>
                </c:pt>
                <c:pt idx="63">
                  <c:v>0.13189999999999999</c:v>
                </c:pt>
                <c:pt idx="64">
                  <c:v>0.13319999999999999</c:v>
                </c:pt>
                <c:pt idx="65">
                  <c:v>0.13449999999999998</c:v>
                </c:pt>
                <c:pt idx="66">
                  <c:v>0.1358</c:v>
                </c:pt>
                <c:pt idx="67">
                  <c:v>0.1371</c:v>
                </c:pt>
                <c:pt idx="68">
                  <c:v>0.1384</c:v>
                </c:pt>
                <c:pt idx="69">
                  <c:v>0.13969999999999999</c:v>
                </c:pt>
                <c:pt idx="70">
                  <c:v>0.14100000000000001</c:v>
                </c:pt>
                <c:pt idx="71">
                  <c:v>0.14230000000000001</c:v>
                </c:pt>
                <c:pt idx="72">
                  <c:v>0.14360000000000001</c:v>
                </c:pt>
                <c:pt idx="73">
                  <c:v>0.1449</c:v>
                </c:pt>
                <c:pt idx="74">
                  <c:v>0.1462</c:v>
                </c:pt>
                <c:pt idx="75">
                  <c:v>0.14750000000000002</c:v>
                </c:pt>
                <c:pt idx="76">
                  <c:v>0.14880000000000002</c:v>
                </c:pt>
                <c:pt idx="77">
                  <c:v>0.15010000000000001</c:v>
                </c:pt>
                <c:pt idx="78">
                  <c:v>0.15140000000000001</c:v>
                </c:pt>
                <c:pt idx="79">
                  <c:v>0.1527</c:v>
                </c:pt>
                <c:pt idx="80">
                  <c:v>0.154</c:v>
                </c:pt>
                <c:pt idx="81">
                  <c:v>0.15530000000000002</c:v>
                </c:pt>
                <c:pt idx="82">
                  <c:v>0.15659999999999999</c:v>
                </c:pt>
                <c:pt idx="83">
                  <c:v>0.15789999999999998</c:v>
                </c:pt>
                <c:pt idx="84">
                  <c:v>0.15920000000000001</c:v>
                </c:pt>
                <c:pt idx="85">
                  <c:v>0.1605</c:v>
                </c:pt>
                <c:pt idx="86">
                  <c:v>0.1618</c:v>
                </c:pt>
                <c:pt idx="87">
                  <c:v>0.16309999999999999</c:v>
                </c:pt>
                <c:pt idx="88">
                  <c:v>0.16439999999999999</c:v>
                </c:pt>
                <c:pt idx="89">
                  <c:v>0.16570000000000001</c:v>
                </c:pt>
                <c:pt idx="90">
                  <c:v>0.16700000000000001</c:v>
                </c:pt>
                <c:pt idx="91">
                  <c:v>0.16830000000000001</c:v>
                </c:pt>
                <c:pt idx="92">
                  <c:v>0.1696</c:v>
                </c:pt>
                <c:pt idx="93">
                  <c:v>0.1709</c:v>
                </c:pt>
                <c:pt idx="94">
                  <c:v>0.17219999999999999</c:v>
                </c:pt>
                <c:pt idx="95">
                  <c:v>0.17349999999999999</c:v>
                </c:pt>
                <c:pt idx="96">
                  <c:v>0.17479999999999998</c:v>
                </c:pt>
                <c:pt idx="97">
                  <c:v>0.17609999999999998</c:v>
                </c:pt>
                <c:pt idx="98">
                  <c:v>0.1774</c:v>
                </c:pt>
                <c:pt idx="99">
                  <c:v>0.1787</c:v>
                </c:pt>
                <c:pt idx="100">
                  <c:v>0.18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012-420B-97B2-43FF096C50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720320"/>
        <c:axId val="91726592"/>
      </c:scatterChart>
      <c:valAx>
        <c:axId val="91720320"/>
        <c:scaling>
          <c:orientation val="minMax"/>
          <c:max val="0.30000000000000004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ysClr val="windowText" lastClr="000000"/>
                    </a:solidFill>
                  </a:rPr>
                  <a:t>Risk (standard deviation of returns)</a:t>
                </a:r>
              </a:p>
            </c:rich>
          </c:tx>
          <c:layout>
            <c:manualLayout>
              <c:xMode val="edge"/>
              <c:yMode val="edge"/>
              <c:x val="0.3884805572641612"/>
              <c:y val="0.926537123361874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%" sourceLinked="0"/>
        <c:majorTickMark val="cross"/>
        <c:minorTickMark val="none"/>
        <c:tickLblPos val="nextTo"/>
        <c:spPr>
          <a:noFill/>
          <a:ln w="381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1726592"/>
        <c:crosses val="autoZero"/>
        <c:crossBetween val="midCat"/>
        <c:majorUnit val="5.000000000000001E-2"/>
      </c:valAx>
      <c:valAx>
        <c:axId val="91726592"/>
        <c:scaling>
          <c:orientation val="minMax"/>
          <c:max val="0.2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ysClr val="windowText" lastClr="000000"/>
                    </a:solidFill>
                  </a:rPr>
                  <a:t>Performance (expected return)</a:t>
                </a:r>
              </a:p>
            </c:rich>
          </c:tx>
          <c:layout>
            <c:manualLayout>
              <c:xMode val="edge"/>
              <c:yMode val="edge"/>
              <c:x val="2.596626129311766E-2"/>
              <c:y val="0.274909441343673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%" sourceLinked="0"/>
        <c:majorTickMark val="cross"/>
        <c:minorTickMark val="none"/>
        <c:tickLblPos val="nextTo"/>
        <c:spPr>
          <a:noFill/>
          <a:ln w="381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1720320"/>
        <c:crosses val="autoZero"/>
        <c:crossBetween val="midCat"/>
        <c:majorUnit val="5.000000000000001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06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0.79348</cdr:x>
      <cdr:y>0.72152</cdr:y>
    </cdr:from>
    <cdr:to>
      <cdr:x>0.96748</cdr:x>
      <cdr:y>0.82968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311E71DD-67A3-353D-6F61-A7560DD0B343}"/>
            </a:ext>
          </a:extLst>
        </cdr:cNvPr>
        <cdr:cNvSpPr txBox="1"/>
      </cdr:nvSpPr>
      <cdr:spPr>
        <a:xfrm xmlns:a="http://schemas.openxmlformats.org/drawingml/2006/main">
          <a:off x="7374467" y="4377267"/>
          <a:ext cx="1617133" cy="6561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3200">
              <a:latin typeface="Sylfaen" panose="010A0502050306030303" pitchFamily="18" charset="0"/>
            </a:rPr>
            <a:t> </a:t>
          </a:r>
          <a:r>
            <a:rPr lang="fr-FR" sz="3200" b="1">
              <a:solidFill>
                <a:srgbClr val="0070C0"/>
              </a:solidFill>
              <a:latin typeface="Sylfaen" panose="010A0502050306030303" pitchFamily="18" charset="0"/>
              <a:sym typeface="Symbol" panose="05050102010706020507" pitchFamily="18" charset="2"/>
            </a:rPr>
            <a:t></a:t>
          </a:r>
          <a:r>
            <a:rPr lang="fr-FR" sz="3200" b="1" baseline="0">
              <a:solidFill>
                <a:srgbClr val="0070C0"/>
              </a:solidFill>
              <a:latin typeface="Sylfaen" panose="010A0502050306030303" pitchFamily="18" charset="0"/>
              <a:sym typeface="Symbol" panose="05050102010706020507" pitchFamily="18" charset="2"/>
            </a:rPr>
            <a:t> = -1</a:t>
          </a:r>
          <a:endParaRPr lang="fr-FR" sz="3200" b="1">
            <a:solidFill>
              <a:srgbClr val="0070C0"/>
            </a:solidFill>
          </a:endParaRPr>
        </a:p>
      </cdr:txBody>
    </cdr:sp>
  </cdr:relSizeAnchor>
  <cdr:relSizeAnchor xmlns:cdr="http://schemas.openxmlformats.org/drawingml/2006/chartDrawing">
    <cdr:from>
      <cdr:x>0.54068</cdr:x>
      <cdr:y>0.31331</cdr:y>
    </cdr:from>
    <cdr:to>
      <cdr:x>0.54068</cdr:x>
      <cdr:y>0.85969</cdr:y>
    </cdr:to>
    <cdr:cxnSp macro="">
      <cdr:nvCxnSpPr>
        <cdr:cNvPr id="3" name="Connecteur droit 2">
          <a:extLst xmlns:a="http://schemas.openxmlformats.org/drawingml/2006/main">
            <a:ext uri="{FF2B5EF4-FFF2-40B4-BE49-F238E27FC236}">
              <a16:creationId xmlns:a16="http://schemas.microsoft.com/office/drawing/2014/main" id="{8FD6E1EC-6077-4047-E22E-802159F8615C}"/>
            </a:ext>
          </a:extLst>
        </cdr:cNvPr>
        <cdr:cNvCxnSpPr/>
      </cdr:nvCxnSpPr>
      <cdr:spPr>
        <a:xfrm xmlns:a="http://schemas.openxmlformats.org/drawingml/2006/main" flipV="1">
          <a:off x="5024966" y="1900767"/>
          <a:ext cx="0" cy="3314700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accent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0.13711</cdr:x>
      <cdr:y>0.34611</cdr:y>
    </cdr:from>
    <cdr:to>
      <cdr:x>0.57165</cdr:x>
      <cdr:y>0.34611</cdr:y>
    </cdr:to>
    <cdr:cxnSp macro="">
      <cdr:nvCxnSpPr>
        <cdr:cNvPr id="4" name="Connecteur droit 3">
          <a:extLst xmlns:a="http://schemas.openxmlformats.org/drawingml/2006/main">
            <a:ext uri="{FF2B5EF4-FFF2-40B4-BE49-F238E27FC236}">
              <a16:creationId xmlns:a16="http://schemas.microsoft.com/office/drawing/2014/main" id="{B5253D1F-5BDD-8BA4-3190-4E4A2F3B695F}"/>
            </a:ext>
          </a:extLst>
        </cdr:cNvPr>
        <cdr:cNvCxnSpPr/>
      </cdr:nvCxnSpPr>
      <cdr:spPr>
        <a:xfrm xmlns:a="http://schemas.openxmlformats.org/drawingml/2006/main">
          <a:off x="1274233" y="2099734"/>
          <a:ext cx="4038600" cy="0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accent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0.80237</cdr:x>
      <cdr:y>0.70223</cdr:y>
    </cdr:from>
    <cdr:to>
      <cdr:x>0.94035</cdr:x>
      <cdr:y>0.81032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3D994EC8-4007-02A9-9A89-6945111B75A4}"/>
            </a:ext>
          </a:extLst>
        </cdr:cNvPr>
        <cdr:cNvSpPr txBox="1"/>
      </cdr:nvSpPr>
      <cdr:spPr>
        <a:xfrm xmlns:a="http://schemas.openxmlformats.org/drawingml/2006/main">
          <a:off x="7459134" y="4262965"/>
          <a:ext cx="1282700" cy="6561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3200">
              <a:latin typeface="Sylfaen" panose="010A0502050306030303" pitchFamily="18" charset="0"/>
            </a:rPr>
            <a:t> </a:t>
          </a:r>
          <a:r>
            <a:rPr lang="fr-FR" sz="3200" b="1">
              <a:solidFill>
                <a:srgbClr val="0070C0"/>
              </a:solidFill>
              <a:latin typeface="Sylfaen" panose="010A0502050306030303" pitchFamily="18" charset="0"/>
              <a:sym typeface="Symbol" panose="05050102010706020507" pitchFamily="18" charset="2"/>
            </a:rPr>
            <a:t></a:t>
          </a:r>
          <a:r>
            <a:rPr lang="fr-FR" sz="3200" b="1" baseline="0">
              <a:solidFill>
                <a:srgbClr val="0070C0"/>
              </a:solidFill>
              <a:latin typeface="Sylfaen" panose="010A0502050306030303" pitchFamily="18" charset="0"/>
              <a:sym typeface="Symbol" panose="05050102010706020507" pitchFamily="18" charset="2"/>
            </a:rPr>
            <a:t> = +1</a:t>
          </a:r>
          <a:endParaRPr lang="fr-FR" sz="3200" b="1">
            <a:solidFill>
              <a:srgbClr val="0070C0"/>
            </a:solidFill>
          </a:endParaRPr>
        </a:p>
      </cdr:txBody>
    </cdr:sp>
  </cdr:relSizeAnchor>
  <cdr:relSizeAnchor xmlns:cdr="http://schemas.openxmlformats.org/drawingml/2006/chartDrawing">
    <cdr:from>
      <cdr:x>0.54144</cdr:x>
      <cdr:y>0.47908</cdr:y>
    </cdr:from>
    <cdr:to>
      <cdr:x>0.54144</cdr:x>
      <cdr:y>0.85635</cdr:y>
    </cdr:to>
    <cdr:cxnSp macro="">
      <cdr:nvCxnSpPr>
        <cdr:cNvPr id="4" name="Connecteur droit 3">
          <a:extLst xmlns:a="http://schemas.openxmlformats.org/drawingml/2006/main">
            <a:ext uri="{FF2B5EF4-FFF2-40B4-BE49-F238E27FC236}">
              <a16:creationId xmlns:a16="http://schemas.microsoft.com/office/drawing/2014/main" id="{0FBF9D17-6094-ABE2-52B8-74CA7F5D4F82}"/>
            </a:ext>
          </a:extLst>
        </cdr:cNvPr>
        <cdr:cNvCxnSpPr/>
      </cdr:nvCxnSpPr>
      <cdr:spPr>
        <a:xfrm xmlns:a="http://schemas.openxmlformats.org/drawingml/2006/main" flipV="1">
          <a:off x="5033433" y="2908300"/>
          <a:ext cx="0" cy="2290233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accent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0.13251</cdr:x>
      <cdr:y>0.51953</cdr:y>
    </cdr:from>
    <cdr:to>
      <cdr:x>0.56694</cdr:x>
      <cdr:y>0.51953</cdr:y>
    </cdr:to>
    <cdr:cxnSp macro="">
      <cdr:nvCxnSpPr>
        <cdr:cNvPr id="6" name="Connecteur droit 5">
          <a:extLst xmlns:a="http://schemas.openxmlformats.org/drawingml/2006/main">
            <a:ext uri="{FF2B5EF4-FFF2-40B4-BE49-F238E27FC236}">
              <a16:creationId xmlns:a16="http://schemas.microsoft.com/office/drawing/2014/main" id="{C8EA2302-EC06-97F5-8AF4-1A627F2F4B38}"/>
            </a:ext>
          </a:extLst>
        </cdr:cNvPr>
        <cdr:cNvCxnSpPr/>
      </cdr:nvCxnSpPr>
      <cdr:spPr>
        <a:xfrm xmlns:a="http://schemas.openxmlformats.org/drawingml/2006/main">
          <a:off x="1231900" y="3153834"/>
          <a:ext cx="4038600" cy="0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accent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3795" cy="6066692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78062AA7-4CE4-44C2-A9F2-6AE7C2F34F6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0.78665</cdr:x>
      <cdr:y>0.71804</cdr:y>
    </cdr:from>
    <cdr:to>
      <cdr:x>0.96065</cdr:x>
      <cdr:y>0.82619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2DA0A9D6-3E4A-9E36-0B1A-78A81D4D8FD1}"/>
            </a:ext>
          </a:extLst>
        </cdr:cNvPr>
        <cdr:cNvSpPr txBox="1"/>
      </cdr:nvSpPr>
      <cdr:spPr>
        <a:xfrm xmlns:a="http://schemas.openxmlformats.org/drawingml/2006/main">
          <a:off x="7310966" y="4356100"/>
          <a:ext cx="1617133" cy="6561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3200">
              <a:latin typeface="Sylfaen" panose="010A0502050306030303" pitchFamily="18" charset="0"/>
            </a:rPr>
            <a:t> </a:t>
          </a:r>
          <a:r>
            <a:rPr lang="fr-FR" sz="3200" b="1">
              <a:solidFill>
                <a:srgbClr val="0070C0"/>
              </a:solidFill>
              <a:latin typeface="Sylfaen" panose="010A0502050306030303" pitchFamily="18" charset="0"/>
              <a:sym typeface="Symbol" panose="05050102010706020507" pitchFamily="18" charset="2"/>
            </a:rPr>
            <a:t></a:t>
          </a:r>
          <a:r>
            <a:rPr lang="fr-FR" sz="3200" b="1" baseline="0">
              <a:solidFill>
                <a:srgbClr val="0070C0"/>
              </a:solidFill>
              <a:latin typeface="Sylfaen" panose="010A0502050306030303" pitchFamily="18" charset="0"/>
              <a:sym typeface="Symbol" panose="05050102010706020507" pitchFamily="18" charset="2"/>
            </a:rPr>
            <a:t> = 0.5</a:t>
          </a:r>
          <a:endParaRPr lang="fr-FR" sz="3200" b="1">
            <a:solidFill>
              <a:srgbClr val="0070C0"/>
            </a:solidFill>
          </a:endParaRPr>
        </a:p>
      </cdr:txBody>
    </cdr:sp>
  </cdr:relSizeAnchor>
  <cdr:relSizeAnchor xmlns:cdr="http://schemas.openxmlformats.org/drawingml/2006/chartDrawing">
    <cdr:from>
      <cdr:x>0.54022</cdr:x>
      <cdr:y>0.42426</cdr:y>
    </cdr:from>
    <cdr:to>
      <cdr:x>0.54022</cdr:x>
      <cdr:y>0.85899</cdr:y>
    </cdr:to>
    <cdr:cxnSp macro="">
      <cdr:nvCxnSpPr>
        <cdr:cNvPr id="3" name="Connecteur droit 2">
          <a:extLst xmlns:a="http://schemas.openxmlformats.org/drawingml/2006/main">
            <a:ext uri="{FF2B5EF4-FFF2-40B4-BE49-F238E27FC236}">
              <a16:creationId xmlns:a16="http://schemas.microsoft.com/office/drawing/2014/main" id="{8FD6E1EC-6077-4047-E22E-802159F8615C}"/>
            </a:ext>
          </a:extLst>
        </cdr:cNvPr>
        <cdr:cNvCxnSpPr/>
      </cdr:nvCxnSpPr>
      <cdr:spPr>
        <a:xfrm xmlns:a="http://schemas.openxmlformats.org/drawingml/2006/main" flipV="1">
          <a:off x="5020733" y="2573867"/>
          <a:ext cx="0" cy="2637366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accent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0.13437</cdr:x>
      <cdr:y>0.46264</cdr:y>
    </cdr:from>
    <cdr:to>
      <cdr:x>0.56892</cdr:x>
      <cdr:y>0.46264</cdr:y>
    </cdr:to>
    <cdr:cxnSp macro="">
      <cdr:nvCxnSpPr>
        <cdr:cNvPr id="4" name="Connecteur droit 3">
          <a:extLst xmlns:a="http://schemas.openxmlformats.org/drawingml/2006/main">
            <a:ext uri="{FF2B5EF4-FFF2-40B4-BE49-F238E27FC236}">
              <a16:creationId xmlns:a16="http://schemas.microsoft.com/office/drawing/2014/main" id="{B5253D1F-5BDD-8BA4-3190-4E4A2F3B695F}"/>
            </a:ext>
          </a:extLst>
        </cdr:cNvPr>
        <cdr:cNvCxnSpPr/>
      </cdr:nvCxnSpPr>
      <cdr:spPr>
        <a:xfrm xmlns:a="http://schemas.openxmlformats.org/drawingml/2006/main">
          <a:off x="1248833" y="2806701"/>
          <a:ext cx="4038600" cy="0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accent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93795" cy="6066692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DFCAB37-4FCE-45E3-A36E-59F83CA0A8C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0.80032</cdr:x>
      <cdr:y>0.72432</cdr:y>
    </cdr:from>
    <cdr:to>
      <cdr:x>0.97432</cdr:x>
      <cdr:y>0.83247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311E71DD-67A3-353D-6F61-A7560DD0B343}"/>
            </a:ext>
          </a:extLst>
        </cdr:cNvPr>
        <cdr:cNvSpPr txBox="1"/>
      </cdr:nvSpPr>
      <cdr:spPr>
        <a:xfrm xmlns:a="http://schemas.openxmlformats.org/drawingml/2006/main">
          <a:off x="7437967" y="4394200"/>
          <a:ext cx="1617133" cy="6561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3200">
              <a:latin typeface="Sylfaen" panose="010A0502050306030303" pitchFamily="18" charset="0"/>
            </a:rPr>
            <a:t> </a:t>
          </a:r>
          <a:r>
            <a:rPr lang="fr-FR" sz="3200" b="1">
              <a:solidFill>
                <a:srgbClr val="0070C0"/>
              </a:solidFill>
              <a:latin typeface="Sylfaen" panose="010A0502050306030303" pitchFamily="18" charset="0"/>
              <a:sym typeface="Symbol" panose="05050102010706020507" pitchFamily="18" charset="2"/>
            </a:rPr>
            <a:t></a:t>
          </a:r>
          <a:r>
            <a:rPr lang="fr-FR" sz="3200" b="1" baseline="0">
              <a:solidFill>
                <a:srgbClr val="0070C0"/>
              </a:solidFill>
              <a:latin typeface="Sylfaen" panose="010A0502050306030303" pitchFamily="18" charset="0"/>
              <a:sym typeface="Symbol" panose="05050102010706020507" pitchFamily="18" charset="2"/>
            </a:rPr>
            <a:t> = 0</a:t>
          </a:r>
          <a:endParaRPr lang="fr-FR" sz="3200" b="1">
            <a:solidFill>
              <a:srgbClr val="0070C0"/>
            </a:solidFill>
          </a:endParaRPr>
        </a:p>
      </cdr:txBody>
    </cdr:sp>
  </cdr:relSizeAnchor>
  <cdr:relSizeAnchor xmlns:cdr="http://schemas.openxmlformats.org/drawingml/2006/chartDrawing">
    <cdr:from>
      <cdr:x>0.54022</cdr:x>
      <cdr:y>0.37332</cdr:y>
    </cdr:from>
    <cdr:to>
      <cdr:x>0.54022</cdr:x>
      <cdr:y>0.86178</cdr:y>
    </cdr:to>
    <cdr:cxnSp macro="">
      <cdr:nvCxnSpPr>
        <cdr:cNvPr id="3" name="Connecteur droit 2">
          <a:extLst xmlns:a="http://schemas.openxmlformats.org/drawingml/2006/main">
            <a:ext uri="{FF2B5EF4-FFF2-40B4-BE49-F238E27FC236}">
              <a16:creationId xmlns:a16="http://schemas.microsoft.com/office/drawing/2014/main" id="{8FD6E1EC-6077-4047-E22E-802159F8615C}"/>
            </a:ext>
          </a:extLst>
        </cdr:cNvPr>
        <cdr:cNvCxnSpPr/>
      </cdr:nvCxnSpPr>
      <cdr:spPr>
        <a:xfrm xmlns:a="http://schemas.openxmlformats.org/drawingml/2006/main" flipV="1">
          <a:off x="5020733" y="2264833"/>
          <a:ext cx="0" cy="2963334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accent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0.13483</cdr:x>
      <cdr:y>0.40961</cdr:y>
    </cdr:from>
    <cdr:to>
      <cdr:x>0.56938</cdr:x>
      <cdr:y>0.40961</cdr:y>
    </cdr:to>
    <cdr:cxnSp macro="">
      <cdr:nvCxnSpPr>
        <cdr:cNvPr id="4" name="Connecteur droit 3">
          <a:extLst xmlns:a="http://schemas.openxmlformats.org/drawingml/2006/main">
            <a:ext uri="{FF2B5EF4-FFF2-40B4-BE49-F238E27FC236}">
              <a16:creationId xmlns:a16="http://schemas.microsoft.com/office/drawing/2014/main" id="{B5253D1F-5BDD-8BA4-3190-4E4A2F3B695F}"/>
            </a:ext>
          </a:extLst>
        </cdr:cNvPr>
        <cdr:cNvCxnSpPr/>
      </cdr:nvCxnSpPr>
      <cdr:spPr>
        <a:xfrm xmlns:a="http://schemas.openxmlformats.org/drawingml/2006/main">
          <a:off x="1253067" y="2484967"/>
          <a:ext cx="4038600" cy="0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accent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93795" cy="6066692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E12CA851-CE46-4934-B930-9A2B9E75B7B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0.778</cdr:x>
      <cdr:y>0.71664</cdr:y>
    </cdr:from>
    <cdr:to>
      <cdr:x>0.952</cdr:x>
      <cdr:y>0.8248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311E71DD-67A3-353D-6F61-A7560DD0B343}"/>
            </a:ext>
          </a:extLst>
        </cdr:cNvPr>
        <cdr:cNvSpPr txBox="1"/>
      </cdr:nvSpPr>
      <cdr:spPr>
        <a:xfrm xmlns:a="http://schemas.openxmlformats.org/drawingml/2006/main">
          <a:off x="7230534" y="4347634"/>
          <a:ext cx="1617133" cy="6561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3200">
              <a:latin typeface="Sylfaen" panose="010A0502050306030303" pitchFamily="18" charset="0"/>
            </a:rPr>
            <a:t> </a:t>
          </a:r>
          <a:r>
            <a:rPr lang="fr-FR" sz="3200" b="1">
              <a:solidFill>
                <a:srgbClr val="0070C0"/>
              </a:solidFill>
              <a:latin typeface="Sylfaen" panose="010A0502050306030303" pitchFamily="18" charset="0"/>
              <a:sym typeface="Symbol" panose="05050102010706020507" pitchFamily="18" charset="2"/>
            </a:rPr>
            <a:t></a:t>
          </a:r>
          <a:r>
            <a:rPr lang="fr-FR" sz="3200" b="1" baseline="0">
              <a:solidFill>
                <a:srgbClr val="0070C0"/>
              </a:solidFill>
              <a:latin typeface="Sylfaen" panose="010A0502050306030303" pitchFamily="18" charset="0"/>
              <a:sym typeface="Symbol" panose="05050102010706020507" pitchFamily="18" charset="2"/>
            </a:rPr>
            <a:t> = -0.5</a:t>
          </a:r>
          <a:endParaRPr lang="fr-FR" sz="3200" b="1">
            <a:solidFill>
              <a:srgbClr val="0070C0"/>
            </a:solidFill>
          </a:endParaRPr>
        </a:p>
      </cdr:txBody>
    </cdr:sp>
  </cdr:relSizeAnchor>
  <cdr:relSizeAnchor xmlns:cdr="http://schemas.openxmlformats.org/drawingml/2006/chartDrawing">
    <cdr:from>
      <cdr:x>0.54068</cdr:x>
      <cdr:y>0.33843</cdr:y>
    </cdr:from>
    <cdr:to>
      <cdr:x>0.54068</cdr:x>
      <cdr:y>0.8569</cdr:y>
    </cdr:to>
    <cdr:cxnSp macro="">
      <cdr:nvCxnSpPr>
        <cdr:cNvPr id="3" name="Connecteur droit 2">
          <a:extLst xmlns:a="http://schemas.openxmlformats.org/drawingml/2006/main">
            <a:ext uri="{FF2B5EF4-FFF2-40B4-BE49-F238E27FC236}">
              <a16:creationId xmlns:a16="http://schemas.microsoft.com/office/drawing/2014/main" id="{8FD6E1EC-6077-4047-E22E-802159F8615C}"/>
            </a:ext>
          </a:extLst>
        </cdr:cNvPr>
        <cdr:cNvCxnSpPr/>
      </cdr:nvCxnSpPr>
      <cdr:spPr>
        <a:xfrm xmlns:a="http://schemas.openxmlformats.org/drawingml/2006/main" flipV="1">
          <a:off x="5024966" y="2053167"/>
          <a:ext cx="0" cy="3145366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accent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0.13301</cdr:x>
      <cdr:y>0.37193</cdr:y>
    </cdr:from>
    <cdr:to>
      <cdr:x>0.56755</cdr:x>
      <cdr:y>0.37193</cdr:y>
    </cdr:to>
    <cdr:cxnSp macro="">
      <cdr:nvCxnSpPr>
        <cdr:cNvPr id="4" name="Connecteur droit 3">
          <a:extLst xmlns:a="http://schemas.openxmlformats.org/drawingml/2006/main">
            <a:ext uri="{FF2B5EF4-FFF2-40B4-BE49-F238E27FC236}">
              <a16:creationId xmlns:a16="http://schemas.microsoft.com/office/drawing/2014/main" id="{B5253D1F-5BDD-8BA4-3190-4E4A2F3B695F}"/>
            </a:ext>
          </a:extLst>
        </cdr:cNvPr>
        <cdr:cNvCxnSpPr/>
      </cdr:nvCxnSpPr>
      <cdr:spPr>
        <a:xfrm xmlns:a="http://schemas.openxmlformats.org/drawingml/2006/main">
          <a:off x="1236133" y="2256367"/>
          <a:ext cx="4038600" cy="0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accent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293795" cy="6066692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64DBED1-7A0B-4467-BAC4-93E7800FB5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8"/>
  <sheetViews>
    <sheetView tabSelected="1" zoomScaleNormal="100" workbookViewId="0">
      <selection activeCell="A15" sqref="A15"/>
    </sheetView>
  </sheetViews>
  <sheetFormatPr baseColWidth="10" defaultColWidth="8.8984375" defaultRowHeight="15.7" x14ac:dyDescent="0.55000000000000004"/>
  <cols>
    <col min="1" max="1" width="45.6484375" style="12" customWidth="1"/>
    <col min="2" max="16384" width="8.8984375" style="12"/>
  </cols>
  <sheetData>
    <row r="1" spans="1:2" ht="18" x14ac:dyDescent="0.6">
      <c r="A1" s="11" t="s">
        <v>1</v>
      </c>
    </row>
    <row r="3" spans="1:2" x14ac:dyDescent="0.55000000000000004">
      <c r="A3" s="13" t="s">
        <v>2</v>
      </c>
    </row>
    <row r="4" spans="1:2" x14ac:dyDescent="0.55000000000000004">
      <c r="A4" s="14" t="s">
        <v>9</v>
      </c>
      <c r="B4" s="15">
        <v>0.18</v>
      </c>
    </row>
    <row r="5" spans="1:2" x14ac:dyDescent="0.55000000000000004">
      <c r="A5" s="14" t="s">
        <v>10</v>
      </c>
      <c r="B5" s="15">
        <v>0.25</v>
      </c>
    </row>
    <row r="6" spans="1:2" ht="8.25" customHeight="1" x14ac:dyDescent="0.55000000000000004">
      <c r="A6" s="12" t="s">
        <v>0</v>
      </c>
      <c r="B6" s="12" t="s">
        <v>0</v>
      </c>
    </row>
    <row r="7" spans="1:2" x14ac:dyDescent="0.55000000000000004">
      <c r="A7" s="14" t="s">
        <v>11</v>
      </c>
      <c r="B7" s="15">
        <v>0.05</v>
      </c>
    </row>
    <row r="8" spans="1:2" x14ac:dyDescent="0.55000000000000004">
      <c r="A8" s="14" t="s">
        <v>12</v>
      </c>
      <c r="B8" s="15">
        <v>0.1</v>
      </c>
    </row>
    <row r="9" spans="1:2" ht="8.25" customHeight="1" x14ac:dyDescent="0.55000000000000004">
      <c r="A9" s="12" t="s">
        <v>0</v>
      </c>
    </row>
    <row r="10" spans="1:2" x14ac:dyDescent="0.55000000000000004">
      <c r="A10" s="12" t="s">
        <v>13</v>
      </c>
      <c r="B10" s="15">
        <v>0</v>
      </c>
    </row>
    <row r="11" spans="1:2" x14ac:dyDescent="0.55000000000000004">
      <c r="B11" s="16"/>
    </row>
    <row r="12" spans="1:2" x14ac:dyDescent="0.55000000000000004">
      <c r="A12" s="13"/>
    </row>
    <row r="13" spans="1:2" x14ac:dyDescent="0.55000000000000004">
      <c r="B13" s="15"/>
    </row>
    <row r="14" spans="1:2" x14ac:dyDescent="0.55000000000000004">
      <c r="B14" s="17"/>
    </row>
    <row r="16" spans="1:2" x14ac:dyDescent="0.55000000000000004">
      <c r="A16" s="13"/>
    </row>
    <row r="17" spans="2:2" x14ac:dyDescent="0.55000000000000004">
      <c r="B17" s="18"/>
    </row>
    <row r="18" spans="2:2" x14ac:dyDescent="0.55000000000000004">
      <c r="B18" s="18"/>
    </row>
  </sheetData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21"/>
  <sheetViews>
    <sheetView zoomScaleNormal="100" workbookViewId="0">
      <selection activeCell="A2" sqref="A2"/>
    </sheetView>
  </sheetViews>
  <sheetFormatPr baseColWidth="10" defaultColWidth="11.546875" defaultRowHeight="15" x14ac:dyDescent="0.45"/>
  <cols>
    <col min="1" max="2" width="12.6484375" customWidth="1"/>
    <col min="3" max="3" width="3.6484375" customWidth="1"/>
    <col min="4" max="13" width="17.94921875" style="7" customWidth="1"/>
    <col min="14" max="14" width="8.796875" customWidth="1"/>
    <col min="15" max="24" width="17.3984375" style="7" customWidth="1"/>
    <col min="25" max="25" width="8.796875" style="7" customWidth="1"/>
    <col min="26" max="245" width="8.796875" customWidth="1"/>
  </cols>
  <sheetData>
    <row r="1" spans="1:24" ht="17.7" x14ac:dyDescent="0.55000000000000004">
      <c r="A1" s="10" t="s">
        <v>15</v>
      </c>
    </row>
    <row r="2" spans="1:24" ht="17.7" x14ac:dyDescent="0.55000000000000004">
      <c r="A2" s="10"/>
    </row>
    <row r="3" spans="1:24" ht="15.35" x14ac:dyDescent="0.45">
      <c r="D3" s="4" t="s">
        <v>5</v>
      </c>
      <c r="E3" s="4"/>
      <c r="F3" s="4" t="s">
        <v>5</v>
      </c>
      <c r="G3" s="4"/>
      <c r="H3" s="4" t="s">
        <v>5</v>
      </c>
      <c r="I3" s="4"/>
      <c r="J3" s="4" t="s">
        <v>5</v>
      </c>
      <c r="K3" s="4"/>
      <c r="L3" s="4" t="s">
        <v>5</v>
      </c>
      <c r="M3" s="4"/>
    </row>
    <row r="4" spans="1:24" ht="15.35" x14ac:dyDescent="0.45">
      <c r="D4" s="4">
        <v>1</v>
      </c>
      <c r="E4" s="4"/>
      <c r="F4" s="4">
        <v>0.5</v>
      </c>
      <c r="G4" s="4"/>
      <c r="H4" s="4">
        <v>0</v>
      </c>
      <c r="I4" s="4"/>
      <c r="J4" s="4">
        <v>-0.5</v>
      </c>
      <c r="K4" s="4"/>
      <c r="L4" s="4">
        <v>-1</v>
      </c>
      <c r="M4" s="4"/>
    </row>
    <row r="6" spans="1:24" ht="15.35" x14ac:dyDescent="0.5">
      <c r="A6" s="3" t="s">
        <v>6</v>
      </c>
      <c r="B6" s="3"/>
      <c r="D6" s="5" t="s">
        <v>4</v>
      </c>
      <c r="E6" s="5"/>
      <c r="F6" s="5" t="s">
        <v>4</v>
      </c>
      <c r="G6" s="5"/>
      <c r="H6" s="5" t="s">
        <v>4</v>
      </c>
      <c r="I6" s="5"/>
      <c r="J6" s="5" t="s">
        <v>4</v>
      </c>
      <c r="K6" s="5"/>
      <c r="L6" s="5" t="s">
        <v>4</v>
      </c>
      <c r="M6" s="5"/>
      <c r="O6" s="5" t="s">
        <v>4</v>
      </c>
      <c r="P6" s="5"/>
      <c r="Q6" s="5" t="s">
        <v>4</v>
      </c>
      <c r="R6" s="5"/>
      <c r="S6" s="5" t="s">
        <v>4</v>
      </c>
      <c r="T6" s="5"/>
      <c r="U6" s="5" t="s">
        <v>4</v>
      </c>
      <c r="V6" s="5"/>
      <c r="W6" s="5" t="s">
        <v>4</v>
      </c>
      <c r="X6" s="5"/>
    </row>
    <row r="7" spans="1:24" ht="15.35" x14ac:dyDescent="0.5">
      <c r="A7" s="1" t="s">
        <v>7</v>
      </c>
      <c r="B7" s="1" t="s">
        <v>8</v>
      </c>
      <c r="D7" s="6" t="s">
        <v>3</v>
      </c>
      <c r="E7" s="6" t="s">
        <v>14</v>
      </c>
      <c r="F7" s="6" t="s">
        <v>3</v>
      </c>
      <c r="G7" s="6" t="s">
        <v>14</v>
      </c>
      <c r="H7" s="6" t="s">
        <v>3</v>
      </c>
      <c r="I7" s="6" t="s">
        <v>14</v>
      </c>
      <c r="J7" s="6" t="s">
        <v>3</v>
      </c>
      <c r="K7" s="6" t="s">
        <v>14</v>
      </c>
      <c r="L7" s="6" t="s">
        <v>3</v>
      </c>
      <c r="M7" s="6" t="s">
        <v>14</v>
      </c>
      <c r="O7" s="6" t="s">
        <v>14</v>
      </c>
      <c r="P7" s="6" t="s">
        <v>3</v>
      </c>
      <c r="Q7" s="6" t="s">
        <v>14</v>
      </c>
      <c r="R7" s="6" t="s">
        <v>3</v>
      </c>
      <c r="S7" s="6" t="s">
        <v>14</v>
      </c>
      <c r="T7" s="6" t="s">
        <v>3</v>
      </c>
      <c r="U7" s="6" t="s">
        <v>14</v>
      </c>
      <c r="V7" s="6" t="s">
        <v>3</v>
      </c>
      <c r="W7" s="6" t="s">
        <v>14</v>
      </c>
      <c r="X7" s="6" t="s">
        <v>3</v>
      </c>
    </row>
    <row r="8" spans="1:24" x14ac:dyDescent="0.45">
      <c r="A8" s="2">
        <v>0</v>
      </c>
      <c r="B8" s="2">
        <f>1-A8</f>
        <v>1</v>
      </c>
      <c r="D8" s="8">
        <f>(A8^2*Data!$B$5^2+2*A8*B8*$D$4*Data!$B$5*Data!$B$8+B8^2*Data!$B$8^2)^0.5</f>
        <v>0.1</v>
      </c>
      <c r="E8" s="8">
        <f>A8*Data!$B$4+B8*Data!$B$7</f>
        <v>0.05</v>
      </c>
      <c r="F8" s="8">
        <f>(A8^2*Data!$B$5^2+2*A8*B8*$F$4*Data!$B$5*Data!$B$8+B8^2*Data!$B$8^2)^0.5</f>
        <v>0.1</v>
      </c>
      <c r="G8" s="8">
        <f>A8*Data!$B$4+B8*Data!$B$7</f>
        <v>0.05</v>
      </c>
      <c r="H8" s="8">
        <f>(A8^2*Data!$B$5^2+2*A8*B8*$H$4*Data!$B$5*Data!$B$8+B8^2*Data!$B$8^2)^0.5</f>
        <v>0.1</v>
      </c>
      <c r="I8" s="8">
        <f>A8*Data!$B$4+B8*Data!$B$7</f>
        <v>0.05</v>
      </c>
      <c r="J8" s="8">
        <f>(A8^2*Data!$B$5^2+2*A8*B8*$J$4*Data!$B$5*Data!$B$8+B8^2*Data!$B$8^2)^0.5</f>
        <v>0.1</v>
      </c>
      <c r="K8" s="8">
        <f>A8*Data!$B$4+B8*Data!$B$7</f>
        <v>0.05</v>
      </c>
      <c r="L8" s="8">
        <f>(A8^2*Data!$B$5^2+2*A8*B8*$L$4*Data!$B$5*Data!$B$8+B8^2*Data!$B$8^2)^0.5</f>
        <v>0.1</v>
      </c>
      <c r="M8" s="8">
        <f>A8*Data!$B$4+B8*Data!$B$7</f>
        <v>0.05</v>
      </c>
      <c r="O8" s="9">
        <f>E8</f>
        <v>0.05</v>
      </c>
      <c r="P8" s="9">
        <f>D8</f>
        <v>0.1</v>
      </c>
      <c r="Q8" s="9">
        <f>G8</f>
        <v>0.05</v>
      </c>
      <c r="R8" s="9">
        <f>F8</f>
        <v>0.1</v>
      </c>
      <c r="S8" s="9">
        <f>I8</f>
        <v>0.05</v>
      </c>
      <c r="T8" s="9">
        <f>H8</f>
        <v>0.1</v>
      </c>
      <c r="U8" s="9">
        <f>K8</f>
        <v>0.05</v>
      </c>
      <c r="V8" s="9">
        <f>J8</f>
        <v>0.1</v>
      </c>
      <c r="W8" s="9">
        <f>M8</f>
        <v>0.05</v>
      </c>
      <c r="X8" s="9">
        <f>L8</f>
        <v>0.1</v>
      </c>
    </row>
    <row r="9" spans="1:24" x14ac:dyDescent="0.45">
      <c r="A9" s="2">
        <v>0.01</v>
      </c>
      <c r="B9" s="2">
        <f t="shared" ref="B9:B68" si="0">1-A9</f>
        <v>0.99</v>
      </c>
      <c r="D9" s="8">
        <f>(A9^2*Data!$B$5^2+2*A9*B9*$D$4*Data!$B$5*Data!$B$8+B9^2*Data!$B$8^2)^0.5</f>
        <v>0.10150000000000001</v>
      </c>
      <c r="E9" s="8">
        <f>A9*Data!$B$4+B9*Data!$B$7</f>
        <v>5.1300000000000005E-2</v>
      </c>
      <c r="F9" s="8">
        <f>(A9^2*Data!$B$5^2+2*A9*B9*$F$4*Data!$B$5*Data!$B$8+B9^2*Data!$B$8^2)^0.5</f>
        <v>0.10027337632691942</v>
      </c>
      <c r="G9" s="8">
        <f>A9*Data!$B$4+B9*Data!$B$7</f>
        <v>5.1300000000000005E-2</v>
      </c>
      <c r="H9" s="8">
        <f>(A9^2*Data!$B$5^2+2*A9*B9*$H$4*Data!$B$5*Data!$B$8+B9^2*Data!$B$8^2)^0.5</f>
        <v>9.9031560625893411E-2</v>
      </c>
      <c r="I9" s="8">
        <f>A9*Data!$B$4+B9*Data!$B$7</f>
        <v>5.1300000000000005E-2</v>
      </c>
      <c r="J9" s="8">
        <f>(A9^2*Data!$B$5^2+2*A9*B9*$J$4*Data!$B$5*Data!$B$8+B9^2*Data!$B$8^2)^0.5</f>
        <v>9.7773974042175471E-2</v>
      </c>
      <c r="K9" s="8">
        <f>A9*Data!$B$4+B9*Data!$B$7</f>
        <v>5.1300000000000005E-2</v>
      </c>
      <c r="L9" s="8">
        <f>(A9^2*Data!$B$5^2+2*A9*B9*$L$4*Data!$B$5*Data!$B$8+B9^2*Data!$B$8^2)^0.5</f>
        <v>9.6500000000000016E-2</v>
      </c>
      <c r="M9" s="8">
        <f>A9*Data!$B$4+B9*Data!$B$7</f>
        <v>5.1300000000000005E-2</v>
      </c>
      <c r="O9" s="9">
        <f t="shared" ref="O9:O72" si="1">E9</f>
        <v>5.1300000000000005E-2</v>
      </c>
      <c r="P9" s="9">
        <f t="shared" ref="P9:P72" si="2">D9</f>
        <v>0.10150000000000001</v>
      </c>
      <c r="Q9" s="9">
        <f t="shared" ref="Q9:Q72" si="3">G9</f>
        <v>5.1300000000000005E-2</v>
      </c>
      <c r="R9" s="9">
        <f t="shared" ref="R9:R72" si="4">F9</f>
        <v>0.10027337632691942</v>
      </c>
      <c r="S9" s="9">
        <f t="shared" ref="S9:S72" si="5">I9</f>
        <v>5.1300000000000005E-2</v>
      </c>
      <c r="T9" s="9">
        <f t="shared" ref="T9:T72" si="6">H9</f>
        <v>9.9031560625893411E-2</v>
      </c>
      <c r="U9" s="9">
        <f t="shared" ref="U9:U72" si="7">K9</f>
        <v>5.1300000000000005E-2</v>
      </c>
      <c r="V9" s="9">
        <f t="shared" ref="V9:V72" si="8">J9</f>
        <v>9.7773974042175471E-2</v>
      </c>
      <c r="W9" s="9">
        <f t="shared" ref="W9:W72" si="9">M9</f>
        <v>5.1300000000000005E-2</v>
      </c>
      <c r="X9" s="9">
        <f t="shared" ref="X9:X72" si="10">L9</f>
        <v>9.6500000000000016E-2</v>
      </c>
    </row>
    <row r="10" spans="1:24" x14ac:dyDescent="0.45">
      <c r="A10" s="2">
        <v>0.02</v>
      </c>
      <c r="B10" s="2">
        <f t="shared" si="0"/>
        <v>0.98</v>
      </c>
      <c r="D10" s="8">
        <f>(A10^2*Data!$B$5^2+2*A10*B10*$D$4*Data!$B$5*Data!$B$8+B10^2*Data!$B$8^2)^0.5</f>
        <v>0.10300000000000001</v>
      </c>
      <c r="E10" s="8">
        <f>A10*Data!$B$4+B10*Data!$B$7</f>
        <v>5.2600000000000001E-2</v>
      </c>
      <c r="F10" s="8">
        <f>(A10^2*Data!$B$5^2+2*A10*B10*$F$4*Data!$B$5*Data!$B$8+B10^2*Data!$B$8^2)^0.5</f>
        <v>0.10059324032955694</v>
      </c>
      <c r="G10" s="8">
        <f>A10*Data!$B$4+B10*Data!$B$7</f>
        <v>5.2600000000000001E-2</v>
      </c>
      <c r="H10" s="8">
        <f>(A10^2*Data!$B$5^2+2*A10*B10*$H$4*Data!$B$5*Data!$B$8+B10^2*Data!$B$8^2)^0.5</f>
        <v>9.8127468121826128E-2</v>
      </c>
      <c r="I10" s="8">
        <f>A10*Data!$B$4+B10*Data!$B$7</f>
        <v>5.2600000000000001E-2</v>
      </c>
      <c r="J10" s="8">
        <f>(A10^2*Data!$B$5^2+2*A10*B10*$J$4*Data!$B$5*Data!$B$8+B10^2*Data!$B$8^2)^0.5</f>
        <v>9.5598117136270006E-2</v>
      </c>
      <c r="K10" s="8">
        <f>A10*Data!$B$4+B10*Data!$B$7</f>
        <v>5.2600000000000001E-2</v>
      </c>
      <c r="L10" s="8">
        <f>(A10^2*Data!$B$5^2+2*A10*B10*$L$4*Data!$B$5*Data!$B$8+B10^2*Data!$B$8^2)^0.5</f>
        <v>9.3000000000000013E-2</v>
      </c>
      <c r="M10" s="8">
        <f>A10*Data!$B$4+B10*Data!$B$7</f>
        <v>5.2600000000000001E-2</v>
      </c>
      <c r="O10" s="9">
        <f t="shared" si="1"/>
        <v>5.2600000000000001E-2</v>
      </c>
      <c r="P10" s="9">
        <f t="shared" si="2"/>
        <v>0.10300000000000001</v>
      </c>
      <c r="Q10" s="9">
        <f t="shared" si="3"/>
        <v>5.2600000000000001E-2</v>
      </c>
      <c r="R10" s="9">
        <f t="shared" si="4"/>
        <v>0.10059324032955694</v>
      </c>
      <c r="S10" s="9">
        <f t="shared" si="5"/>
        <v>5.2600000000000001E-2</v>
      </c>
      <c r="T10" s="9">
        <f t="shared" si="6"/>
        <v>9.8127468121826128E-2</v>
      </c>
      <c r="U10" s="9">
        <f t="shared" si="7"/>
        <v>5.2600000000000001E-2</v>
      </c>
      <c r="V10" s="9">
        <f t="shared" si="8"/>
        <v>9.5598117136270006E-2</v>
      </c>
      <c r="W10" s="9">
        <f t="shared" si="9"/>
        <v>5.2600000000000001E-2</v>
      </c>
      <c r="X10" s="9">
        <f t="shared" si="10"/>
        <v>9.3000000000000013E-2</v>
      </c>
    </row>
    <row r="11" spans="1:24" x14ac:dyDescent="0.45">
      <c r="A11" s="2">
        <v>0.03</v>
      </c>
      <c r="B11" s="2">
        <f t="shared" si="0"/>
        <v>0.97</v>
      </c>
      <c r="D11" s="8">
        <f>(A11^2*Data!$B$5^2+2*A11*B11*$D$4*Data!$B$5*Data!$B$8+B11^2*Data!$B$8^2)^0.5</f>
        <v>0.10450000000000001</v>
      </c>
      <c r="E11" s="8">
        <f>A11*Data!$B$4+B11*Data!$B$7</f>
        <v>5.3900000000000003E-2</v>
      </c>
      <c r="F11" s="8">
        <f>(A11^2*Data!$B$5^2+2*A11*B11*$F$4*Data!$B$5*Data!$B$8+B11^2*Data!$B$8^2)^0.5</f>
        <v>0.10095915015490176</v>
      </c>
      <c r="G11" s="8">
        <f>A11*Data!$B$4+B11*Data!$B$7</f>
        <v>5.3900000000000003E-2</v>
      </c>
      <c r="H11" s="8">
        <f>(A11^2*Data!$B$5^2+2*A11*B11*$H$4*Data!$B$5*Data!$B$8+B11^2*Data!$B$8^2)^0.5</f>
        <v>9.7289516393083184E-2</v>
      </c>
      <c r="I11" s="8">
        <f>A11*Data!$B$4+B11*Data!$B$7</f>
        <v>5.3900000000000003E-2</v>
      </c>
      <c r="J11" s="8">
        <f>(A11^2*Data!$B$5^2+2*A11*B11*$J$4*Data!$B$5*Data!$B$8+B11^2*Data!$B$8^2)^0.5</f>
        <v>9.3475932731372099E-2</v>
      </c>
      <c r="K11" s="8">
        <f>A11*Data!$B$4+B11*Data!$B$7</f>
        <v>5.3900000000000003E-2</v>
      </c>
      <c r="L11" s="8">
        <f>(A11^2*Data!$B$5^2+2*A11*B11*$L$4*Data!$B$5*Data!$B$8+B11^2*Data!$B$8^2)^0.5</f>
        <v>8.9499999999999996E-2</v>
      </c>
      <c r="M11" s="8">
        <f>A11*Data!$B$4+B11*Data!$B$7</f>
        <v>5.3900000000000003E-2</v>
      </c>
      <c r="O11" s="9">
        <f t="shared" si="1"/>
        <v>5.3900000000000003E-2</v>
      </c>
      <c r="P11" s="9">
        <f t="shared" si="2"/>
        <v>0.10450000000000001</v>
      </c>
      <c r="Q11" s="9">
        <f t="shared" si="3"/>
        <v>5.3900000000000003E-2</v>
      </c>
      <c r="R11" s="9">
        <f t="shared" si="4"/>
        <v>0.10095915015490176</v>
      </c>
      <c r="S11" s="9">
        <f t="shared" si="5"/>
        <v>5.3900000000000003E-2</v>
      </c>
      <c r="T11" s="9">
        <f t="shared" si="6"/>
        <v>9.7289516393083184E-2</v>
      </c>
      <c r="U11" s="9">
        <f t="shared" si="7"/>
        <v>5.3900000000000003E-2</v>
      </c>
      <c r="V11" s="9">
        <f t="shared" si="8"/>
        <v>9.3475932731372099E-2</v>
      </c>
      <c r="W11" s="9">
        <f t="shared" si="9"/>
        <v>5.3900000000000003E-2</v>
      </c>
      <c r="X11" s="9">
        <f t="shared" si="10"/>
        <v>8.9499999999999996E-2</v>
      </c>
    </row>
    <row r="12" spans="1:24" x14ac:dyDescent="0.45">
      <c r="A12" s="2">
        <v>0.04</v>
      </c>
      <c r="B12" s="2">
        <f t="shared" si="0"/>
        <v>0.96</v>
      </c>
      <c r="D12" s="8">
        <f>(A12^2*Data!$B$5^2+2*A12*B12*$D$4*Data!$B$5*Data!$B$8+B12^2*Data!$B$8^2)^0.5</f>
        <v>0.10600000000000001</v>
      </c>
      <c r="E12" s="8">
        <f>A12*Data!$B$4+B12*Data!$B$7</f>
        <v>5.5199999999999999E-2</v>
      </c>
      <c r="F12" s="8">
        <f>(A12^2*Data!$B$5^2+2*A12*B12*$F$4*Data!$B$5*Data!$B$8+B12^2*Data!$B$8^2)^0.5</f>
        <v>0.1013706071797935</v>
      </c>
      <c r="G12" s="8">
        <f>A12*Data!$B$4+B12*Data!$B$7</f>
        <v>5.5199999999999999E-2</v>
      </c>
      <c r="H12" s="8">
        <f>(A12^2*Data!$B$5^2+2*A12*B12*$H$4*Data!$B$5*Data!$B$8+B12^2*Data!$B$8^2)^0.5</f>
        <v>9.6519428096109236E-2</v>
      </c>
      <c r="I12" s="8">
        <f>A12*Data!$B$4+B12*Data!$B$7</f>
        <v>5.5199999999999999E-2</v>
      </c>
      <c r="J12" s="8">
        <f>(A12^2*Data!$B$5^2+2*A12*B12*$J$4*Data!$B$5*Data!$B$8+B12^2*Data!$B$8^2)^0.5</f>
        <v>9.1411159056211527E-2</v>
      </c>
      <c r="K12" s="8">
        <f>A12*Data!$B$4+B12*Data!$B$7</f>
        <v>5.5199999999999999E-2</v>
      </c>
      <c r="L12" s="8">
        <f>(A12^2*Data!$B$5^2+2*A12*B12*$L$4*Data!$B$5*Data!$B$8+B12^2*Data!$B$8^2)^0.5</f>
        <v>8.6000000000000021E-2</v>
      </c>
      <c r="M12" s="8">
        <f>A12*Data!$B$4+B12*Data!$B$7</f>
        <v>5.5199999999999999E-2</v>
      </c>
      <c r="O12" s="9">
        <f t="shared" si="1"/>
        <v>5.5199999999999999E-2</v>
      </c>
      <c r="P12" s="9">
        <f t="shared" si="2"/>
        <v>0.10600000000000001</v>
      </c>
      <c r="Q12" s="9">
        <f t="shared" si="3"/>
        <v>5.5199999999999999E-2</v>
      </c>
      <c r="R12" s="9">
        <f t="shared" si="4"/>
        <v>0.1013706071797935</v>
      </c>
      <c r="S12" s="9">
        <f t="shared" si="5"/>
        <v>5.5199999999999999E-2</v>
      </c>
      <c r="T12" s="9">
        <f t="shared" si="6"/>
        <v>9.6519428096109236E-2</v>
      </c>
      <c r="U12" s="9">
        <f t="shared" si="7"/>
        <v>5.5199999999999999E-2</v>
      </c>
      <c r="V12" s="9">
        <f t="shared" si="8"/>
        <v>9.1411159056211527E-2</v>
      </c>
      <c r="W12" s="9">
        <f t="shared" si="9"/>
        <v>5.5199999999999999E-2</v>
      </c>
      <c r="X12" s="9">
        <f t="shared" si="10"/>
        <v>8.6000000000000021E-2</v>
      </c>
    </row>
    <row r="13" spans="1:24" x14ac:dyDescent="0.45">
      <c r="A13" s="2">
        <v>0.05</v>
      </c>
      <c r="B13" s="2">
        <f t="shared" si="0"/>
        <v>0.95</v>
      </c>
      <c r="D13" s="8">
        <f>(A13^2*Data!$B$5^2+2*A13*B13*$D$4*Data!$B$5*Data!$B$8+B13^2*Data!$B$8^2)^0.5</f>
        <v>0.10750000000000001</v>
      </c>
      <c r="E13" s="8">
        <f>A13*Data!$B$4+B13*Data!$B$7</f>
        <v>5.6500000000000002E-2</v>
      </c>
      <c r="F13" s="8">
        <f>(A13^2*Data!$B$5^2+2*A13*B13*$F$4*Data!$B$5*Data!$B$8+B13^2*Data!$B$8^2)^0.5</f>
        <v>0.10182705927208152</v>
      </c>
      <c r="G13" s="8">
        <f>A13*Data!$B$4+B13*Data!$B$7</f>
        <v>5.6500000000000002E-2</v>
      </c>
      <c r="H13" s="8">
        <f>(A13^2*Data!$B$5^2+2*A13*B13*$H$4*Data!$B$5*Data!$B$8+B13^2*Data!$B$8^2)^0.5</f>
        <v>9.5818839483684012E-2</v>
      </c>
      <c r="I13" s="8">
        <f>A13*Data!$B$4+B13*Data!$B$7</f>
        <v>5.6500000000000002E-2</v>
      </c>
      <c r="J13" s="8">
        <f>(A13^2*Data!$B$5^2+2*A13*B13*$J$4*Data!$B$5*Data!$B$8+B13^2*Data!$B$8^2)^0.5</f>
        <v>8.9407773711238342E-2</v>
      </c>
      <c r="K13" s="8">
        <f>A13*Data!$B$4+B13*Data!$B$7</f>
        <v>5.6500000000000002E-2</v>
      </c>
      <c r="L13" s="8">
        <f>(A13^2*Data!$B$5^2+2*A13*B13*$L$4*Data!$B$5*Data!$B$8+B13^2*Data!$B$8^2)^0.5</f>
        <v>8.2500000000000004E-2</v>
      </c>
      <c r="M13" s="8">
        <f>A13*Data!$B$4+B13*Data!$B$7</f>
        <v>5.6500000000000002E-2</v>
      </c>
      <c r="O13" s="9">
        <f t="shared" si="1"/>
        <v>5.6500000000000002E-2</v>
      </c>
      <c r="P13" s="9">
        <f t="shared" si="2"/>
        <v>0.10750000000000001</v>
      </c>
      <c r="Q13" s="9">
        <f t="shared" si="3"/>
        <v>5.6500000000000002E-2</v>
      </c>
      <c r="R13" s="9">
        <f t="shared" si="4"/>
        <v>0.10182705927208152</v>
      </c>
      <c r="S13" s="9">
        <f t="shared" si="5"/>
        <v>5.6500000000000002E-2</v>
      </c>
      <c r="T13" s="9">
        <f t="shared" si="6"/>
        <v>9.5818839483684012E-2</v>
      </c>
      <c r="U13" s="9">
        <f t="shared" si="7"/>
        <v>5.6500000000000002E-2</v>
      </c>
      <c r="V13" s="9">
        <f t="shared" si="8"/>
        <v>8.9407773711238342E-2</v>
      </c>
      <c r="W13" s="9">
        <f t="shared" si="9"/>
        <v>5.6500000000000002E-2</v>
      </c>
      <c r="X13" s="9">
        <f t="shared" si="10"/>
        <v>8.2500000000000004E-2</v>
      </c>
    </row>
    <row r="14" spans="1:24" x14ac:dyDescent="0.45">
      <c r="A14" s="2">
        <v>0.06</v>
      </c>
      <c r="B14" s="2">
        <f t="shared" si="0"/>
        <v>0.94</v>
      </c>
      <c r="D14" s="8">
        <f>(A14^2*Data!$B$5^2+2*A14*B14*$D$4*Data!$B$5*Data!$B$8+B14^2*Data!$B$8^2)^0.5</f>
        <v>0.109</v>
      </c>
      <c r="E14" s="8">
        <f>A14*Data!$B$4+B14*Data!$B$7</f>
        <v>5.7799999999999997E-2</v>
      </c>
      <c r="F14" s="8">
        <f>(A14^2*Data!$B$5^2+2*A14*B14*$F$4*Data!$B$5*Data!$B$8+B14^2*Data!$B$8^2)^0.5</f>
        <v>0.10232790430767162</v>
      </c>
      <c r="G14" s="8">
        <f>A14*Data!$B$4+B14*Data!$B$7</f>
        <v>5.7799999999999997E-2</v>
      </c>
      <c r="H14" s="8">
        <f>(A14^2*Data!$B$5^2+2*A14*B14*$H$4*Data!$B$5*Data!$B$8+B14^2*Data!$B$8^2)^0.5</f>
        <v>9.5189285111298122E-2</v>
      </c>
      <c r="I14" s="8">
        <f>A14*Data!$B$4+B14*Data!$B$7</f>
        <v>5.7799999999999997E-2</v>
      </c>
      <c r="J14" s="8">
        <f>(A14^2*Data!$B$5^2+2*A14*B14*$J$4*Data!$B$5*Data!$B$8+B14^2*Data!$B$8^2)^0.5</f>
        <v>8.7469994855378846E-2</v>
      </c>
      <c r="K14" s="8">
        <f>A14*Data!$B$4+B14*Data!$B$7</f>
        <v>5.7799999999999997E-2</v>
      </c>
      <c r="L14" s="8">
        <f>(A14^2*Data!$B$5^2+2*A14*B14*$L$4*Data!$B$5*Data!$B$8+B14^2*Data!$B$8^2)^0.5</f>
        <v>7.9000000000000015E-2</v>
      </c>
      <c r="M14" s="8">
        <f>A14*Data!$B$4+B14*Data!$B$7</f>
        <v>5.7799999999999997E-2</v>
      </c>
      <c r="O14" s="9">
        <f t="shared" si="1"/>
        <v>5.7799999999999997E-2</v>
      </c>
      <c r="P14" s="9">
        <f t="shared" si="2"/>
        <v>0.109</v>
      </c>
      <c r="Q14" s="9">
        <f t="shared" si="3"/>
        <v>5.7799999999999997E-2</v>
      </c>
      <c r="R14" s="9">
        <f t="shared" si="4"/>
        <v>0.10232790430767162</v>
      </c>
      <c r="S14" s="9">
        <f t="shared" si="5"/>
        <v>5.7799999999999997E-2</v>
      </c>
      <c r="T14" s="9">
        <f t="shared" si="6"/>
        <v>9.5189285111298122E-2</v>
      </c>
      <c r="U14" s="9">
        <f t="shared" si="7"/>
        <v>5.7799999999999997E-2</v>
      </c>
      <c r="V14" s="9">
        <f t="shared" si="8"/>
        <v>8.7469994855378846E-2</v>
      </c>
      <c r="W14" s="9">
        <f t="shared" si="9"/>
        <v>5.7799999999999997E-2</v>
      </c>
      <c r="X14" s="9">
        <f t="shared" si="10"/>
        <v>7.9000000000000015E-2</v>
      </c>
    </row>
    <row r="15" spans="1:24" x14ac:dyDescent="0.45">
      <c r="A15" s="2">
        <v>7.0000000000000007E-2</v>
      </c>
      <c r="B15" s="2">
        <f t="shared" si="0"/>
        <v>0.92999999999999994</v>
      </c>
      <c r="D15" s="8">
        <f>(A15^2*Data!$B$5^2+2*A15*B15*$D$4*Data!$B$5*Data!$B$8+B15^2*Data!$B$8^2)^0.5</f>
        <v>0.1105</v>
      </c>
      <c r="E15" s="8">
        <f>A15*Data!$B$4+B15*Data!$B$7</f>
        <v>5.91E-2</v>
      </c>
      <c r="F15" s="8">
        <f>(A15^2*Data!$B$5^2+2*A15*B15*$F$4*Data!$B$5*Data!$B$8+B15^2*Data!$B$8^2)^0.5</f>
        <v>0.10287249389414062</v>
      </c>
      <c r="G15" s="8">
        <f>A15*Data!$B$4+B15*Data!$B$7</f>
        <v>5.91E-2</v>
      </c>
      <c r="H15" s="8">
        <f>(A15^2*Data!$B$5^2+2*A15*B15*$H$4*Data!$B$5*Data!$B$8+B15^2*Data!$B$8^2)^0.5</f>
        <v>9.4632182686441302E-2</v>
      </c>
      <c r="I15" s="8">
        <f>A15*Data!$B$4+B15*Data!$B$7</f>
        <v>5.91E-2</v>
      </c>
      <c r="J15" s="8">
        <f>(A15^2*Data!$B$5^2+2*A15*B15*$J$4*Data!$B$5*Data!$B$8+B15^2*Data!$B$8^2)^0.5</f>
        <v>8.560227800707175E-2</v>
      </c>
      <c r="K15" s="8">
        <f>A15*Data!$B$4+B15*Data!$B$7</f>
        <v>5.91E-2</v>
      </c>
      <c r="L15" s="8">
        <f>(A15^2*Data!$B$5^2+2*A15*B15*$L$4*Data!$B$5*Data!$B$8+B15^2*Data!$B$8^2)^0.5</f>
        <v>7.5499999999999998E-2</v>
      </c>
      <c r="M15" s="8">
        <f>A15*Data!$B$4+B15*Data!$B$7</f>
        <v>5.91E-2</v>
      </c>
      <c r="O15" s="9">
        <f t="shared" si="1"/>
        <v>5.91E-2</v>
      </c>
      <c r="P15" s="9">
        <f t="shared" si="2"/>
        <v>0.1105</v>
      </c>
      <c r="Q15" s="9">
        <f t="shared" si="3"/>
        <v>5.91E-2</v>
      </c>
      <c r="R15" s="9">
        <f t="shared" si="4"/>
        <v>0.10287249389414062</v>
      </c>
      <c r="S15" s="9">
        <f t="shared" si="5"/>
        <v>5.91E-2</v>
      </c>
      <c r="T15" s="9">
        <f t="shared" si="6"/>
        <v>9.4632182686441302E-2</v>
      </c>
      <c r="U15" s="9">
        <f t="shared" si="7"/>
        <v>5.91E-2</v>
      </c>
      <c r="V15" s="9">
        <f t="shared" si="8"/>
        <v>8.560227800707175E-2</v>
      </c>
      <c r="W15" s="9">
        <f t="shared" si="9"/>
        <v>5.91E-2</v>
      </c>
      <c r="X15" s="9">
        <f t="shared" si="10"/>
        <v>7.5499999999999998E-2</v>
      </c>
    </row>
    <row r="16" spans="1:24" x14ac:dyDescent="0.45">
      <c r="A16" s="2">
        <v>0.08</v>
      </c>
      <c r="B16" s="2">
        <f t="shared" si="0"/>
        <v>0.92</v>
      </c>
      <c r="D16" s="8">
        <f>(A16^2*Data!$B$5^2+2*A16*B16*$D$4*Data!$B$5*Data!$B$8+B16^2*Data!$B$8^2)^0.5</f>
        <v>0.11200000000000002</v>
      </c>
      <c r="E16" s="8">
        <f>A16*Data!$B$4+B16*Data!$B$7</f>
        <v>6.0400000000000009E-2</v>
      </c>
      <c r="F16" s="8">
        <f>(A16^2*Data!$B$5^2+2*A16*B16*$F$4*Data!$B$5*Data!$B$8+B16^2*Data!$B$8^2)^0.5</f>
        <v>0.10346013725102052</v>
      </c>
      <c r="G16" s="8">
        <f>A16*Data!$B$4+B16*Data!$B$7</f>
        <v>6.0400000000000009E-2</v>
      </c>
      <c r="H16" s="8">
        <f>(A16^2*Data!$B$5^2+2*A16*B16*$H$4*Data!$B$5*Data!$B$8+B16^2*Data!$B$8^2)^0.5</f>
        <v>9.4148818367518566E-2</v>
      </c>
      <c r="I16" s="8">
        <f>A16*Data!$B$4+B16*Data!$B$7</f>
        <v>6.0400000000000009E-2</v>
      </c>
      <c r="J16" s="8">
        <f>(A16^2*Data!$B$5^2+2*A16*B16*$J$4*Data!$B$5*Data!$B$8+B16^2*Data!$B$8^2)^0.5</f>
        <v>8.3809307359027863E-2</v>
      </c>
      <c r="K16" s="8">
        <f>A16*Data!$B$4+B16*Data!$B$7</f>
        <v>6.0400000000000009E-2</v>
      </c>
      <c r="L16" s="8">
        <f>(A16^2*Data!$B$5^2+2*A16*B16*$L$4*Data!$B$5*Data!$B$8+B16^2*Data!$B$8^2)^0.5</f>
        <v>7.2000000000000022E-2</v>
      </c>
      <c r="M16" s="8">
        <f>A16*Data!$B$4+B16*Data!$B$7</f>
        <v>6.0400000000000009E-2</v>
      </c>
      <c r="O16" s="9">
        <f t="shared" si="1"/>
        <v>6.0400000000000009E-2</v>
      </c>
      <c r="P16" s="9">
        <f t="shared" si="2"/>
        <v>0.11200000000000002</v>
      </c>
      <c r="Q16" s="9">
        <f t="shared" si="3"/>
        <v>6.0400000000000009E-2</v>
      </c>
      <c r="R16" s="9">
        <f t="shared" si="4"/>
        <v>0.10346013725102052</v>
      </c>
      <c r="S16" s="9">
        <f t="shared" si="5"/>
        <v>6.0400000000000009E-2</v>
      </c>
      <c r="T16" s="9">
        <f t="shared" si="6"/>
        <v>9.4148818367518566E-2</v>
      </c>
      <c r="U16" s="9">
        <f t="shared" si="7"/>
        <v>6.0400000000000009E-2</v>
      </c>
      <c r="V16" s="9">
        <f t="shared" si="8"/>
        <v>8.3809307359027863E-2</v>
      </c>
      <c r="W16" s="9">
        <f t="shared" si="9"/>
        <v>6.0400000000000009E-2</v>
      </c>
      <c r="X16" s="9">
        <f t="shared" si="10"/>
        <v>7.2000000000000022E-2</v>
      </c>
    </row>
    <row r="17" spans="1:24" x14ac:dyDescent="0.45">
      <c r="A17" s="2">
        <v>0.09</v>
      </c>
      <c r="B17" s="2">
        <f t="shared" si="0"/>
        <v>0.91</v>
      </c>
      <c r="D17" s="8">
        <f>(A17^2*Data!$B$5^2+2*A17*B17*$D$4*Data!$B$5*Data!$B$8+B17^2*Data!$B$8^2)^0.5</f>
        <v>0.1135</v>
      </c>
      <c r="E17" s="8">
        <f>A17*Data!$B$4+B17*Data!$B$7</f>
        <v>6.1700000000000005E-2</v>
      </c>
      <c r="F17" s="8">
        <f>(A17^2*Data!$B$5^2+2*A17*B17*$F$4*Data!$B$5*Data!$B$8+B17^2*Data!$B$8^2)^0.5</f>
        <v>0.10409010519737216</v>
      </c>
      <c r="G17" s="8">
        <f>A17*Data!$B$4+B17*Data!$B$7</f>
        <v>6.1700000000000005E-2</v>
      </c>
      <c r="H17" s="8">
        <f>(A17^2*Data!$B$5^2+2*A17*B17*$H$4*Data!$B$5*Data!$B$8+B17^2*Data!$B$8^2)^0.5</f>
        <v>9.374033283491158E-2</v>
      </c>
      <c r="I17" s="8">
        <f>A17*Data!$B$4+B17*Data!$B$7</f>
        <v>6.1700000000000005E-2</v>
      </c>
      <c r="J17" s="8">
        <f>(A17^2*Data!$B$5^2+2*A17*B17*$J$4*Data!$B$5*Data!$B$8+B17^2*Data!$B$8^2)^0.5</f>
        <v>8.2095980413172495E-2</v>
      </c>
      <c r="K17" s="8">
        <f>A17*Data!$B$4+B17*Data!$B$7</f>
        <v>6.1700000000000005E-2</v>
      </c>
      <c r="L17" s="8">
        <f>(A17^2*Data!$B$5^2+2*A17*B17*$L$4*Data!$B$5*Data!$B$8+B17^2*Data!$B$8^2)^0.5</f>
        <v>6.8500000000000005E-2</v>
      </c>
      <c r="M17" s="8">
        <f>A17*Data!$B$4+B17*Data!$B$7</f>
        <v>6.1700000000000005E-2</v>
      </c>
      <c r="O17" s="9">
        <f t="shared" si="1"/>
        <v>6.1700000000000005E-2</v>
      </c>
      <c r="P17" s="9">
        <f t="shared" si="2"/>
        <v>0.1135</v>
      </c>
      <c r="Q17" s="9">
        <f t="shared" si="3"/>
        <v>6.1700000000000005E-2</v>
      </c>
      <c r="R17" s="9">
        <f t="shared" si="4"/>
        <v>0.10409010519737216</v>
      </c>
      <c r="S17" s="9">
        <f t="shared" si="5"/>
        <v>6.1700000000000005E-2</v>
      </c>
      <c r="T17" s="9">
        <f t="shared" si="6"/>
        <v>9.374033283491158E-2</v>
      </c>
      <c r="U17" s="9">
        <f t="shared" si="7"/>
        <v>6.1700000000000005E-2</v>
      </c>
      <c r="V17" s="9">
        <f t="shared" si="8"/>
        <v>8.2095980413172495E-2</v>
      </c>
      <c r="W17" s="9">
        <f t="shared" si="9"/>
        <v>6.1700000000000005E-2</v>
      </c>
      <c r="X17" s="9">
        <f t="shared" si="10"/>
        <v>6.8500000000000005E-2</v>
      </c>
    </row>
    <row r="18" spans="1:24" x14ac:dyDescent="0.45">
      <c r="A18" s="2">
        <v>0.1</v>
      </c>
      <c r="B18" s="2">
        <f t="shared" si="0"/>
        <v>0.9</v>
      </c>
      <c r="D18" s="8">
        <f>(A18^2*Data!$B$5^2+2*A18*B18*$D$4*Data!$B$5*Data!$B$8+B18^2*Data!$B$8^2)^0.5</f>
        <v>0.115</v>
      </c>
      <c r="E18" s="8">
        <f>A18*Data!$B$4+B18*Data!$B$7</f>
        <v>6.3E-2</v>
      </c>
      <c r="F18" s="8">
        <f>(A18^2*Data!$B$5^2+2*A18*B18*$F$4*Data!$B$5*Data!$B$8+B18^2*Data!$B$8^2)^0.5</f>
        <v>0.10476163419878483</v>
      </c>
      <c r="G18" s="8">
        <f>A18*Data!$B$4+B18*Data!$B$7</f>
        <v>6.3E-2</v>
      </c>
      <c r="H18" s="8">
        <f>(A18^2*Data!$B$5^2+2*A18*B18*$H$4*Data!$B$5*Data!$B$8+B18^2*Data!$B$8^2)^0.5</f>
        <v>9.3407708461347036E-2</v>
      </c>
      <c r="I18" s="8">
        <f>A18*Data!$B$4+B18*Data!$B$7</f>
        <v>6.3E-2</v>
      </c>
      <c r="J18" s="8">
        <f>(A18^2*Data!$B$5^2+2*A18*B18*$J$4*Data!$B$5*Data!$B$8+B18^2*Data!$B$8^2)^0.5</f>
        <v>8.046738469715542E-2</v>
      </c>
      <c r="K18" s="8">
        <f>A18*Data!$B$4+B18*Data!$B$7</f>
        <v>6.3E-2</v>
      </c>
      <c r="L18" s="8">
        <f>(A18^2*Data!$B$5^2+2*A18*B18*$L$4*Data!$B$5*Data!$B$8+B18^2*Data!$B$8^2)^0.5</f>
        <v>6.5000000000000016E-2</v>
      </c>
      <c r="M18" s="8">
        <f>A18*Data!$B$4+B18*Data!$B$7</f>
        <v>6.3E-2</v>
      </c>
      <c r="O18" s="9">
        <f t="shared" si="1"/>
        <v>6.3E-2</v>
      </c>
      <c r="P18" s="9">
        <f t="shared" si="2"/>
        <v>0.115</v>
      </c>
      <c r="Q18" s="9">
        <f t="shared" si="3"/>
        <v>6.3E-2</v>
      </c>
      <c r="R18" s="9">
        <f t="shared" si="4"/>
        <v>0.10476163419878483</v>
      </c>
      <c r="S18" s="9">
        <f t="shared" si="5"/>
        <v>6.3E-2</v>
      </c>
      <c r="T18" s="9">
        <f t="shared" si="6"/>
        <v>9.3407708461347036E-2</v>
      </c>
      <c r="U18" s="9">
        <f t="shared" si="7"/>
        <v>6.3E-2</v>
      </c>
      <c r="V18" s="9">
        <f t="shared" si="8"/>
        <v>8.046738469715542E-2</v>
      </c>
      <c r="W18" s="9">
        <f t="shared" si="9"/>
        <v>6.3E-2</v>
      </c>
      <c r="X18" s="9">
        <f t="shared" si="10"/>
        <v>6.5000000000000016E-2</v>
      </c>
    </row>
    <row r="19" spans="1:24" x14ac:dyDescent="0.45">
      <c r="A19" s="2">
        <v>0.11</v>
      </c>
      <c r="B19" s="2">
        <f t="shared" si="0"/>
        <v>0.89</v>
      </c>
      <c r="D19" s="8">
        <f>(A19^2*Data!$B$5^2+2*A19*B19*$D$4*Data!$B$5*Data!$B$8+B19^2*Data!$B$8^2)^0.5</f>
        <v>0.11650000000000001</v>
      </c>
      <c r="E19" s="8">
        <f>A19*Data!$B$4+B19*Data!$B$7</f>
        <v>6.4299999999999996E-2</v>
      </c>
      <c r="F19" s="8">
        <f>(A19^2*Data!$B$5^2+2*A19*B19*$F$4*Data!$B$5*Data!$B$8+B19^2*Data!$B$8^2)^0.5</f>
        <v>0.10547393042832907</v>
      </c>
      <c r="G19" s="8">
        <f>A19*Data!$B$4+B19*Data!$B$7</f>
        <v>6.4299999999999996E-2</v>
      </c>
      <c r="H19" s="8">
        <f>(A19^2*Data!$B$5^2+2*A19*B19*$H$4*Data!$B$5*Data!$B$8+B19^2*Data!$B$8^2)^0.5</f>
        <v>9.3151757900750323E-2</v>
      </c>
      <c r="I19" s="8">
        <f>A19*Data!$B$4+B19*Data!$B$7</f>
        <v>6.4299999999999996E-2</v>
      </c>
      <c r="J19" s="8">
        <f>(A19^2*Data!$B$5^2+2*A19*B19*$J$4*Data!$B$5*Data!$B$8+B19^2*Data!$B$8^2)^0.5</f>
        <v>7.8928765352056535E-2</v>
      </c>
      <c r="K19" s="8">
        <f>A19*Data!$B$4+B19*Data!$B$7</f>
        <v>6.4299999999999996E-2</v>
      </c>
      <c r="L19" s="8">
        <f>(A19^2*Data!$B$5^2+2*A19*B19*$L$4*Data!$B$5*Data!$B$8+B19^2*Data!$B$8^2)^0.5</f>
        <v>6.1500000000000006E-2</v>
      </c>
      <c r="M19" s="8">
        <f>A19*Data!$B$4+B19*Data!$B$7</f>
        <v>6.4299999999999996E-2</v>
      </c>
      <c r="O19" s="9">
        <f t="shared" si="1"/>
        <v>6.4299999999999996E-2</v>
      </c>
      <c r="P19" s="9">
        <f t="shared" si="2"/>
        <v>0.11650000000000001</v>
      </c>
      <c r="Q19" s="9">
        <f t="shared" si="3"/>
        <v>6.4299999999999996E-2</v>
      </c>
      <c r="R19" s="9">
        <f t="shared" si="4"/>
        <v>0.10547393042832907</v>
      </c>
      <c r="S19" s="9">
        <f t="shared" si="5"/>
        <v>6.4299999999999996E-2</v>
      </c>
      <c r="T19" s="9">
        <f t="shared" si="6"/>
        <v>9.3151757900750323E-2</v>
      </c>
      <c r="U19" s="9">
        <f t="shared" si="7"/>
        <v>6.4299999999999996E-2</v>
      </c>
      <c r="V19" s="9">
        <f t="shared" si="8"/>
        <v>7.8928765352056535E-2</v>
      </c>
      <c r="W19" s="9">
        <f t="shared" si="9"/>
        <v>6.4299999999999996E-2</v>
      </c>
      <c r="X19" s="9">
        <f t="shared" si="10"/>
        <v>6.1500000000000006E-2</v>
      </c>
    </row>
    <row r="20" spans="1:24" x14ac:dyDescent="0.45">
      <c r="A20" s="2">
        <v>0.12</v>
      </c>
      <c r="B20" s="2">
        <f t="shared" si="0"/>
        <v>0.88</v>
      </c>
      <c r="D20" s="8">
        <f>(A20^2*Data!$B$5^2+2*A20*B20*$D$4*Data!$B$5*Data!$B$8+B20^2*Data!$B$8^2)^0.5</f>
        <v>0.11800000000000001</v>
      </c>
      <c r="E20" s="8">
        <f>A20*Data!$B$4+B20*Data!$B$7</f>
        <v>6.5600000000000006E-2</v>
      </c>
      <c r="F20" s="8">
        <f>(A20^2*Data!$B$5^2+2*A20*B20*$F$4*Data!$B$5*Data!$B$8+B20^2*Data!$B$8^2)^0.5</f>
        <v>0.10622617379911602</v>
      </c>
      <c r="G20" s="8">
        <f>A20*Data!$B$4+B20*Data!$B$7</f>
        <v>6.5600000000000006E-2</v>
      </c>
      <c r="H20" s="8">
        <f>(A20^2*Data!$B$5^2+2*A20*B20*$H$4*Data!$B$5*Data!$B$8+B20^2*Data!$B$8^2)^0.5</f>
        <v>9.2973114393355677E-2</v>
      </c>
      <c r="I20" s="8">
        <f>A20*Data!$B$4+B20*Data!$B$7</f>
        <v>6.5600000000000006E-2</v>
      </c>
      <c r="J20" s="8">
        <f>(A20^2*Data!$B$5^2+2*A20*B20*$J$4*Data!$B$5*Data!$B$8+B20^2*Data!$B$8^2)^0.5</f>
        <v>7.7485482511242071E-2</v>
      </c>
      <c r="K20" s="8">
        <f>A20*Data!$B$4+B20*Data!$B$7</f>
        <v>6.5600000000000006E-2</v>
      </c>
      <c r="L20" s="8">
        <f>(A20^2*Data!$B$5^2+2*A20*B20*$L$4*Data!$B$5*Data!$B$8+B20^2*Data!$B$8^2)^0.5</f>
        <v>5.8000000000000003E-2</v>
      </c>
      <c r="M20" s="8">
        <f>A20*Data!$B$4+B20*Data!$B$7</f>
        <v>6.5600000000000006E-2</v>
      </c>
      <c r="O20" s="9">
        <f t="shared" si="1"/>
        <v>6.5600000000000006E-2</v>
      </c>
      <c r="P20" s="9">
        <f t="shared" si="2"/>
        <v>0.11800000000000001</v>
      </c>
      <c r="Q20" s="9">
        <f t="shared" si="3"/>
        <v>6.5600000000000006E-2</v>
      </c>
      <c r="R20" s="9">
        <f t="shared" si="4"/>
        <v>0.10622617379911602</v>
      </c>
      <c r="S20" s="9">
        <f t="shared" si="5"/>
        <v>6.5600000000000006E-2</v>
      </c>
      <c r="T20" s="9">
        <f t="shared" si="6"/>
        <v>9.2973114393355677E-2</v>
      </c>
      <c r="U20" s="9">
        <f t="shared" si="7"/>
        <v>6.5600000000000006E-2</v>
      </c>
      <c r="V20" s="9">
        <f t="shared" si="8"/>
        <v>7.7485482511242071E-2</v>
      </c>
      <c r="W20" s="9">
        <f t="shared" si="9"/>
        <v>6.5600000000000006E-2</v>
      </c>
      <c r="X20" s="9">
        <f t="shared" si="10"/>
        <v>5.8000000000000003E-2</v>
      </c>
    </row>
    <row r="21" spans="1:24" x14ac:dyDescent="0.45">
      <c r="A21" s="2">
        <v>0.13</v>
      </c>
      <c r="B21" s="2">
        <f t="shared" si="0"/>
        <v>0.87</v>
      </c>
      <c r="D21" s="8">
        <f>(A21^2*Data!$B$5^2+2*A21*B21*$D$4*Data!$B$5*Data!$B$8+B21^2*Data!$B$8^2)^0.5</f>
        <v>0.11950000000000001</v>
      </c>
      <c r="E21" s="8">
        <f>A21*Data!$B$4+B21*Data!$B$7</f>
        <v>6.6900000000000001E-2</v>
      </c>
      <c r="F21" s="8">
        <f>(A21^2*Data!$B$5^2+2*A21*B21*$F$4*Data!$B$5*Data!$B$8+B21^2*Data!$B$8^2)^0.5</f>
        <v>0.10701752192982232</v>
      </c>
      <c r="G21" s="8">
        <f>A21*Data!$B$4+B21*Data!$B$7</f>
        <v>6.6900000000000001E-2</v>
      </c>
      <c r="H21" s="8">
        <f>(A21^2*Data!$B$5^2+2*A21*B21*$H$4*Data!$B$5*Data!$B$8+B21^2*Data!$B$8^2)^0.5</f>
        <v>9.2872224050035562E-2</v>
      </c>
      <c r="I21" s="8">
        <f>A21*Data!$B$4+B21*Data!$B$7</f>
        <v>6.6900000000000001E-2</v>
      </c>
      <c r="J21" s="8">
        <f>(A21^2*Data!$B$5^2+2*A21*B21*$J$4*Data!$B$5*Data!$B$8+B21^2*Data!$B$8^2)^0.5</f>
        <v>7.6142957652037671E-2</v>
      </c>
      <c r="K21" s="8">
        <f>A21*Data!$B$4+B21*Data!$B$7</f>
        <v>6.6900000000000001E-2</v>
      </c>
      <c r="L21" s="8">
        <f>(A21^2*Data!$B$5^2+2*A21*B21*$L$4*Data!$B$5*Data!$B$8+B21^2*Data!$B$8^2)^0.5</f>
        <v>5.4500000000000014E-2</v>
      </c>
      <c r="M21" s="8">
        <f>A21*Data!$B$4+B21*Data!$B$7</f>
        <v>6.6900000000000001E-2</v>
      </c>
      <c r="O21" s="9">
        <f t="shared" si="1"/>
        <v>6.6900000000000001E-2</v>
      </c>
      <c r="P21" s="9">
        <f t="shared" si="2"/>
        <v>0.11950000000000001</v>
      </c>
      <c r="Q21" s="9">
        <f t="shared" si="3"/>
        <v>6.6900000000000001E-2</v>
      </c>
      <c r="R21" s="9">
        <f t="shared" si="4"/>
        <v>0.10701752192982232</v>
      </c>
      <c r="S21" s="9">
        <f t="shared" si="5"/>
        <v>6.6900000000000001E-2</v>
      </c>
      <c r="T21" s="9">
        <f t="shared" si="6"/>
        <v>9.2872224050035562E-2</v>
      </c>
      <c r="U21" s="9">
        <f t="shared" si="7"/>
        <v>6.6900000000000001E-2</v>
      </c>
      <c r="V21" s="9">
        <f t="shared" si="8"/>
        <v>7.6142957652037671E-2</v>
      </c>
      <c r="W21" s="9">
        <f t="shared" si="9"/>
        <v>6.6900000000000001E-2</v>
      </c>
      <c r="X21" s="9">
        <f t="shared" si="10"/>
        <v>5.4500000000000014E-2</v>
      </c>
    </row>
    <row r="22" spans="1:24" x14ac:dyDescent="0.45">
      <c r="A22" s="2">
        <v>0.14000000000000001</v>
      </c>
      <c r="B22" s="2">
        <f t="shared" si="0"/>
        <v>0.86</v>
      </c>
      <c r="D22" s="8">
        <f>(A22^2*Data!$B$5^2+2*A22*B22*$D$4*Data!$B$5*Data!$B$8+B22^2*Data!$B$8^2)^0.5</f>
        <v>0.12100000000000001</v>
      </c>
      <c r="E22" s="8">
        <f>A22*Data!$B$4+B22*Data!$B$7</f>
        <v>6.8200000000000011E-2</v>
      </c>
      <c r="F22" s="8">
        <f>(A22^2*Data!$B$5^2+2*A22*B22*$F$4*Data!$B$5*Data!$B$8+B22^2*Data!$B$8^2)^0.5</f>
        <v>0.10784711400867435</v>
      </c>
      <c r="G22" s="8">
        <f>A22*Data!$B$4+B22*Data!$B$7</f>
        <v>6.8200000000000011E-2</v>
      </c>
      <c r="H22" s="8">
        <f>(A22^2*Data!$B$5^2+2*A22*B22*$H$4*Data!$B$5*Data!$B$8+B22^2*Data!$B$8^2)^0.5</f>
        <v>9.2849340331528474E-2</v>
      </c>
      <c r="I22" s="8">
        <f>A22*Data!$B$4+B22*Data!$B$7</f>
        <v>6.8200000000000011E-2</v>
      </c>
      <c r="J22" s="8">
        <f>(A22^2*Data!$B$5^2+2*A22*B22*$J$4*Data!$B$5*Data!$B$8+B22^2*Data!$B$8^2)^0.5</f>
        <v>7.4906608520210027E-2</v>
      </c>
      <c r="K22" s="8">
        <f>A22*Data!$B$4+B22*Data!$B$7</f>
        <v>6.8200000000000011E-2</v>
      </c>
      <c r="L22" s="8">
        <f>(A22^2*Data!$B$5^2+2*A22*B22*$L$4*Data!$B$5*Data!$B$8+B22^2*Data!$B$8^2)^0.5</f>
        <v>5.0999999999999997E-2</v>
      </c>
      <c r="M22" s="8">
        <f>A22*Data!$B$4+B22*Data!$B$7</f>
        <v>6.8200000000000011E-2</v>
      </c>
      <c r="O22" s="9">
        <f t="shared" si="1"/>
        <v>6.8200000000000011E-2</v>
      </c>
      <c r="P22" s="9">
        <f t="shared" si="2"/>
        <v>0.12100000000000001</v>
      </c>
      <c r="Q22" s="9">
        <f t="shared" si="3"/>
        <v>6.8200000000000011E-2</v>
      </c>
      <c r="R22" s="9">
        <f t="shared" si="4"/>
        <v>0.10784711400867435</v>
      </c>
      <c r="S22" s="9">
        <f t="shared" si="5"/>
        <v>6.8200000000000011E-2</v>
      </c>
      <c r="T22" s="9">
        <f t="shared" si="6"/>
        <v>9.2849340331528474E-2</v>
      </c>
      <c r="U22" s="9">
        <f t="shared" si="7"/>
        <v>6.8200000000000011E-2</v>
      </c>
      <c r="V22" s="9">
        <f t="shared" si="8"/>
        <v>7.4906608520210027E-2</v>
      </c>
      <c r="W22" s="9">
        <f t="shared" si="9"/>
        <v>6.8200000000000011E-2</v>
      </c>
      <c r="X22" s="9">
        <f t="shared" si="10"/>
        <v>5.0999999999999997E-2</v>
      </c>
    </row>
    <row r="23" spans="1:24" x14ac:dyDescent="0.45">
      <c r="A23" s="2">
        <v>0.15</v>
      </c>
      <c r="B23" s="2">
        <f t="shared" si="0"/>
        <v>0.85</v>
      </c>
      <c r="D23" s="8">
        <f>(A23^2*Data!$B$5^2+2*A23*B23*$D$4*Data!$B$5*Data!$B$8+B23^2*Data!$B$8^2)^0.5</f>
        <v>0.1225</v>
      </c>
      <c r="E23" s="8">
        <f>A23*Data!$B$4+B23*Data!$B$7</f>
        <v>6.9500000000000006E-2</v>
      </c>
      <c r="F23" s="8">
        <f>(A23^2*Data!$B$5^2+2*A23*B23*$F$4*Data!$B$5*Data!$B$8+B23^2*Data!$B$8^2)^0.5</f>
        <v>0.1087140745257945</v>
      </c>
      <c r="G23" s="8">
        <f>A23*Data!$B$4+B23*Data!$B$7</f>
        <v>6.9500000000000006E-2</v>
      </c>
      <c r="H23" s="8">
        <f>(A23^2*Data!$B$5^2+2*A23*B23*$H$4*Data!$B$5*Data!$B$8+B23^2*Data!$B$8^2)^0.5</f>
        <v>9.2904520880310232E-2</v>
      </c>
      <c r="I23" s="8">
        <f>A23*Data!$B$4+B23*Data!$B$7</f>
        <v>6.9500000000000006E-2</v>
      </c>
      <c r="J23" s="8">
        <f>(A23^2*Data!$B$5^2+2*A23*B23*$J$4*Data!$B$5*Data!$B$8+B23^2*Data!$B$8^2)^0.5</f>
        <v>7.378177281686854E-2</v>
      </c>
      <c r="K23" s="8">
        <f>A23*Data!$B$4+B23*Data!$B$7</f>
        <v>6.9500000000000006E-2</v>
      </c>
      <c r="L23" s="8">
        <f>(A23^2*Data!$B$5^2+2*A23*B23*$L$4*Data!$B$5*Data!$B$8+B23^2*Data!$B$8^2)^0.5</f>
        <v>4.7499999999999994E-2</v>
      </c>
      <c r="M23" s="8">
        <f>A23*Data!$B$4+B23*Data!$B$7</f>
        <v>6.9500000000000006E-2</v>
      </c>
      <c r="O23" s="9">
        <f t="shared" si="1"/>
        <v>6.9500000000000006E-2</v>
      </c>
      <c r="P23" s="9">
        <f t="shared" si="2"/>
        <v>0.1225</v>
      </c>
      <c r="Q23" s="9">
        <f t="shared" si="3"/>
        <v>6.9500000000000006E-2</v>
      </c>
      <c r="R23" s="9">
        <f t="shared" si="4"/>
        <v>0.1087140745257945</v>
      </c>
      <c r="S23" s="9">
        <f t="shared" si="5"/>
        <v>6.9500000000000006E-2</v>
      </c>
      <c r="T23" s="9">
        <f t="shared" si="6"/>
        <v>9.2904520880310232E-2</v>
      </c>
      <c r="U23" s="9">
        <f t="shared" si="7"/>
        <v>6.9500000000000006E-2</v>
      </c>
      <c r="V23" s="9">
        <f t="shared" si="8"/>
        <v>7.378177281686854E-2</v>
      </c>
      <c r="W23" s="9">
        <f t="shared" si="9"/>
        <v>6.9500000000000006E-2</v>
      </c>
      <c r="X23" s="9">
        <f t="shared" si="10"/>
        <v>4.7499999999999994E-2</v>
      </c>
    </row>
    <row r="24" spans="1:24" x14ac:dyDescent="0.45">
      <c r="A24" s="2">
        <v>0.16</v>
      </c>
      <c r="B24" s="2">
        <f t="shared" si="0"/>
        <v>0.84</v>
      </c>
      <c r="D24" s="8">
        <f>(A24^2*Data!$B$5^2+2*A24*B24*$D$4*Data!$B$5*Data!$B$8+B24^2*Data!$B$8^2)^0.5</f>
        <v>0.124</v>
      </c>
      <c r="E24" s="8">
        <f>A24*Data!$B$4+B24*Data!$B$7</f>
        <v>7.0800000000000002E-2</v>
      </c>
      <c r="F24" s="8">
        <f>(A24^2*Data!$B$5^2+2*A24*B24*$F$4*Data!$B$5*Data!$B$8+B24^2*Data!$B$8^2)^0.5</f>
        <v>0.10961751684835777</v>
      </c>
      <c r="G24" s="8">
        <f>A24*Data!$B$4+B24*Data!$B$7</f>
        <v>7.0800000000000002E-2</v>
      </c>
      <c r="H24" s="8">
        <f>(A24^2*Data!$B$5^2+2*A24*B24*$H$4*Data!$B$5*Data!$B$8+B24^2*Data!$B$8^2)^0.5</f>
        <v>9.3037626796904055E-2</v>
      </c>
      <c r="I24" s="8">
        <f>A24*Data!$B$4+B24*Data!$B$7</f>
        <v>7.0800000000000002E-2</v>
      </c>
      <c r="J24" s="8">
        <f>(A24^2*Data!$B$5^2+2*A24*B24*$J$4*Data!$B$5*Data!$B$8+B24^2*Data!$B$8^2)^0.5</f>
        <v>7.2773621594641014E-2</v>
      </c>
      <c r="K24" s="8">
        <f>A24*Data!$B$4+B24*Data!$B$7</f>
        <v>7.0800000000000002E-2</v>
      </c>
      <c r="L24" s="8">
        <f>(A24^2*Data!$B$5^2+2*A24*B24*$L$4*Data!$B$5*Data!$B$8+B24^2*Data!$B$8^2)^0.5</f>
        <v>4.4000000000000004E-2</v>
      </c>
      <c r="M24" s="8">
        <f>A24*Data!$B$4+B24*Data!$B$7</f>
        <v>7.0800000000000002E-2</v>
      </c>
      <c r="O24" s="9">
        <f t="shared" si="1"/>
        <v>7.0800000000000002E-2</v>
      </c>
      <c r="P24" s="9">
        <f t="shared" si="2"/>
        <v>0.124</v>
      </c>
      <c r="Q24" s="9">
        <f t="shared" si="3"/>
        <v>7.0800000000000002E-2</v>
      </c>
      <c r="R24" s="9">
        <f t="shared" si="4"/>
        <v>0.10961751684835777</v>
      </c>
      <c r="S24" s="9">
        <f t="shared" si="5"/>
        <v>7.0800000000000002E-2</v>
      </c>
      <c r="T24" s="9">
        <f t="shared" si="6"/>
        <v>9.3037626796904055E-2</v>
      </c>
      <c r="U24" s="9">
        <f t="shared" si="7"/>
        <v>7.0800000000000002E-2</v>
      </c>
      <c r="V24" s="9">
        <f t="shared" si="8"/>
        <v>7.2773621594641014E-2</v>
      </c>
      <c r="W24" s="9">
        <f t="shared" si="9"/>
        <v>7.0800000000000002E-2</v>
      </c>
      <c r="X24" s="9">
        <f t="shared" si="10"/>
        <v>4.4000000000000004E-2</v>
      </c>
    </row>
    <row r="25" spans="1:24" x14ac:dyDescent="0.45">
      <c r="A25" s="2">
        <v>0.17</v>
      </c>
      <c r="B25" s="2">
        <f t="shared" si="0"/>
        <v>0.83</v>
      </c>
      <c r="D25" s="8">
        <f>(A25^2*Data!$B$5^2+2*A25*B25*$D$4*Data!$B$5*Data!$B$8+B25^2*Data!$B$8^2)^0.5</f>
        <v>0.1255</v>
      </c>
      <c r="E25" s="8">
        <f>A25*Data!$B$4+B25*Data!$B$7</f>
        <v>7.2099999999999997E-2</v>
      </c>
      <c r="F25" s="8">
        <f>(A25^2*Data!$B$5^2+2*A25*B25*$F$4*Data!$B$5*Data!$B$8+B25^2*Data!$B$8^2)^0.5</f>
        <v>0.11055654661755676</v>
      </c>
      <c r="G25" s="8">
        <f>A25*Data!$B$4+B25*Data!$B$7</f>
        <v>7.2099999999999997E-2</v>
      </c>
      <c r="H25" s="8">
        <f>(A25^2*Data!$B$5^2+2*A25*B25*$H$4*Data!$B$5*Data!$B$8+B25^2*Data!$B$8^2)^0.5</f>
        <v>9.324832438172817E-2</v>
      </c>
      <c r="I25" s="8">
        <f>A25*Data!$B$4+B25*Data!$B$7</f>
        <v>7.2099999999999997E-2</v>
      </c>
      <c r="J25" s="8">
        <f>(A25^2*Data!$B$5^2+2*A25*B25*$J$4*Data!$B$5*Data!$B$8+B25^2*Data!$B$8^2)^0.5</f>
        <v>7.188706420490408E-2</v>
      </c>
      <c r="K25" s="8">
        <f>A25*Data!$B$4+B25*Data!$B$7</f>
        <v>7.2099999999999997E-2</v>
      </c>
      <c r="L25" s="8">
        <f>(A25^2*Data!$B$5^2+2*A25*B25*$L$4*Data!$B$5*Data!$B$8+B25^2*Data!$B$8^2)^0.5</f>
        <v>4.0500000000000015E-2</v>
      </c>
      <c r="M25" s="8">
        <f>A25*Data!$B$4+B25*Data!$B$7</f>
        <v>7.2099999999999997E-2</v>
      </c>
      <c r="O25" s="9">
        <f t="shared" si="1"/>
        <v>7.2099999999999997E-2</v>
      </c>
      <c r="P25" s="9">
        <f t="shared" si="2"/>
        <v>0.1255</v>
      </c>
      <c r="Q25" s="9">
        <f t="shared" si="3"/>
        <v>7.2099999999999997E-2</v>
      </c>
      <c r="R25" s="9">
        <f t="shared" si="4"/>
        <v>0.11055654661755676</v>
      </c>
      <c r="S25" s="9">
        <f t="shared" si="5"/>
        <v>7.2099999999999997E-2</v>
      </c>
      <c r="T25" s="9">
        <f t="shared" si="6"/>
        <v>9.324832438172817E-2</v>
      </c>
      <c r="U25" s="9">
        <f t="shared" si="7"/>
        <v>7.2099999999999997E-2</v>
      </c>
      <c r="V25" s="9">
        <f t="shared" si="8"/>
        <v>7.188706420490408E-2</v>
      </c>
      <c r="W25" s="9">
        <f t="shared" si="9"/>
        <v>7.2099999999999997E-2</v>
      </c>
      <c r="X25" s="9">
        <f t="shared" si="10"/>
        <v>4.0500000000000015E-2</v>
      </c>
    </row>
    <row r="26" spans="1:24" x14ac:dyDescent="0.45">
      <c r="A26" s="2">
        <v>0.18</v>
      </c>
      <c r="B26" s="2">
        <f t="shared" si="0"/>
        <v>0.82000000000000006</v>
      </c>
      <c r="D26" s="8">
        <f>(A26^2*Data!$B$5^2+2*A26*B26*$D$4*Data!$B$5*Data!$B$8+B26^2*Data!$B$8^2)^0.5</f>
        <v>0.12700000000000003</v>
      </c>
      <c r="E26" s="8">
        <f>A26*Data!$B$4+B26*Data!$B$7</f>
        <v>7.3400000000000007E-2</v>
      </c>
      <c r="F26" s="8">
        <f>(A26^2*Data!$B$5^2+2*A26*B26*$F$4*Data!$B$5*Data!$B$8+B26^2*Data!$B$8^2)^0.5</f>
        <v>0.11153026495081952</v>
      </c>
      <c r="G26" s="8">
        <f>A26*Data!$B$4+B26*Data!$B$7</f>
        <v>7.3400000000000007E-2</v>
      </c>
      <c r="H26" s="8">
        <f>(A26^2*Data!$B$5^2+2*A26*B26*$H$4*Data!$B$5*Data!$B$8+B26^2*Data!$B$8^2)^0.5</f>
        <v>9.3536089291780866E-2</v>
      </c>
      <c r="I26" s="8">
        <f>A26*Data!$B$4+B26*Data!$B$7</f>
        <v>7.3400000000000007E-2</v>
      </c>
      <c r="J26" s="8">
        <f>(A26^2*Data!$B$5^2+2*A26*B26*$J$4*Data!$B$5*Data!$B$8+B26^2*Data!$B$8^2)^0.5</f>
        <v>7.1126647608333135E-2</v>
      </c>
      <c r="K26" s="8">
        <f>A26*Data!$B$4+B26*Data!$B$7</f>
        <v>7.3400000000000007E-2</v>
      </c>
      <c r="L26" s="8">
        <f>(A26^2*Data!$B$5^2+2*A26*B26*$L$4*Data!$B$5*Data!$B$8+B26^2*Data!$B$8^2)^0.5</f>
        <v>3.7000000000000019E-2</v>
      </c>
      <c r="M26" s="8">
        <f>A26*Data!$B$4+B26*Data!$B$7</f>
        <v>7.3400000000000007E-2</v>
      </c>
      <c r="O26" s="9">
        <f t="shared" si="1"/>
        <v>7.3400000000000007E-2</v>
      </c>
      <c r="P26" s="9">
        <f t="shared" si="2"/>
        <v>0.12700000000000003</v>
      </c>
      <c r="Q26" s="9">
        <f t="shared" si="3"/>
        <v>7.3400000000000007E-2</v>
      </c>
      <c r="R26" s="9">
        <f t="shared" si="4"/>
        <v>0.11153026495081952</v>
      </c>
      <c r="S26" s="9">
        <f t="shared" si="5"/>
        <v>7.3400000000000007E-2</v>
      </c>
      <c r="T26" s="9">
        <f t="shared" si="6"/>
        <v>9.3536089291780866E-2</v>
      </c>
      <c r="U26" s="9">
        <f t="shared" si="7"/>
        <v>7.3400000000000007E-2</v>
      </c>
      <c r="V26" s="9">
        <f t="shared" si="8"/>
        <v>7.1126647608333135E-2</v>
      </c>
      <c r="W26" s="9">
        <f t="shared" si="9"/>
        <v>7.3400000000000007E-2</v>
      </c>
      <c r="X26" s="9">
        <f t="shared" si="10"/>
        <v>3.7000000000000019E-2</v>
      </c>
    </row>
    <row r="27" spans="1:24" x14ac:dyDescent="0.45">
      <c r="A27" s="2">
        <v>0.19</v>
      </c>
      <c r="B27" s="2">
        <f t="shared" si="0"/>
        <v>0.81</v>
      </c>
      <c r="D27" s="8">
        <f>(A27^2*Data!$B$5^2+2*A27*B27*$D$4*Data!$B$5*Data!$B$8+B27^2*Data!$B$8^2)^0.5</f>
        <v>0.1285</v>
      </c>
      <c r="E27" s="8">
        <f>A27*Data!$B$4+B27*Data!$B$7</f>
        <v>7.4700000000000016E-2</v>
      </c>
      <c r="F27" s="8">
        <f>(A27^2*Data!$B$5^2+2*A27*B27*$F$4*Data!$B$5*Data!$B$8+B27^2*Data!$B$8^2)^0.5</f>
        <v>0.11253777143697134</v>
      </c>
      <c r="G27" s="8">
        <f>A27*Data!$B$4+B27*Data!$B$7</f>
        <v>7.4700000000000016E-2</v>
      </c>
      <c r="H27" s="8">
        <f>(A27^2*Data!$B$5^2+2*A27*B27*$H$4*Data!$B$5*Data!$B$8+B27^2*Data!$B$8^2)^0.5</f>
        <v>9.3900212992303708E-2</v>
      </c>
      <c r="I27" s="8">
        <f>A27*Data!$B$4+B27*Data!$B$7</f>
        <v>7.4700000000000016E-2</v>
      </c>
      <c r="J27" s="8">
        <f>(A27^2*Data!$B$5^2+2*A27*B27*$J$4*Data!$B$5*Data!$B$8+B27^2*Data!$B$8^2)^0.5</f>
        <v>7.0496453811521628E-2</v>
      </c>
      <c r="K27" s="8">
        <f>A27*Data!$B$4+B27*Data!$B$7</f>
        <v>7.4700000000000016E-2</v>
      </c>
      <c r="L27" s="8">
        <f>(A27^2*Data!$B$5^2+2*A27*B27*$L$4*Data!$B$5*Data!$B$8+B27^2*Data!$B$8^2)^0.5</f>
        <v>3.3500000000000023E-2</v>
      </c>
      <c r="M27" s="8">
        <f>A27*Data!$B$4+B27*Data!$B$7</f>
        <v>7.4700000000000016E-2</v>
      </c>
      <c r="O27" s="9">
        <f t="shared" si="1"/>
        <v>7.4700000000000016E-2</v>
      </c>
      <c r="P27" s="9">
        <f t="shared" si="2"/>
        <v>0.1285</v>
      </c>
      <c r="Q27" s="9">
        <f t="shared" si="3"/>
        <v>7.4700000000000016E-2</v>
      </c>
      <c r="R27" s="9">
        <f t="shared" si="4"/>
        <v>0.11253777143697134</v>
      </c>
      <c r="S27" s="9">
        <f t="shared" si="5"/>
        <v>7.4700000000000016E-2</v>
      </c>
      <c r="T27" s="9">
        <f t="shared" si="6"/>
        <v>9.3900212992303708E-2</v>
      </c>
      <c r="U27" s="9">
        <f t="shared" si="7"/>
        <v>7.4700000000000016E-2</v>
      </c>
      <c r="V27" s="9">
        <f t="shared" si="8"/>
        <v>7.0496453811521628E-2</v>
      </c>
      <c r="W27" s="9">
        <f t="shared" si="9"/>
        <v>7.4700000000000016E-2</v>
      </c>
      <c r="X27" s="9">
        <f t="shared" si="10"/>
        <v>3.3500000000000023E-2</v>
      </c>
    </row>
    <row r="28" spans="1:24" x14ac:dyDescent="0.45">
      <c r="A28" s="2">
        <v>0.2</v>
      </c>
      <c r="B28" s="2">
        <f t="shared" si="0"/>
        <v>0.8</v>
      </c>
      <c r="D28" s="8">
        <f>(A28^2*Data!$B$5^2+2*A28*B28*$D$4*Data!$B$5*Data!$B$8+B28^2*Data!$B$8^2)^0.5</f>
        <v>0.13000000000000003</v>
      </c>
      <c r="E28" s="8">
        <f>A28*Data!$B$4+B28*Data!$B$7</f>
        <v>7.6000000000000012E-2</v>
      </c>
      <c r="F28" s="8">
        <f>(A28^2*Data!$B$5^2+2*A28*B28*$F$4*Data!$B$5*Data!$B$8+B28^2*Data!$B$8^2)^0.5</f>
        <v>0.1135781669160055</v>
      </c>
      <c r="G28" s="8">
        <f>A28*Data!$B$4+B28*Data!$B$7</f>
        <v>7.6000000000000012E-2</v>
      </c>
      <c r="H28" s="8">
        <f>(A28^2*Data!$B$5^2+2*A28*B28*$H$4*Data!$B$5*Data!$B$8+B28^2*Data!$B$8^2)^0.5</f>
        <v>9.4339811320566055E-2</v>
      </c>
      <c r="I28" s="8">
        <f>A28*Data!$B$4+B28*Data!$B$7</f>
        <v>7.6000000000000012E-2</v>
      </c>
      <c r="J28" s="8">
        <f>(A28^2*Data!$B$5^2+2*A28*B28*$J$4*Data!$B$5*Data!$B$8+B28^2*Data!$B$8^2)^0.5</f>
        <v>7.0000000000000021E-2</v>
      </c>
      <c r="K28" s="8">
        <f>A28*Data!$B$4+B28*Data!$B$7</f>
        <v>7.6000000000000012E-2</v>
      </c>
      <c r="L28" s="8">
        <f>(A28^2*Data!$B$5^2+2*A28*B28*$L$4*Data!$B$5*Data!$B$8+B28^2*Data!$B$8^2)^0.5</f>
        <v>3.0000000000000023E-2</v>
      </c>
      <c r="M28" s="8">
        <f>A28*Data!$B$4+B28*Data!$B$7</f>
        <v>7.6000000000000012E-2</v>
      </c>
      <c r="O28" s="9">
        <f t="shared" si="1"/>
        <v>7.6000000000000012E-2</v>
      </c>
      <c r="P28" s="9">
        <f t="shared" si="2"/>
        <v>0.13000000000000003</v>
      </c>
      <c r="Q28" s="9">
        <f t="shared" si="3"/>
        <v>7.6000000000000012E-2</v>
      </c>
      <c r="R28" s="9">
        <f t="shared" si="4"/>
        <v>0.1135781669160055</v>
      </c>
      <c r="S28" s="9">
        <f t="shared" si="5"/>
        <v>7.6000000000000012E-2</v>
      </c>
      <c r="T28" s="9">
        <f t="shared" si="6"/>
        <v>9.4339811320566055E-2</v>
      </c>
      <c r="U28" s="9">
        <f t="shared" si="7"/>
        <v>7.6000000000000012E-2</v>
      </c>
      <c r="V28" s="9">
        <f t="shared" si="8"/>
        <v>7.0000000000000021E-2</v>
      </c>
      <c r="W28" s="9">
        <f t="shared" si="9"/>
        <v>7.6000000000000012E-2</v>
      </c>
      <c r="X28" s="9">
        <f t="shared" si="10"/>
        <v>3.0000000000000023E-2</v>
      </c>
    </row>
    <row r="29" spans="1:24" x14ac:dyDescent="0.45">
      <c r="A29" s="2">
        <v>0.21</v>
      </c>
      <c r="B29" s="2">
        <f t="shared" si="0"/>
        <v>0.79</v>
      </c>
      <c r="D29" s="8">
        <f>(A29^2*Data!$B$5^2+2*A29*B29*$D$4*Data!$B$5*Data!$B$8+B29^2*Data!$B$8^2)^0.5</f>
        <v>0.13150000000000001</v>
      </c>
      <c r="E29" s="8">
        <f>A29*Data!$B$4+B29*Data!$B$7</f>
        <v>7.7300000000000008E-2</v>
      </c>
      <c r="F29" s="8">
        <f>(A29^2*Data!$B$5^2+2*A29*B29*$F$4*Data!$B$5*Data!$B$8+B29^2*Data!$B$8^2)^0.5</f>
        <v>0.11465055603877376</v>
      </c>
      <c r="G29" s="8">
        <f>A29*Data!$B$4+B29*Data!$B$7</f>
        <v>7.7300000000000008E-2</v>
      </c>
      <c r="H29" s="8">
        <f>(A29^2*Data!$B$5^2+2*A29*B29*$H$4*Data!$B$5*Data!$B$8+B29^2*Data!$B$8^2)^0.5</f>
        <v>9.4853834925109917E-2</v>
      </c>
      <c r="I29" s="8">
        <f>A29*Data!$B$4+B29*Data!$B$7</f>
        <v>7.7300000000000008E-2</v>
      </c>
      <c r="J29" s="8">
        <f>(A29^2*Data!$B$5^2+2*A29*B29*$J$4*Data!$B$5*Data!$B$8+B29^2*Data!$B$8^2)^0.5</f>
        <v>6.9640146467393374E-2</v>
      </c>
      <c r="K29" s="8">
        <f>A29*Data!$B$4+B29*Data!$B$7</f>
        <v>7.7300000000000008E-2</v>
      </c>
      <c r="L29" s="8">
        <f>(A29^2*Data!$B$5^2+2*A29*B29*$L$4*Data!$B$5*Data!$B$8+B29^2*Data!$B$8^2)^0.5</f>
        <v>2.6500000000000044E-2</v>
      </c>
      <c r="M29" s="8">
        <f>A29*Data!$B$4+B29*Data!$B$7</f>
        <v>7.7300000000000008E-2</v>
      </c>
      <c r="O29" s="9">
        <f t="shared" si="1"/>
        <v>7.7300000000000008E-2</v>
      </c>
      <c r="P29" s="9">
        <f t="shared" si="2"/>
        <v>0.13150000000000001</v>
      </c>
      <c r="Q29" s="9">
        <f t="shared" si="3"/>
        <v>7.7300000000000008E-2</v>
      </c>
      <c r="R29" s="9">
        <f t="shared" si="4"/>
        <v>0.11465055603877376</v>
      </c>
      <c r="S29" s="9">
        <f t="shared" si="5"/>
        <v>7.7300000000000008E-2</v>
      </c>
      <c r="T29" s="9">
        <f t="shared" si="6"/>
        <v>9.4853834925109917E-2</v>
      </c>
      <c r="U29" s="9">
        <f t="shared" si="7"/>
        <v>7.7300000000000008E-2</v>
      </c>
      <c r="V29" s="9">
        <f t="shared" si="8"/>
        <v>6.9640146467393374E-2</v>
      </c>
      <c r="W29" s="9">
        <f t="shared" si="9"/>
        <v>7.7300000000000008E-2</v>
      </c>
      <c r="X29" s="9">
        <f t="shared" si="10"/>
        <v>2.6500000000000044E-2</v>
      </c>
    </row>
    <row r="30" spans="1:24" x14ac:dyDescent="0.45">
      <c r="A30" s="2">
        <v>0.22</v>
      </c>
      <c r="B30" s="2">
        <f t="shared" si="0"/>
        <v>0.78</v>
      </c>
      <c r="D30" s="8">
        <f>(A30^2*Data!$B$5^2+2*A30*B30*$D$4*Data!$B$5*Data!$B$8+B30^2*Data!$B$8^2)^0.5</f>
        <v>0.13300000000000001</v>
      </c>
      <c r="E30" s="8">
        <f>A30*Data!$B$4+B30*Data!$B$7</f>
        <v>7.8600000000000003E-2</v>
      </c>
      <c r="F30" s="8">
        <f>(A30^2*Data!$B$5^2+2*A30*B30*$F$4*Data!$B$5*Data!$B$8+B30^2*Data!$B$8^2)^0.5</f>
        <v>0.11575404960518661</v>
      </c>
      <c r="G30" s="8">
        <f>A30*Data!$B$4+B30*Data!$B$7</f>
        <v>7.8600000000000003E-2</v>
      </c>
      <c r="H30" s="8">
        <f>(A30^2*Data!$B$5^2+2*A30*B30*$H$4*Data!$B$5*Data!$B$8+B30^2*Data!$B$8^2)^0.5</f>
        <v>9.5441081301502459E-2</v>
      </c>
      <c r="I30" s="8">
        <f>A30*Data!$B$4+B30*Data!$B$7</f>
        <v>7.8600000000000003E-2</v>
      </c>
      <c r="J30" s="8">
        <f>(A30^2*Data!$B$5^2+2*A30*B30*$J$4*Data!$B$5*Data!$B$8+B30^2*Data!$B$8^2)^0.5</f>
        <v>6.9419017567234426E-2</v>
      </c>
      <c r="K30" s="8">
        <f>A30*Data!$B$4+B30*Data!$B$7</f>
        <v>7.8600000000000003E-2</v>
      </c>
      <c r="L30" s="8">
        <f>(A30^2*Data!$B$5^2+2*A30*B30*$L$4*Data!$B$5*Data!$B$8+B30^2*Data!$B$8^2)^0.5</f>
        <v>2.3000000000000017E-2</v>
      </c>
      <c r="M30" s="8">
        <f>A30*Data!$B$4+B30*Data!$B$7</f>
        <v>7.8600000000000003E-2</v>
      </c>
      <c r="O30" s="9">
        <f t="shared" si="1"/>
        <v>7.8600000000000003E-2</v>
      </c>
      <c r="P30" s="9">
        <f t="shared" si="2"/>
        <v>0.13300000000000001</v>
      </c>
      <c r="Q30" s="9">
        <f t="shared" si="3"/>
        <v>7.8600000000000003E-2</v>
      </c>
      <c r="R30" s="9">
        <f t="shared" si="4"/>
        <v>0.11575404960518661</v>
      </c>
      <c r="S30" s="9">
        <f t="shared" si="5"/>
        <v>7.8600000000000003E-2</v>
      </c>
      <c r="T30" s="9">
        <f t="shared" si="6"/>
        <v>9.5441081301502459E-2</v>
      </c>
      <c r="U30" s="9">
        <f t="shared" si="7"/>
        <v>7.8600000000000003E-2</v>
      </c>
      <c r="V30" s="9">
        <f t="shared" si="8"/>
        <v>6.9419017567234426E-2</v>
      </c>
      <c r="W30" s="9">
        <f t="shared" si="9"/>
        <v>7.8600000000000003E-2</v>
      </c>
      <c r="X30" s="9">
        <f t="shared" si="10"/>
        <v>2.3000000000000017E-2</v>
      </c>
    </row>
    <row r="31" spans="1:24" x14ac:dyDescent="0.45">
      <c r="A31" s="2">
        <v>0.23</v>
      </c>
      <c r="B31" s="2">
        <f t="shared" si="0"/>
        <v>0.77</v>
      </c>
      <c r="D31" s="8">
        <f>(A31^2*Data!$B$5^2+2*A31*B31*$D$4*Data!$B$5*Data!$B$8+B31^2*Data!$B$8^2)^0.5</f>
        <v>0.13450000000000001</v>
      </c>
      <c r="E31" s="8">
        <f>A31*Data!$B$4+B31*Data!$B$7</f>
        <v>7.9899999999999999E-2</v>
      </c>
      <c r="F31" s="8">
        <f>(A31^2*Data!$B$5^2+2*A31*B31*$F$4*Data!$B$5*Data!$B$8+B31^2*Data!$B$8^2)^0.5</f>
        <v>0.11688776668240351</v>
      </c>
      <c r="G31" s="8">
        <f>A31*Data!$B$4+B31*Data!$B$7</f>
        <v>7.9899999999999999E-2</v>
      </c>
      <c r="H31" s="8">
        <f>(A31^2*Data!$B$5^2+2*A31*B31*$H$4*Data!$B$5*Data!$B$8+B31^2*Data!$B$8^2)^0.5</f>
        <v>9.6100208116319918E-2</v>
      </c>
      <c r="I31" s="8">
        <f>A31*Data!$B$4+B31*Data!$B$7</f>
        <v>7.9899999999999999E-2</v>
      </c>
      <c r="J31" s="8">
        <f>(A31^2*Data!$B$5^2+2*A31*B31*$J$4*Data!$B$5*Data!$B$8+B31^2*Data!$B$8^2)^0.5</f>
        <v>6.9337940552052751E-2</v>
      </c>
      <c r="K31" s="8">
        <f>A31*Data!$B$4+B31*Data!$B$7</f>
        <v>7.9899999999999999E-2</v>
      </c>
      <c r="L31" s="8">
        <f>(A31^2*Data!$B$5^2+2*A31*B31*$L$4*Data!$B$5*Data!$B$8+B31^2*Data!$B$8^2)^0.5</f>
        <v>1.9500000000000031E-2</v>
      </c>
      <c r="M31" s="8">
        <f>A31*Data!$B$4+B31*Data!$B$7</f>
        <v>7.9899999999999999E-2</v>
      </c>
      <c r="O31" s="9">
        <f t="shared" si="1"/>
        <v>7.9899999999999999E-2</v>
      </c>
      <c r="P31" s="9">
        <f t="shared" si="2"/>
        <v>0.13450000000000001</v>
      </c>
      <c r="Q31" s="9">
        <f t="shared" si="3"/>
        <v>7.9899999999999999E-2</v>
      </c>
      <c r="R31" s="9">
        <f t="shared" si="4"/>
        <v>0.11688776668240351</v>
      </c>
      <c r="S31" s="9">
        <f t="shared" si="5"/>
        <v>7.9899999999999999E-2</v>
      </c>
      <c r="T31" s="9">
        <f t="shared" si="6"/>
        <v>9.6100208116319918E-2</v>
      </c>
      <c r="U31" s="9">
        <f t="shared" si="7"/>
        <v>7.9899999999999999E-2</v>
      </c>
      <c r="V31" s="9">
        <f t="shared" si="8"/>
        <v>6.9337940552052751E-2</v>
      </c>
      <c r="W31" s="9">
        <f t="shared" si="9"/>
        <v>7.9899999999999999E-2</v>
      </c>
      <c r="X31" s="9">
        <f t="shared" si="10"/>
        <v>1.9500000000000031E-2</v>
      </c>
    </row>
    <row r="32" spans="1:24" x14ac:dyDescent="0.45">
      <c r="A32" s="2">
        <v>0.24</v>
      </c>
      <c r="B32" s="2">
        <f t="shared" si="0"/>
        <v>0.76</v>
      </c>
      <c r="D32" s="8">
        <f>(A32^2*Data!$B$5^2+2*A32*B32*$D$4*Data!$B$5*Data!$B$8+B32^2*Data!$B$8^2)^0.5</f>
        <v>0.13600000000000001</v>
      </c>
      <c r="E32" s="8">
        <f>A32*Data!$B$4+B32*Data!$B$7</f>
        <v>8.1199999999999994E-2</v>
      </c>
      <c r="F32" s="8">
        <f>(A32^2*Data!$B$5^2+2*A32*B32*$F$4*Data!$B$5*Data!$B$8+B32^2*Data!$B$8^2)^0.5</f>
        <v>0.11805083650698965</v>
      </c>
      <c r="G32" s="8">
        <f>A32*Data!$B$4+B32*Data!$B$7</f>
        <v>8.1199999999999994E-2</v>
      </c>
      <c r="H32" s="8">
        <f>(A32^2*Data!$B$5^2+2*A32*B32*$H$4*Data!$B$5*Data!$B$8+B32^2*Data!$B$8^2)^0.5</f>
        <v>9.6829747495281643E-2</v>
      </c>
      <c r="I32" s="8">
        <f>A32*Data!$B$4+B32*Data!$B$7</f>
        <v>8.1199999999999994E-2</v>
      </c>
      <c r="J32" s="8">
        <f>(A32^2*Data!$B$5^2+2*A32*B32*$J$4*Data!$B$5*Data!$B$8+B32^2*Data!$B$8^2)^0.5</f>
        <v>6.9397406291589886E-2</v>
      </c>
      <c r="K32" s="8">
        <f>A32*Data!$B$4+B32*Data!$B$7</f>
        <v>8.1199999999999994E-2</v>
      </c>
      <c r="L32" s="8">
        <f>(A32^2*Data!$B$5^2+2*A32*B32*$L$4*Data!$B$5*Data!$B$8+B32^2*Data!$B$8^2)^0.5</f>
        <v>1.5999999999999976E-2</v>
      </c>
      <c r="M32" s="8">
        <f>A32*Data!$B$4+B32*Data!$B$7</f>
        <v>8.1199999999999994E-2</v>
      </c>
      <c r="O32" s="9">
        <f t="shared" si="1"/>
        <v>8.1199999999999994E-2</v>
      </c>
      <c r="P32" s="9">
        <f t="shared" si="2"/>
        <v>0.13600000000000001</v>
      </c>
      <c r="Q32" s="9">
        <f t="shared" si="3"/>
        <v>8.1199999999999994E-2</v>
      </c>
      <c r="R32" s="9">
        <f t="shared" si="4"/>
        <v>0.11805083650698965</v>
      </c>
      <c r="S32" s="9">
        <f t="shared" si="5"/>
        <v>8.1199999999999994E-2</v>
      </c>
      <c r="T32" s="9">
        <f t="shared" si="6"/>
        <v>9.6829747495281643E-2</v>
      </c>
      <c r="U32" s="9">
        <f t="shared" si="7"/>
        <v>8.1199999999999994E-2</v>
      </c>
      <c r="V32" s="9">
        <f t="shared" si="8"/>
        <v>6.9397406291589886E-2</v>
      </c>
      <c r="W32" s="9">
        <f t="shared" si="9"/>
        <v>8.1199999999999994E-2</v>
      </c>
      <c r="X32" s="9">
        <f t="shared" si="10"/>
        <v>1.5999999999999976E-2</v>
      </c>
    </row>
    <row r="33" spans="1:24" x14ac:dyDescent="0.45">
      <c r="A33" s="2">
        <v>0.25</v>
      </c>
      <c r="B33" s="2">
        <f t="shared" si="0"/>
        <v>0.75</v>
      </c>
      <c r="D33" s="8">
        <f>(A33^2*Data!$B$5^2+2*A33*B33*$D$4*Data!$B$5*Data!$B$8+B33^2*Data!$B$8^2)^0.5</f>
        <v>0.13750000000000001</v>
      </c>
      <c r="E33" s="8">
        <f>A33*Data!$B$4+B33*Data!$B$7</f>
        <v>8.2500000000000004E-2</v>
      </c>
      <c r="F33" s="8">
        <f>(A33^2*Data!$B$5^2+2*A33*B33*$F$4*Data!$B$5*Data!$B$8+B33^2*Data!$B$8^2)^0.5</f>
        <v>0.11924240017711822</v>
      </c>
      <c r="G33" s="8">
        <f>A33*Data!$B$4+B33*Data!$B$7</f>
        <v>8.2500000000000004E-2</v>
      </c>
      <c r="H33" s="8">
        <f>(A33^2*Data!$B$5^2+2*A33*B33*$H$4*Data!$B$5*Data!$B$8+B33^2*Data!$B$8^2)^0.5</f>
        <v>9.7628120948833191E-2</v>
      </c>
      <c r="I33" s="8">
        <f>A33*Data!$B$4+B33*Data!$B$7</f>
        <v>8.2500000000000004E-2</v>
      </c>
      <c r="J33" s="8">
        <f>(A33^2*Data!$B$5^2+2*A33*B33*$J$4*Data!$B$5*Data!$B$8+B33^2*Data!$B$8^2)^0.5</f>
        <v>6.9597054535375277E-2</v>
      </c>
      <c r="K33" s="8">
        <f>A33*Data!$B$4+B33*Data!$B$7</f>
        <v>8.2500000000000004E-2</v>
      </c>
      <c r="L33" s="8">
        <f>(A33^2*Data!$B$5^2+2*A33*B33*$L$4*Data!$B$5*Data!$B$8+B33^2*Data!$B$8^2)^0.5</f>
        <v>1.2500000000000006E-2</v>
      </c>
      <c r="M33" s="8">
        <f>A33*Data!$B$4+B33*Data!$B$7</f>
        <v>8.2500000000000004E-2</v>
      </c>
      <c r="O33" s="9">
        <f t="shared" si="1"/>
        <v>8.2500000000000004E-2</v>
      </c>
      <c r="P33" s="9">
        <f t="shared" si="2"/>
        <v>0.13750000000000001</v>
      </c>
      <c r="Q33" s="9">
        <f t="shared" si="3"/>
        <v>8.2500000000000004E-2</v>
      </c>
      <c r="R33" s="9">
        <f t="shared" si="4"/>
        <v>0.11924240017711822</v>
      </c>
      <c r="S33" s="9">
        <f t="shared" si="5"/>
        <v>8.2500000000000004E-2</v>
      </c>
      <c r="T33" s="9">
        <f t="shared" si="6"/>
        <v>9.7628120948833191E-2</v>
      </c>
      <c r="U33" s="9">
        <f t="shared" si="7"/>
        <v>8.2500000000000004E-2</v>
      </c>
      <c r="V33" s="9">
        <f t="shared" si="8"/>
        <v>6.9597054535375277E-2</v>
      </c>
      <c r="W33" s="9">
        <f t="shared" si="9"/>
        <v>8.2500000000000004E-2</v>
      </c>
      <c r="X33" s="9">
        <f t="shared" si="10"/>
        <v>1.2500000000000006E-2</v>
      </c>
    </row>
    <row r="34" spans="1:24" x14ac:dyDescent="0.45">
      <c r="A34" s="2">
        <v>0.26</v>
      </c>
      <c r="B34" s="2">
        <f t="shared" si="0"/>
        <v>0.74</v>
      </c>
      <c r="D34" s="8">
        <f>(A34^2*Data!$B$5^2+2*A34*B34*$D$4*Data!$B$5*Data!$B$8+B34^2*Data!$B$8^2)^0.5</f>
        <v>0.13900000000000001</v>
      </c>
      <c r="E34" s="8">
        <f>A34*Data!$B$4+B34*Data!$B$7</f>
        <v>8.3799999999999999E-2</v>
      </c>
      <c r="F34" s="8">
        <f>(A34^2*Data!$B$5^2+2*A34*B34*$F$4*Data!$B$5*Data!$B$8+B34^2*Data!$B$8^2)^0.5</f>
        <v>0.1204616121426241</v>
      </c>
      <c r="G34" s="8">
        <f>A34*Data!$B$4+B34*Data!$B$7</f>
        <v>8.3799999999999999E-2</v>
      </c>
      <c r="H34" s="8">
        <f>(A34^2*Data!$B$5^2+2*A34*B34*$H$4*Data!$B$5*Data!$B$8+B34^2*Data!$B$8^2)^0.5</f>
        <v>9.8493654617949886E-2</v>
      </c>
      <c r="I34" s="8">
        <f>A34*Data!$B$4+B34*Data!$B$7</f>
        <v>8.3799999999999999E-2</v>
      </c>
      <c r="J34" s="8">
        <f>(A34^2*Data!$B$5^2+2*A34*B34*$J$4*Data!$B$5*Data!$B$8+B34^2*Data!$B$8^2)^0.5</f>
        <v>6.9935684739623444E-2</v>
      </c>
      <c r="K34" s="8">
        <f>A34*Data!$B$4+B34*Data!$B$7</f>
        <v>8.3799999999999999E-2</v>
      </c>
      <c r="L34" s="8">
        <f>(A34^2*Data!$B$5^2+2*A34*B34*$L$4*Data!$B$5*Data!$B$8+B34^2*Data!$B$8^2)^0.5</f>
        <v>8.9999999999999716E-3</v>
      </c>
      <c r="M34" s="8">
        <f>A34*Data!$B$4+B34*Data!$B$7</f>
        <v>8.3799999999999999E-2</v>
      </c>
      <c r="O34" s="9">
        <f t="shared" si="1"/>
        <v>8.3799999999999999E-2</v>
      </c>
      <c r="P34" s="9">
        <f t="shared" si="2"/>
        <v>0.13900000000000001</v>
      </c>
      <c r="Q34" s="9">
        <f t="shared" si="3"/>
        <v>8.3799999999999999E-2</v>
      </c>
      <c r="R34" s="9">
        <f t="shared" si="4"/>
        <v>0.1204616121426241</v>
      </c>
      <c r="S34" s="9">
        <f t="shared" si="5"/>
        <v>8.3799999999999999E-2</v>
      </c>
      <c r="T34" s="9">
        <f t="shared" si="6"/>
        <v>9.8493654617949886E-2</v>
      </c>
      <c r="U34" s="9">
        <f t="shared" si="7"/>
        <v>8.3799999999999999E-2</v>
      </c>
      <c r="V34" s="9">
        <f t="shared" si="8"/>
        <v>6.9935684739623444E-2</v>
      </c>
      <c r="W34" s="9">
        <f t="shared" si="9"/>
        <v>8.3799999999999999E-2</v>
      </c>
      <c r="X34" s="9">
        <f t="shared" si="10"/>
        <v>8.9999999999999716E-3</v>
      </c>
    </row>
    <row r="35" spans="1:24" x14ac:dyDescent="0.45">
      <c r="A35" s="2">
        <v>0.27</v>
      </c>
      <c r="B35" s="2">
        <f t="shared" si="0"/>
        <v>0.73</v>
      </c>
      <c r="D35" s="8">
        <f>(A35^2*Data!$B$5^2+2*A35*B35*$D$4*Data!$B$5*Data!$B$8+B35^2*Data!$B$8^2)^0.5</f>
        <v>0.14050000000000001</v>
      </c>
      <c r="E35" s="8">
        <f>A35*Data!$B$4+B35*Data!$B$7</f>
        <v>8.5100000000000009E-2</v>
      </c>
      <c r="F35" s="8">
        <f>(A35^2*Data!$B$5^2+2*A35*B35*$F$4*Data!$B$5*Data!$B$8+B35^2*Data!$B$8^2)^0.5</f>
        <v>0.12170764150208482</v>
      </c>
      <c r="G35" s="8">
        <f>A35*Data!$B$4+B35*Data!$B$7</f>
        <v>8.5100000000000009E-2</v>
      </c>
      <c r="H35" s="8">
        <f>(A35^2*Data!$B$5^2+2*A35*B35*$H$4*Data!$B$5*Data!$B$8+B35^2*Data!$B$8^2)^0.5</f>
        <v>9.942459454279913E-2</v>
      </c>
      <c r="I35" s="8">
        <f>A35*Data!$B$4+B35*Data!$B$7</f>
        <v>8.5100000000000009E-2</v>
      </c>
      <c r="J35" s="8">
        <f>(A35^2*Data!$B$5^2+2*A35*B35*$J$4*Data!$B$5*Data!$B$8+B35^2*Data!$B$8^2)^0.5</f>
        <v>7.0411291708077625E-2</v>
      </c>
      <c r="K35" s="8">
        <f>A35*Data!$B$4+B35*Data!$B$7</f>
        <v>8.5100000000000009E-2</v>
      </c>
      <c r="L35" s="8">
        <f>(A35^2*Data!$B$5^2+2*A35*B35*$L$4*Data!$B$5*Data!$B$8+B35^2*Data!$B$8^2)^0.5</f>
        <v>5.4999999999999901E-3</v>
      </c>
      <c r="M35" s="8">
        <f>A35*Data!$B$4+B35*Data!$B$7</f>
        <v>8.5100000000000009E-2</v>
      </c>
      <c r="O35" s="9">
        <f t="shared" si="1"/>
        <v>8.5100000000000009E-2</v>
      </c>
      <c r="P35" s="9">
        <f t="shared" si="2"/>
        <v>0.14050000000000001</v>
      </c>
      <c r="Q35" s="9">
        <f t="shared" si="3"/>
        <v>8.5100000000000009E-2</v>
      </c>
      <c r="R35" s="9">
        <f t="shared" si="4"/>
        <v>0.12170764150208482</v>
      </c>
      <c r="S35" s="9">
        <f t="shared" si="5"/>
        <v>8.5100000000000009E-2</v>
      </c>
      <c r="T35" s="9">
        <f t="shared" si="6"/>
        <v>9.942459454279913E-2</v>
      </c>
      <c r="U35" s="9">
        <f t="shared" si="7"/>
        <v>8.5100000000000009E-2</v>
      </c>
      <c r="V35" s="9">
        <f t="shared" si="8"/>
        <v>7.0411291708077625E-2</v>
      </c>
      <c r="W35" s="9">
        <f t="shared" si="9"/>
        <v>8.5100000000000009E-2</v>
      </c>
      <c r="X35" s="9">
        <f t="shared" si="10"/>
        <v>5.4999999999999901E-3</v>
      </c>
    </row>
    <row r="36" spans="1:24" x14ac:dyDescent="0.45">
      <c r="A36" s="2">
        <v>0.28000000000000003</v>
      </c>
      <c r="B36" s="2">
        <f t="shared" si="0"/>
        <v>0.72</v>
      </c>
      <c r="D36" s="8">
        <f>(A36^2*Data!$B$5^2+2*A36*B36*$D$4*Data!$B$5*Data!$B$8+B36^2*Data!$B$8^2)^0.5</f>
        <v>0.14200000000000002</v>
      </c>
      <c r="E36" s="8">
        <f>A36*Data!$B$4+B36*Data!$B$7</f>
        <v>8.6400000000000005E-2</v>
      </c>
      <c r="F36" s="8">
        <f>(A36^2*Data!$B$5^2+2*A36*B36*$F$4*Data!$B$5*Data!$B$8+B36^2*Data!$B$8^2)^0.5</f>
        <v>0.12297967311714567</v>
      </c>
      <c r="G36" s="8">
        <f>A36*Data!$B$4+B36*Data!$B$7</f>
        <v>8.6400000000000005E-2</v>
      </c>
      <c r="H36" s="8">
        <f>(A36^2*Data!$B$5^2+2*A36*B36*$H$4*Data!$B$5*Data!$B$8+B36^2*Data!$B$8^2)^0.5</f>
        <v>0.10041912168506555</v>
      </c>
      <c r="I36" s="8">
        <f>A36*Data!$B$4+B36*Data!$B$7</f>
        <v>8.6400000000000005E-2</v>
      </c>
      <c r="J36" s="8">
        <f>(A36^2*Data!$B$5^2+2*A36*B36*$J$4*Data!$B$5*Data!$B$8+B36^2*Data!$B$8^2)^0.5</f>
        <v>7.1021123618258825E-2</v>
      </c>
      <c r="K36" s="8">
        <f>A36*Data!$B$4+B36*Data!$B$7</f>
        <v>8.6400000000000005E-2</v>
      </c>
      <c r="L36" s="8">
        <f>(A36^2*Data!$B$5^2+2*A36*B36*$L$4*Data!$B$5*Data!$B$8+B36^2*Data!$B$8^2)^0.5</f>
        <v>2.0000000000003496E-3</v>
      </c>
      <c r="M36" s="8">
        <f>A36*Data!$B$4+B36*Data!$B$7</f>
        <v>8.6400000000000005E-2</v>
      </c>
      <c r="O36" s="9">
        <f t="shared" si="1"/>
        <v>8.6400000000000005E-2</v>
      </c>
      <c r="P36" s="9">
        <f t="shared" si="2"/>
        <v>0.14200000000000002</v>
      </c>
      <c r="Q36" s="9">
        <f t="shared" si="3"/>
        <v>8.6400000000000005E-2</v>
      </c>
      <c r="R36" s="9">
        <f t="shared" si="4"/>
        <v>0.12297967311714567</v>
      </c>
      <c r="S36" s="9">
        <f t="shared" si="5"/>
        <v>8.6400000000000005E-2</v>
      </c>
      <c r="T36" s="9">
        <f t="shared" si="6"/>
        <v>0.10041912168506555</v>
      </c>
      <c r="U36" s="9">
        <f t="shared" si="7"/>
        <v>8.6400000000000005E-2</v>
      </c>
      <c r="V36" s="9">
        <f t="shared" si="8"/>
        <v>7.1021123618258825E-2</v>
      </c>
      <c r="W36" s="9">
        <f t="shared" si="9"/>
        <v>8.6400000000000005E-2</v>
      </c>
      <c r="X36" s="9">
        <f t="shared" si="10"/>
        <v>2.0000000000003496E-3</v>
      </c>
    </row>
    <row r="37" spans="1:24" x14ac:dyDescent="0.45">
      <c r="A37" s="2">
        <v>0.28999999999999998</v>
      </c>
      <c r="B37" s="2">
        <f t="shared" si="0"/>
        <v>0.71</v>
      </c>
      <c r="D37" s="8">
        <f>(A37^2*Data!$B$5^2+2*A37*B37*$D$4*Data!$B$5*Data!$B$8+B37^2*Data!$B$8^2)^0.5</f>
        <v>0.14349999999999999</v>
      </c>
      <c r="E37" s="8">
        <f>A37*Data!$B$4+B37*Data!$B$7</f>
        <v>8.77E-2</v>
      </c>
      <c r="F37" s="8">
        <f>(A37^2*Data!$B$5^2+2*A37*B37*$F$4*Data!$B$5*Data!$B$8+B37^2*Data!$B$8^2)^0.5</f>
        <v>0.12427690855504896</v>
      </c>
      <c r="G37" s="8">
        <f>A37*Data!$B$4+B37*Data!$B$7</f>
        <v>8.77E-2</v>
      </c>
      <c r="H37" s="8">
        <f>(A37^2*Data!$B$5^2+2*A37*B37*$H$4*Data!$B$5*Data!$B$8+B37^2*Data!$B$8^2)^0.5</f>
        <v>0.10147536646891206</v>
      </c>
      <c r="I37" s="8">
        <f>A37*Data!$B$4+B37*Data!$B$7</f>
        <v>8.77E-2</v>
      </c>
      <c r="J37" s="8">
        <f>(A37^2*Data!$B$5^2+2*A37*B37*$J$4*Data!$B$5*Data!$B$8+B37^2*Data!$B$8^2)^0.5</f>
        <v>7.1761758618361648E-2</v>
      </c>
      <c r="K37" s="8">
        <f>A37*Data!$B$4+B37*Data!$B$7</f>
        <v>8.77E-2</v>
      </c>
      <c r="L37" s="8">
        <f>(A37^2*Data!$B$5^2+2*A37*B37*$L$4*Data!$B$5*Data!$B$8+B37^2*Data!$B$8^2)^0.5</f>
        <v>1.5000000000007501E-3</v>
      </c>
      <c r="M37" s="8">
        <f>A37*Data!$B$4+B37*Data!$B$7</f>
        <v>8.77E-2</v>
      </c>
      <c r="O37" s="9">
        <f t="shared" si="1"/>
        <v>8.77E-2</v>
      </c>
      <c r="P37" s="9">
        <f t="shared" si="2"/>
        <v>0.14349999999999999</v>
      </c>
      <c r="Q37" s="9">
        <f t="shared" si="3"/>
        <v>8.77E-2</v>
      </c>
      <c r="R37" s="9">
        <f t="shared" si="4"/>
        <v>0.12427690855504896</v>
      </c>
      <c r="S37" s="9">
        <f t="shared" si="5"/>
        <v>8.77E-2</v>
      </c>
      <c r="T37" s="9">
        <f t="shared" si="6"/>
        <v>0.10147536646891206</v>
      </c>
      <c r="U37" s="9">
        <f t="shared" si="7"/>
        <v>8.77E-2</v>
      </c>
      <c r="V37" s="9">
        <f t="shared" si="8"/>
        <v>7.1761758618361648E-2</v>
      </c>
      <c r="W37" s="9">
        <f t="shared" si="9"/>
        <v>8.77E-2</v>
      </c>
      <c r="X37" s="9">
        <f t="shared" si="10"/>
        <v>1.5000000000007501E-3</v>
      </c>
    </row>
    <row r="38" spans="1:24" x14ac:dyDescent="0.45">
      <c r="A38" s="2">
        <v>0.3</v>
      </c>
      <c r="B38" s="2">
        <f t="shared" si="0"/>
        <v>0.7</v>
      </c>
      <c r="D38" s="8">
        <f>(A38^2*Data!$B$5^2+2*A38*B38*$D$4*Data!$B$5*Data!$B$8+B38^2*Data!$B$8^2)^0.5</f>
        <v>0.14500000000000002</v>
      </c>
      <c r="E38" s="8">
        <f>A38*Data!$B$4+B38*Data!$B$7</f>
        <v>8.8999999999999996E-2</v>
      </c>
      <c r="F38" s="8">
        <f>(A38^2*Data!$B$5^2+2*A38*B38*$F$4*Data!$B$5*Data!$B$8+B38^2*Data!$B$8^2)^0.5</f>
        <v>0.1255985668708047</v>
      </c>
      <c r="G38" s="8">
        <f>A38*Data!$B$4+B38*Data!$B$7</f>
        <v>8.8999999999999996E-2</v>
      </c>
      <c r="H38" s="8">
        <f>(A38^2*Data!$B$5^2+2*A38*B38*$H$4*Data!$B$5*Data!$B$8+B38^2*Data!$B$8^2)^0.5</f>
        <v>0.10259142264341595</v>
      </c>
      <c r="I38" s="8">
        <f>A38*Data!$B$4+B38*Data!$B$7</f>
        <v>8.8999999999999996E-2</v>
      </c>
      <c r="J38" s="8">
        <f>(A38^2*Data!$B$5^2+2*A38*B38*$J$4*Data!$B$5*Data!$B$8+B38^2*Data!$B$8^2)^0.5</f>
        <v>7.2629195231669746E-2</v>
      </c>
      <c r="K38" s="8">
        <f>A38*Data!$B$4+B38*Data!$B$7</f>
        <v>8.8999999999999996E-2</v>
      </c>
      <c r="L38" s="8">
        <f>(A38^2*Data!$B$5^2+2*A38*B38*$L$4*Data!$B$5*Data!$B$8+B38^2*Data!$B$8^2)^0.5</f>
        <v>4.9999999999999845E-3</v>
      </c>
      <c r="M38" s="8">
        <f>A38*Data!$B$4+B38*Data!$B$7</f>
        <v>8.8999999999999996E-2</v>
      </c>
      <c r="O38" s="9">
        <f t="shared" si="1"/>
        <v>8.8999999999999996E-2</v>
      </c>
      <c r="P38" s="9">
        <f t="shared" si="2"/>
        <v>0.14500000000000002</v>
      </c>
      <c r="Q38" s="9">
        <f t="shared" si="3"/>
        <v>8.8999999999999996E-2</v>
      </c>
      <c r="R38" s="9">
        <f t="shared" si="4"/>
        <v>0.1255985668708047</v>
      </c>
      <c r="S38" s="9">
        <f t="shared" si="5"/>
        <v>8.8999999999999996E-2</v>
      </c>
      <c r="T38" s="9">
        <f t="shared" si="6"/>
        <v>0.10259142264341595</v>
      </c>
      <c r="U38" s="9">
        <f t="shared" si="7"/>
        <v>8.8999999999999996E-2</v>
      </c>
      <c r="V38" s="9">
        <f t="shared" si="8"/>
        <v>7.2629195231669746E-2</v>
      </c>
      <c r="W38" s="9">
        <f t="shared" si="9"/>
        <v>8.8999999999999996E-2</v>
      </c>
      <c r="X38" s="9">
        <f t="shared" si="10"/>
        <v>4.9999999999999845E-3</v>
      </c>
    </row>
    <row r="39" spans="1:24" x14ac:dyDescent="0.45">
      <c r="A39" s="2">
        <v>0.31</v>
      </c>
      <c r="B39" s="2">
        <f t="shared" si="0"/>
        <v>0.69</v>
      </c>
      <c r="D39" s="8">
        <f>(A39^2*Data!$B$5^2+2*A39*B39*$D$4*Data!$B$5*Data!$B$8+B39^2*Data!$B$8^2)^0.5</f>
        <v>0.14650000000000002</v>
      </c>
      <c r="E39" s="8">
        <f>A39*Data!$B$4+B39*Data!$B$7</f>
        <v>9.0299999999999991E-2</v>
      </c>
      <c r="F39" s="8">
        <f>(A39^2*Data!$B$5^2+2*A39*B39*$F$4*Data!$B$5*Data!$B$8+B39^2*Data!$B$8^2)^0.5</f>
        <v>0.1269438852406842</v>
      </c>
      <c r="G39" s="8">
        <f>A39*Data!$B$4+B39*Data!$B$7</f>
        <v>9.0299999999999991E-2</v>
      </c>
      <c r="H39" s="8">
        <f>(A39^2*Data!$B$5^2+2*A39*B39*$H$4*Data!$B$5*Data!$B$8+B39^2*Data!$B$8^2)^0.5</f>
        <v>0.10376536030872731</v>
      </c>
      <c r="I39" s="8">
        <f>A39*Data!$B$4+B39*Data!$B$7</f>
        <v>9.0299999999999991E-2</v>
      </c>
      <c r="J39" s="8">
        <f>(A39^2*Data!$B$5^2+2*A39*B39*$J$4*Data!$B$5*Data!$B$8+B39^2*Data!$B$8^2)^0.5</f>
        <v>7.3618951364441493E-2</v>
      </c>
      <c r="K39" s="8">
        <f>A39*Data!$B$4+B39*Data!$B$7</f>
        <v>9.0299999999999991E-2</v>
      </c>
      <c r="L39" s="8">
        <f>(A39^2*Data!$B$5^2+2*A39*B39*$L$4*Data!$B$5*Data!$B$8+B39^2*Data!$B$8^2)^0.5</f>
        <v>8.5000000000000665E-3</v>
      </c>
      <c r="M39" s="8">
        <f>A39*Data!$B$4+B39*Data!$B$7</f>
        <v>9.0299999999999991E-2</v>
      </c>
      <c r="O39" s="9">
        <f t="shared" si="1"/>
        <v>9.0299999999999991E-2</v>
      </c>
      <c r="P39" s="9">
        <f t="shared" si="2"/>
        <v>0.14650000000000002</v>
      </c>
      <c r="Q39" s="9">
        <f t="shared" si="3"/>
        <v>9.0299999999999991E-2</v>
      </c>
      <c r="R39" s="9">
        <f t="shared" si="4"/>
        <v>0.1269438852406842</v>
      </c>
      <c r="S39" s="9">
        <f t="shared" si="5"/>
        <v>9.0299999999999991E-2</v>
      </c>
      <c r="T39" s="9">
        <f t="shared" si="6"/>
        <v>0.10376536030872731</v>
      </c>
      <c r="U39" s="9">
        <f t="shared" si="7"/>
        <v>9.0299999999999991E-2</v>
      </c>
      <c r="V39" s="9">
        <f t="shared" si="8"/>
        <v>7.3618951364441493E-2</v>
      </c>
      <c r="W39" s="9">
        <f t="shared" si="9"/>
        <v>9.0299999999999991E-2</v>
      </c>
      <c r="X39" s="9">
        <f t="shared" si="10"/>
        <v>8.5000000000000665E-3</v>
      </c>
    </row>
    <row r="40" spans="1:24" x14ac:dyDescent="0.45">
      <c r="A40" s="2">
        <v>0.32</v>
      </c>
      <c r="B40" s="2">
        <f t="shared" si="0"/>
        <v>0.67999999999999994</v>
      </c>
      <c r="D40" s="8">
        <f>(A40^2*Data!$B$5^2+2*A40*B40*$D$4*Data!$B$5*Data!$B$8+B40^2*Data!$B$8^2)^0.5</f>
        <v>0.14799999999999999</v>
      </c>
      <c r="E40" s="8">
        <f>A40*Data!$B$4+B40*Data!$B$7</f>
        <v>9.1599999999999987E-2</v>
      </c>
      <c r="F40" s="8">
        <f>(A40^2*Data!$B$5^2+2*A40*B40*$F$4*Data!$B$5*Data!$B$8+B40^2*Data!$B$8^2)^0.5</f>
        <v>0.12831211945876353</v>
      </c>
      <c r="G40" s="8">
        <f>A40*Data!$B$4+B40*Data!$B$7</f>
        <v>9.1599999999999987E-2</v>
      </c>
      <c r="H40" s="8">
        <f>(A40^2*Data!$B$5^2+2*A40*B40*$H$4*Data!$B$5*Data!$B$8+B40^2*Data!$B$8^2)^0.5</f>
        <v>0.10499523798725351</v>
      </c>
      <c r="I40" s="8">
        <f>A40*Data!$B$4+B40*Data!$B$7</f>
        <v>9.1599999999999987E-2</v>
      </c>
      <c r="J40" s="8">
        <f>(A40^2*Data!$B$5^2+2*A40*B40*$J$4*Data!$B$5*Data!$B$8+B40^2*Data!$B$8^2)^0.5</f>
        <v>7.4726166769077618E-2</v>
      </c>
      <c r="K40" s="8">
        <f>A40*Data!$B$4+B40*Data!$B$7</f>
        <v>9.1599999999999987E-2</v>
      </c>
      <c r="L40" s="8">
        <f>(A40^2*Data!$B$5^2+2*A40*B40*$L$4*Data!$B$5*Data!$B$8+B40^2*Data!$B$8^2)^0.5</f>
        <v>1.2000000000000002E-2</v>
      </c>
      <c r="M40" s="8">
        <f>A40*Data!$B$4+B40*Data!$B$7</f>
        <v>9.1599999999999987E-2</v>
      </c>
      <c r="O40" s="9">
        <f t="shared" si="1"/>
        <v>9.1599999999999987E-2</v>
      </c>
      <c r="P40" s="9">
        <f t="shared" si="2"/>
        <v>0.14799999999999999</v>
      </c>
      <c r="Q40" s="9">
        <f t="shared" si="3"/>
        <v>9.1599999999999987E-2</v>
      </c>
      <c r="R40" s="9">
        <f t="shared" si="4"/>
        <v>0.12831211945876353</v>
      </c>
      <c r="S40" s="9">
        <f t="shared" si="5"/>
        <v>9.1599999999999987E-2</v>
      </c>
      <c r="T40" s="9">
        <f t="shared" si="6"/>
        <v>0.10499523798725351</v>
      </c>
      <c r="U40" s="9">
        <f t="shared" si="7"/>
        <v>9.1599999999999987E-2</v>
      </c>
      <c r="V40" s="9">
        <f t="shared" si="8"/>
        <v>7.4726166769077618E-2</v>
      </c>
      <c r="W40" s="9">
        <f t="shared" si="9"/>
        <v>9.1599999999999987E-2</v>
      </c>
      <c r="X40" s="9">
        <f t="shared" si="10"/>
        <v>1.2000000000000002E-2</v>
      </c>
    </row>
    <row r="41" spans="1:24" x14ac:dyDescent="0.45">
      <c r="A41" s="2">
        <v>0.33</v>
      </c>
      <c r="B41" s="2">
        <f t="shared" si="0"/>
        <v>0.66999999999999993</v>
      </c>
      <c r="D41" s="8">
        <f>(A41^2*Data!$B$5^2+2*A41*B41*$D$4*Data!$B$5*Data!$B$8+B41^2*Data!$B$8^2)^0.5</f>
        <v>0.14949999999999999</v>
      </c>
      <c r="E41" s="8">
        <f>A41*Data!$B$4+B41*Data!$B$7</f>
        <v>9.2899999999999996E-2</v>
      </c>
      <c r="F41" s="8">
        <f>(A41^2*Data!$B$5^2+2*A41*B41*$F$4*Data!$B$5*Data!$B$8+B41^2*Data!$B$8^2)^0.5</f>
        <v>0.12970254430812064</v>
      </c>
      <c r="G41" s="8">
        <f>A41*Data!$B$4+B41*Data!$B$7</f>
        <v>9.2899999999999996E-2</v>
      </c>
      <c r="H41" s="8">
        <f>(A41^2*Data!$B$5^2+2*A41*B41*$H$4*Data!$B$5*Data!$B$8+B41^2*Data!$B$8^2)^0.5</f>
        <v>0.10627911365832893</v>
      </c>
      <c r="I41" s="8">
        <f>A41*Data!$B$4+B41*Data!$B$7</f>
        <v>9.2899999999999996E-2</v>
      </c>
      <c r="J41" s="8">
        <f>(A41^2*Data!$B$5^2+2*A41*B41*$J$4*Data!$B$5*Data!$B$8+B41^2*Data!$B$8^2)^0.5</f>
        <v>7.5945704289314478E-2</v>
      </c>
      <c r="K41" s="8">
        <f>A41*Data!$B$4+B41*Data!$B$7</f>
        <v>9.2899999999999996E-2</v>
      </c>
      <c r="L41" s="8">
        <f>(A41^2*Data!$B$5^2+2*A41*B41*$L$4*Data!$B$5*Data!$B$8+B41^2*Data!$B$8^2)^0.5</f>
        <v>1.55E-2</v>
      </c>
      <c r="M41" s="8">
        <f>A41*Data!$B$4+B41*Data!$B$7</f>
        <v>9.2899999999999996E-2</v>
      </c>
      <c r="O41" s="9">
        <f t="shared" si="1"/>
        <v>9.2899999999999996E-2</v>
      </c>
      <c r="P41" s="9">
        <f t="shared" si="2"/>
        <v>0.14949999999999999</v>
      </c>
      <c r="Q41" s="9">
        <f t="shared" si="3"/>
        <v>9.2899999999999996E-2</v>
      </c>
      <c r="R41" s="9">
        <f t="shared" si="4"/>
        <v>0.12970254430812064</v>
      </c>
      <c r="S41" s="9">
        <f t="shared" si="5"/>
        <v>9.2899999999999996E-2</v>
      </c>
      <c r="T41" s="9">
        <f t="shared" si="6"/>
        <v>0.10627911365832893</v>
      </c>
      <c r="U41" s="9">
        <f t="shared" si="7"/>
        <v>9.2899999999999996E-2</v>
      </c>
      <c r="V41" s="9">
        <f t="shared" si="8"/>
        <v>7.5945704289314478E-2</v>
      </c>
      <c r="W41" s="9">
        <f t="shared" si="9"/>
        <v>9.2899999999999996E-2</v>
      </c>
      <c r="X41" s="9">
        <f t="shared" si="10"/>
        <v>1.55E-2</v>
      </c>
    </row>
    <row r="42" spans="1:24" x14ac:dyDescent="0.45">
      <c r="A42" s="2">
        <v>0.34</v>
      </c>
      <c r="B42" s="2">
        <f t="shared" si="0"/>
        <v>0.65999999999999992</v>
      </c>
      <c r="D42" s="8">
        <f>(A42^2*Data!$B$5^2+2*A42*B42*$D$4*Data!$B$5*Data!$B$8+B42^2*Data!$B$8^2)^0.5</f>
        <v>0.151</v>
      </c>
      <c r="E42" s="8">
        <f>A42*Data!$B$4+B42*Data!$B$7</f>
        <v>9.4200000000000006E-2</v>
      </c>
      <c r="F42" s="8">
        <f>(A42^2*Data!$B$5^2+2*A42*B42*$F$4*Data!$B$5*Data!$B$8+B42^2*Data!$B$8^2)^0.5</f>
        <v>0.13111445381802878</v>
      </c>
      <c r="G42" s="8">
        <f>A42*Data!$B$4+B42*Data!$B$7</f>
        <v>9.4200000000000006E-2</v>
      </c>
      <c r="H42" s="8">
        <f>(A42^2*Data!$B$5^2+2*A42*B42*$H$4*Data!$B$5*Data!$B$8+B42^2*Data!$B$8^2)^0.5</f>
        <v>0.10761505470890215</v>
      </c>
      <c r="I42" s="8">
        <f>A42*Data!$B$4+B42*Data!$B$7</f>
        <v>9.4200000000000006E-2</v>
      </c>
      <c r="J42" s="8">
        <f>(A42^2*Data!$B$5^2+2*A42*B42*$J$4*Data!$B$5*Data!$B$8+B42^2*Data!$B$8^2)^0.5</f>
        <v>7.7272245987806007E-2</v>
      </c>
      <c r="K42" s="8">
        <f>A42*Data!$B$4+B42*Data!$B$7</f>
        <v>9.4200000000000006E-2</v>
      </c>
      <c r="L42" s="8">
        <f>(A42^2*Data!$B$5^2+2*A42*B42*$L$4*Data!$B$5*Data!$B$8+B42^2*Data!$B$8^2)^0.5</f>
        <v>1.9000000000000006E-2</v>
      </c>
      <c r="M42" s="8">
        <f>A42*Data!$B$4+B42*Data!$B$7</f>
        <v>9.4200000000000006E-2</v>
      </c>
      <c r="O42" s="9">
        <f t="shared" si="1"/>
        <v>9.4200000000000006E-2</v>
      </c>
      <c r="P42" s="9">
        <f t="shared" si="2"/>
        <v>0.151</v>
      </c>
      <c r="Q42" s="9">
        <f t="shared" si="3"/>
        <v>9.4200000000000006E-2</v>
      </c>
      <c r="R42" s="9">
        <f t="shared" si="4"/>
        <v>0.13111445381802878</v>
      </c>
      <c r="S42" s="9">
        <f t="shared" si="5"/>
        <v>9.4200000000000006E-2</v>
      </c>
      <c r="T42" s="9">
        <f t="shared" si="6"/>
        <v>0.10761505470890215</v>
      </c>
      <c r="U42" s="9">
        <f t="shared" si="7"/>
        <v>9.4200000000000006E-2</v>
      </c>
      <c r="V42" s="9">
        <f t="shared" si="8"/>
        <v>7.7272245987806007E-2</v>
      </c>
      <c r="W42" s="9">
        <f t="shared" si="9"/>
        <v>9.4200000000000006E-2</v>
      </c>
      <c r="X42" s="9">
        <f t="shared" si="10"/>
        <v>1.9000000000000006E-2</v>
      </c>
    </row>
    <row r="43" spans="1:24" x14ac:dyDescent="0.45">
      <c r="A43" s="2">
        <v>0.35</v>
      </c>
      <c r="B43" s="2">
        <f t="shared" si="0"/>
        <v>0.65</v>
      </c>
      <c r="D43" s="8">
        <f>(A43^2*Data!$B$5^2+2*A43*B43*$D$4*Data!$B$5*Data!$B$8+B43^2*Data!$B$8^2)^0.5</f>
        <v>0.1525</v>
      </c>
      <c r="E43" s="8">
        <f>A43*Data!$B$4+B43*Data!$B$7</f>
        <v>9.5500000000000002E-2</v>
      </c>
      <c r="F43" s="8">
        <f>(A43^2*Data!$B$5^2+2*A43*B43*$F$4*Data!$B$5*Data!$B$8+B43^2*Data!$B$8^2)^0.5</f>
        <v>0.13254716141811562</v>
      </c>
      <c r="G43" s="8">
        <f>A43*Data!$B$4+B43*Data!$B$7</f>
        <v>9.5500000000000002E-2</v>
      </c>
      <c r="H43" s="8">
        <f>(A43^2*Data!$B$5^2+2*A43*B43*$H$4*Data!$B$5*Data!$B$8+B43^2*Data!$B$8^2)^0.5</f>
        <v>0.10900114678295821</v>
      </c>
      <c r="I43" s="8">
        <f>A43*Data!$B$4+B43*Data!$B$7</f>
        <v>9.5500000000000002E-2</v>
      </c>
      <c r="J43" s="8">
        <f>(A43^2*Data!$B$5^2+2*A43*B43*$J$4*Data!$B$5*Data!$B$8+B43^2*Data!$B$8^2)^0.5</f>
        <v>7.8700381193485977E-2</v>
      </c>
      <c r="K43" s="8">
        <f>A43*Data!$B$4+B43*Data!$B$7</f>
        <v>9.5500000000000002E-2</v>
      </c>
      <c r="L43" s="8">
        <f>(A43^2*Data!$B$5^2+2*A43*B43*$L$4*Data!$B$5*Data!$B$8+B43^2*Data!$B$8^2)^0.5</f>
        <v>2.2500000000000013E-2</v>
      </c>
      <c r="M43" s="8">
        <f>A43*Data!$B$4+B43*Data!$B$7</f>
        <v>9.5500000000000002E-2</v>
      </c>
      <c r="O43" s="9">
        <f t="shared" si="1"/>
        <v>9.5500000000000002E-2</v>
      </c>
      <c r="P43" s="9">
        <f t="shared" si="2"/>
        <v>0.1525</v>
      </c>
      <c r="Q43" s="9">
        <f t="shared" si="3"/>
        <v>9.5500000000000002E-2</v>
      </c>
      <c r="R43" s="9">
        <f t="shared" si="4"/>
        <v>0.13254716141811562</v>
      </c>
      <c r="S43" s="9">
        <f t="shared" si="5"/>
        <v>9.5500000000000002E-2</v>
      </c>
      <c r="T43" s="9">
        <f t="shared" si="6"/>
        <v>0.10900114678295821</v>
      </c>
      <c r="U43" s="9">
        <f t="shared" si="7"/>
        <v>9.5500000000000002E-2</v>
      </c>
      <c r="V43" s="9">
        <f t="shared" si="8"/>
        <v>7.8700381193485977E-2</v>
      </c>
      <c r="W43" s="9">
        <f t="shared" si="9"/>
        <v>9.5500000000000002E-2</v>
      </c>
      <c r="X43" s="9">
        <f t="shared" si="10"/>
        <v>2.2500000000000013E-2</v>
      </c>
    </row>
    <row r="44" spans="1:24" x14ac:dyDescent="0.45">
      <c r="A44" s="2">
        <v>0.36</v>
      </c>
      <c r="B44" s="2">
        <f t="shared" si="0"/>
        <v>0.64</v>
      </c>
      <c r="D44" s="8">
        <f>(A44^2*Data!$B$5^2+2*A44*B44*$D$4*Data!$B$5*Data!$B$8+B44^2*Data!$B$8^2)^0.5</f>
        <v>0.154</v>
      </c>
      <c r="E44" s="8">
        <f>A44*Data!$B$4+B44*Data!$B$7</f>
        <v>9.6799999999999997E-2</v>
      </c>
      <c r="F44" s="8">
        <f>(A44^2*Data!$B$5^2+2*A44*B44*$F$4*Data!$B$5*Data!$B$8+B44^2*Data!$B$8^2)^0.5</f>
        <v>0.13400000000000001</v>
      </c>
      <c r="G44" s="8">
        <f>A44*Data!$B$4+B44*Data!$B$7</f>
        <v>9.6799999999999997E-2</v>
      </c>
      <c r="H44" s="8">
        <f>(A44^2*Data!$B$5^2+2*A44*B44*$H$4*Data!$B$5*Data!$B$8+B44^2*Data!$B$8^2)^0.5</f>
        <v>0.11043550153822819</v>
      </c>
      <c r="I44" s="8">
        <f>A44*Data!$B$4+B44*Data!$B$7</f>
        <v>9.6799999999999997E-2</v>
      </c>
      <c r="J44" s="8">
        <f>(A44^2*Data!$B$5^2+2*A44*B44*$J$4*Data!$B$5*Data!$B$8+B44^2*Data!$B$8^2)^0.5</f>
        <v>8.0224684480526318E-2</v>
      </c>
      <c r="K44" s="8">
        <f>A44*Data!$B$4+B44*Data!$B$7</f>
        <v>9.6799999999999997E-2</v>
      </c>
      <c r="L44" s="8">
        <f>(A44^2*Data!$B$5^2+2*A44*B44*$L$4*Data!$B$5*Data!$B$8+B44^2*Data!$B$8^2)^0.5</f>
        <v>2.5999999999999992E-2</v>
      </c>
      <c r="M44" s="8">
        <f>A44*Data!$B$4+B44*Data!$B$7</f>
        <v>9.6799999999999997E-2</v>
      </c>
      <c r="O44" s="9">
        <f t="shared" si="1"/>
        <v>9.6799999999999997E-2</v>
      </c>
      <c r="P44" s="9">
        <f t="shared" si="2"/>
        <v>0.154</v>
      </c>
      <c r="Q44" s="9">
        <f t="shared" si="3"/>
        <v>9.6799999999999997E-2</v>
      </c>
      <c r="R44" s="9">
        <f t="shared" si="4"/>
        <v>0.13400000000000001</v>
      </c>
      <c r="S44" s="9">
        <f t="shared" si="5"/>
        <v>9.6799999999999997E-2</v>
      </c>
      <c r="T44" s="9">
        <f t="shared" si="6"/>
        <v>0.11043550153822819</v>
      </c>
      <c r="U44" s="9">
        <f t="shared" si="7"/>
        <v>9.6799999999999997E-2</v>
      </c>
      <c r="V44" s="9">
        <f t="shared" si="8"/>
        <v>8.0224684480526318E-2</v>
      </c>
      <c r="W44" s="9">
        <f t="shared" si="9"/>
        <v>9.6799999999999997E-2</v>
      </c>
      <c r="X44" s="9">
        <f t="shared" si="10"/>
        <v>2.5999999999999992E-2</v>
      </c>
    </row>
    <row r="45" spans="1:24" x14ac:dyDescent="0.45">
      <c r="A45" s="2">
        <v>0.37</v>
      </c>
      <c r="B45" s="2">
        <f t="shared" si="0"/>
        <v>0.63</v>
      </c>
      <c r="D45" s="8">
        <f>(A45^2*Data!$B$5^2+2*A45*B45*$D$4*Data!$B$5*Data!$B$8+B45^2*Data!$B$8^2)^0.5</f>
        <v>0.1555</v>
      </c>
      <c r="E45" s="8">
        <f>A45*Data!$B$4+B45*Data!$B$7</f>
        <v>9.8099999999999993E-2</v>
      </c>
      <c r="F45" s="8">
        <f>(A45^2*Data!$B$5^2+2*A45*B45*$F$4*Data!$B$5*Data!$B$8+B45^2*Data!$B$8^2)^0.5</f>
        <v>0.1354723218963933</v>
      </c>
      <c r="G45" s="8">
        <f>A45*Data!$B$4+B45*Data!$B$7</f>
        <v>9.8099999999999993E-2</v>
      </c>
      <c r="H45" s="8">
        <f>(A45^2*Data!$B$5^2+2*A45*B45*$H$4*Data!$B$5*Data!$B$8+B45^2*Data!$B$8^2)^0.5</f>
        <v>0.1119162633400526</v>
      </c>
      <c r="I45" s="8">
        <f>A45*Data!$B$4+B45*Data!$B$7</f>
        <v>9.8099999999999993E-2</v>
      </c>
      <c r="J45" s="8">
        <f>(A45^2*Data!$B$5^2+2*A45*B45*$J$4*Data!$B$5*Data!$B$8+B45^2*Data!$B$8^2)^0.5</f>
        <v>8.183978250215479E-2</v>
      </c>
      <c r="K45" s="8">
        <f>A45*Data!$B$4+B45*Data!$B$7</f>
        <v>9.8099999999999993E-2</v>
      </c>
      <c r="L45" s="8">
        <f>(A45^2*Data!$B$5^2+2*A45*B45*$L$4*Data!$B$5*Data!$B$8+B45^2*Data!$B$8^2)^0.5</f>
        <v>2.9500000000000005E-2</v>
      </c>
      <c r="M45" s="8">
        <f>A45*Data!$B$4+B45*Data!$B$7</f>
        <v>9.8099999999999993E-2</v>
      </c>
      <c r="O45" s="9">
        <f t="shared" si="1"/>
        <v>9.8099999999999993E-2</v>
      </c>
      <c r="P45" s="9">
        <f t="shared" si="2"/>
        <v>0.1555</v>
      </c>
      <c r="Q45" s="9">
        <f t="shared" si="3"/>
        <v>9.8099999999999993E-2</v>
      </c>
      <c r="R45" s="9">
        <f t="shared" si="4"/>
        <v>0.1354723218963933</v>
      </c>
      <c r="S45" s="9">
        <f t="shared" si="5"/>
        <v>9.8099999999999993E-2</v>
      </c>
      <c r="T45" s="9">
        <f t="shared" si="6"/>
        <v>0.1119162633400526</v>
      </c>
      <c r="U45" s="9">
        <f t="shared" si="7"/>
        <v>9.8099999999999993E-2</v>
      </c>
      <c r="V45" s="9">
        <f t="shared" si="8"/>
        <v>8.183978250215479E-2</v>
      </c>
      <c r="W45" s="9">
        <f t="shared" si="9"/>
        <v>9.8099999999999993E-2</v>
      </c>
      <c r="X45" s="9">
        <f t="shared" si="10"/>
        <v>2.9500000000000005E-2</v>
      </c>
    </row>
    <row r="46" spans="1:24" x14ac:dyDescent="0.45">
      <c r="A46" s="2">
        <v>0.38</v>
      </c>
      <c r="B46" s="2">
        <f t="shared" si="0"/>
        <v>0.62</v>
      </c>
      <c r="D46" s="8">
        <f>(A46^2*Data!$B$5^2+2*A46*B46*$D$4*Data!$B$5*Data!$B$8+B46^2*Data!$B$8^2)^0.5</f>
        <v>0.157</v>
      </c>
      <c r="E46" s="8">
        <f>A46*Data!$B$4+B46*Data!$B$7</f>
        <v>9.9400000000000002E-2</v>
      </c>
      <c r="F46" s="8">
        <f>(A46^2*Data!$B$5^2+2*A46*B46*$F$4*Data!$B$5*Data!$B$8+B46^2*Data!$B$8^2)^0.5</f>
        <v>0.13696349878708561</v>
      </c>
      <c r="G46" s="8">
        <f>A46*Data!$B$4+B46*Data!$B$7</f>
        <v>9.9400000000000002E-2</v>
      </c>
      <c r="H46" s="8">
        <f>(A46^2*Data!$B$5^2+2*A46*B46*$H$4*Data!$B$5*Data!$B$8+B46^2*Data!$B$8^2)^0.5</f>
        <v>0.11344161493913951</v>
      </c>
      <c r="I46" s="8">
        <f>A46*Data!$B$4+B46*Data!$B$7</f>
        <v>9.9400000000000002E-2</v>
      </c>
      <c r="J46" s="8">
        <f>(A46^2*Data!$B$5^2+2*A46*B46*$J$4*Data!$B$5*Data!$B$8+B46^2*Data!$B$8^2)^0.5</f>
        <v>8.35404093837228E-2</v>
      </c>
      <c r="K46" s="8">
        <f>A46*Data!$B$4+B46*Data!$B$7</f>
        <v>9.9400000000000002E-2</v>
      </c>
      <c r="L46" s="8">
        <f>(A46^2*Data!$B$5^2+2*A46*B46*$L$4*Data!$B$5*Data!$B$8+B46^2*Data!$B$8^2)^0.5</f>
        <v>3.3000000000000008E-2</v>
      </c>
      <c r="M46" s="8">
        <f>A46*Data!$B$4+B46*Data!$B$7</f>
        <v>9.9400000000000002E-2</v>
      </c>
      <c r="O46" s="9">
        <f t="shared" si="1"/>
        <v>9.9400000000000002E-2</v>
      </c>
      <c r="P46" s="9">
        <f t="shared" si="2"/>
        <v>0.157</v>
      </c>
      <c r="Q46" s="9">
        <f t="shared" si="3"/>
        <v>9.9400000000000002E-2</v>
      </c>
      <c r="R46" s="9">
        <f t="shared" si="4"/>
        <v>0.13696349878708561</v>
      </c>
      <c r="S46" s="9">
        <f t="shared" si="5"/>
        <v>9.9400000000000002E-2</v>
      </c>
      <c r="T46" s="9">
        <f t="shared" si="6"/>
        <v>0.11344161493913951</v>
      </c>
      <c r="U46" s="9">
        <f t="shared" si="7"/>
        <v>9.9400000000000002E-2</v>
      </c>
      <c r="V46" s="9">
        <f t="shared" si="8"/>
        <v>8.35404093837228E-2</v>
      </c>
      <c r="W46" s="9">
        <f t="shared" si="9"/>
        <v>9.9400000000000002E-2</v>
      </c>
      <c r="X46" s="9">
        <f t="shared" si="10"/>
        <v>3.3000000000000008E-2</v>
      </c>
    </row>
    <row r="47" spans="1:24" x14ac:dyDescent="0.45">
      <c r="A47" s="2">
        <v>0.39</v>
      </c>
      <c r="B47" s="2">
        <f t="shared" si="0"/>
        <v>0.61</v>
      </c>
      <c r="D47" s="8">
        <f>(A47^2*Data!$B$5^2+2*A47*B47*$D$4*Data!$B$5*Data!$B$8+B47^2*Data!$B$8^2)^0.5</f>
        <v>0.15850000000000003</v>
      </c>
      <c r="E47" s="8">
        <f>A47*Data!$B$4+B47*Data!$B$7</f>
        <v>0.1007</v>
      </c>
      <c r="F47" s="8">
        <f>(A47^2*Data!$B$5^2+2*A47*B47*$F$4*Data!$B$5*Data!$B$8+B47^2*Data!$B$8^2)^0.5</f>
        <v>0.13847292154063914</v>
      </c>
      <c r="G47" s="8">
        <f>A47*Data!$B$4+B47*Data!$B$7</f>
        <v>0.1007</v>
      </c>
      <c r="H47" s="8">
        <f>(A47^2*Data!$B$5^2+2*A47*B47*$H$4*Data!$B$5*Data!$B$8+B47^2*Data!$B$8^2)^0.5</f>
        <v>0.11500978219264656</v>
      </c>
      <c r="I47" s="8">
        <f>A47*Data!$B$4+B47*Data!$B$7</f>
        <v>0.1007</v>
      </c>
      <c r="J47" s="8">
        <f>(A47^2*Data!$B$5^2+2*A47*B47*$J$4*Data!$B$5*Data!$B$8+B47^2*Data!$B$8^2)^0.5</f>
        <v>8.532145099563182E-2</v>
      </c>
      <c r="K47" s="8">
        <f>A47*Data!$B$4+B47*Data!$B$7</f>
        <v>0.1007</v>
      </c>
      <c r="L47" s="8">
        <f>(A47^2*Data!$B$5^2+2*A47*B47*$L$4*Data!$B$5*Data!$B$8+B47^2*Data!$B$8^2)^0.5</f>
        <v>3.6500000000000005E-2</v>
      </c>
      <c r="M47" s="8">
        <f>A47*Data!$B$4+B47*Data!$B$7</f>
        <v>0.1007</v>
      </c>
      <c r="O47" s="9">
        <f t="shared" si="1"/>
        <v>0.1007</v>
      </c>
      <c r="P47" s="9">
        <f t="shared" si="2"/>
        <v>0.15850000000000003</v>
      </c>
      <c r="Q47" s="9">
        <f t="shared" si="3"/>
        <v>0.1007</v>
      </c>
      <c r="R47" s="9">
        <f t="shared" si="4"/>
        <v>0.13847292154063914</v>
      </c>
      <c r="S47" s="9">
        <f t="shared" si="5"/>
        <v>0.1007</v>
      </c>
      <c r="T47" s="9">
        <f t="shared" si="6"/>
        <v>0.11500978219264656</v>
      </c>
      <c r="U47" s="9">
        <f t="shared" si="7"/>
        <v>0.1007</v>
      </c>
      <c r="V47" s="9">
        <f t="shared" si="8"/>
        <v>8.532145099563182E-2</v>
      </c>
      <c r="W47" s="9">
        <f t="shared" si="9"/>
        <v>0.1007</v>
      </c>
      <c r="X47" s="9">
        <f t="shared" si="10"/>
        <v>3.6500000000000005E-2</v>
      </c>
    </row>
    <row r="48" spans="1:24" x14ac:dyDescent="0.45">
      <c r="A48" s="2">
        <v>0.4</v>
      </c>
      <c r="B48" s="2">
        <f t="shared" si="0"/>
        <v>0.6</v>
      </c>
      <c r="D48" s="8">
        <f>(A48^2*Data!$B$5^2+2*A48*B48*$D$4*Data!$B$5*Data!$B$8+B48^2*Data!$B$8^2)^0.5</f>
        <v>0.16</v>
      </c>
      <c r="E48" s="8">
        <f>A48*Data!$B$4+B48*Data!$B$7</f>
        <v>0.10199999999999999</v>
      </c>
      <c r="F48" s="8">
        <f>(A48^2*Data!$B$5^2+2*A48*B48*$F$4*Data!$B$5*Data!$B$8+B48^2*Data!$B$8^2)^0.5</f>
        <v>0.13999999999999999</v>
      </c>
      <c r="G48" s="8">
        <f>A48*Data!$B$4+B48*Data!$B$7</f>
        <v>0.10199999999999999</v>
      </c>
      <c r="H48" s="8">
        <f>(A48^2*Data!$B$5^2+2*A48*B48*$H$4*Data!$B$5*Data!$B$8+B48^2*Data!$B$8^2)^0.5</f>
        <v>0.11661903789690602</v>
      </c>
      <c r="I48" s="8">
        <f>A48*Data!$B$4+B48*Data!$B$7</f>
        <v>0.10199999999999999</v>
      </c>
      <c r="J48" s="8">
        <f>(A48^2*Data!$B$5^2+2*A48*B48*$J$4*Data!$B$5*Data!$B$8+B48^2*Data!$B$8^2)^0.5</f>
        <v>8.717797887081348E-2</v>
      </c>
      <c r="K48" s="8">
        <f>A48*Data!$B$4+B48*Data!$B$7</f>
        <v>0.10199999999999999</v>
      </c>
      <c r="L48" s="8">
        <f>(A48^2*Data!$B$5^2+2*A48*B48*$L$4*Data!$B$5*Data!$B$8+B48^2*Data!$B$8^2)^0.5</f>
        <v>4.0000000000000029E-2</v>
      </c>
      <c r="M48" s="8">
        <f>A48*Data!$B$4+B48*Data!$B$7</f>
        <v>0.10199999999999999</v>
      </c>
      <c r="O48" s="9">
        <f t="shared" si="1"/>
        <v>0.10199999999999999</v>
      </c>
      <c r="P48" s="9">
        <f t="shared" si="2"/>
        <v>0.16</v>
      </c>
      <c r="Q48" s="9">
        <f t="shared" si="3"/>
        <v>0.10199999999999999</v>
      </c>
      <c r="R48" s="9">
        <f t="shared" si="4"/>
        <v>0.13999999999999999</v>
      </c>
      <c r="S48" s="9">
        <f t="shared" si="5"/>
        <v>0.10199999999999999</v>
      </c>
      <c r="T48" s="9">
        <f t="shared" si="6"/>
        <v>0.11661903789690602</v>
      </c>
      <c r="U48" s="9">
        <f t="shared" si="7"/>
        <v>0.10199999999999999</v>
      </c>
      <c r="V48" s="9">
        <f t="shared" si="8"/>
        <v>8.717797887081348E-2</v>
      </c>
      <c r="W48" s="9">
        <f t="shared" si="9"/>
        <v>0.10199999999999999</v>
      </c>
      <c r="X48" s="9">
        <f t="shared" si="10"/>
        <v>4.0000000000000029E-2</v>
      </c>
    </row>
    <row r="49" spans="1:24" x14ac:dyDescent="0.45">
      <c r="A49" s="2">
        <v>0.41</v>
      </c>
      <c r="B49" s="2">
        <f t="shared" si="0"/>
        <v>0.59000000000000008</v>
      </c>
      <c r="D49" s="8">
        <f>(A49^2*Data!$B$5^2+2*A49*B49*$D$4*Data!$B$5*Data!$B$8+B49^2*Data!$B$8^2)^0.5</f>
        <v>0.1615</v>
      </c>
      <c r="E49" s="8">
        <f>A49*Data!$B$4+B49*Data!$B$7</f>
        <v>0.1033</v>
      </c>
      <c r="F49" s="8">
        <f>(A49^2*Data!$B$5^2+2*A49*B49*$F$4*Data!$B$5*Data!$B$8+B49^2*Data!$B$8^2)^0.5</f>
        <v>0.14154416271962614</v>
      </c>
      <c r="G49" s="8">
        <f>A49*Data!$B$4+B49*Data!$B$7</f>
        <v>0.1033</v>
      </c>
      <c r="H49" s="8">
        <f>(A49^2*Data!$B$5^2+2*A49*B49*$H$4*Data!$B$5*Data!$B$8+B49^2*Data!$B$8^2)^0.5</f>
        <v>0.11826770480566536</v>
      </c>
      <c r="I49" s="8">
        <f>A49*Data!$B$4+B49*Data!$B$7</f>
        <v>0.1033</v>
      </c>
      <c r="J49" s="8">
        <f>(A49^2*Data!$B$5^2+2*A49*B49*$J$4*Data!$B$5*Data!$B$8+B49^2*Data!$B$8^2)^0.5</f>
        <v>8.9105274815804242E-2</v>
      </c>
      <c r="K49" s="8">
        <f>A49*Data!$B$4+B49*Data!$B$7</f>
        <v>0.1033</v>
      </c>
      <c r="L49" s="8">
        <f>(A49^2*Data!$B$5^2+2*A49*B49*$L$4*Data!$B$5*Data!$B$8+B49^2*Data!$B$8^2)^0.5</f>
        <v>4.3499999999999976E-2</v>
      </c>
      <c r="M49" s="8">
        <f>A49*Data!$B$4+B49*Data!$B$7</f>
        <v>0.1033</v>
      </c>
      <c r="O49" s="9">
        <f t="shared" si="1"/>
        <v>0.1033</v>
      </c>
      <c r="P49" s="9">
        <f t="shared" si="2"/>
        <v>0.1615</v>
      </c>
      <c r="Q49" s="9">
        <f t="shared" si="3"/>
        <v>0.1033</v>
      </c>
      <c r="R49" s="9">
        <f t="shared" si="4"/>
        <v>0.14154416271962614</v>
      </c>
      <c r="S49" s="9">
        <f t="shared" si="5"/>
        <v>0.1033</v>
      </c>
      <c r="T49" s="9">
        <f t="shared" si="6"/>
        <v>0.11826770480566536</v>
      </c>
      <c r="U49" s="9">
        <f t="shared" si="7"/>
        <v>0.1033</v>
      </c>
      <c r="V49" s="9">
        <f t="shared" si="8"/>
        <v>8.9105274815804242E-2</v>
      </c>
      <c r="W49" s="9">
        <f t="shared" si="9"/>
        <v>0.1033</v>
      </c>
      <c r="X49" s="9">
        <f t="shared" si="10"/>
        <v>4.3499999999999976E-2</v>
      </c>
    </row>
    <row r="50" spans="1:24" x14ac:dyDescent="0.45">
      <c r="A50" s="2">
        <v>0.42</v>
      </c>
      <c r="B50" s="2">
        <f t="shared" si="0"/>
        <v>0.58000000000000007</v>
      </c>
      <c r="D50" s="8">
        <f>(A50^2*Data!$B$5^2+2*A50*B50*$D$4*Data!$B$5*Data!$B$8+B50^2*Data!$B$8^2)^0.5</f>
        <v>0.16300000000000001</v>
      </c>
      <c r="E50" s="8">
        <f>A50*Data!$B$4+B50*Data!$B$7</f>
        <v>0.1046</v>
      </c>
      <c r="F50" s="8">
        <f>(A50^2*Data!$B$5^2+2*A50*B50*$F$4*Data!$B$5*Data!$B$8+B50^2*Data!$B$8^2)^0.5</f>
        <v>0.14310485666112105</v>
      </c>
      <c r="G50" s="8">
        <f>A50*Data!$B$4+B50*Data!$B$7</f>
        <v>0.1046</v>
      </c>
      <c r="H50" s="8">
        <f>(A50^2*Data!$B$5^2+2*A50*B50*$H$4*Data!$B$5*Data!$B$8+B50^2*Data!$B$8^2)^0.5</f>
        <v>0.11995415791042843</v>
      </c>
      <c r="I50" s="8">
        <f>A50*Data!$B$4+B50*Data!$B$7</f>
        <v>0.1046</v>
      </c>
      <c r="J50" s="8">
        <f>(A50^2*Data!$B$5^2+2*A50*B50*$J$4*Data!$B$5*Data!$B$8+B50^2*Data!$B$8^2)^0.5</f>
        <v>9.1098847413125919E-2</v>
      </c>
      <c r="K50" s="8">
        <f>A50*Data!$B$4+B50*Data!$B$7</f>
        <v>0.1046</v>
      </c>
      <c r="L50" s="8">
        <f>(A50^2*Data!$B$5^2+2*A50*B50*$L$4*Data!$B$5*Data!$B$8+B50^2*Data!$B$8^2)^0.5</f>
        <v>4.6999999999999979E-2</v>
      </c>
      <c r="M50" s="8">
        <f>A50*Data!$B$4+B50*Data!$B$7</f>
        <v>0.1046</v>
      </c>
      <c r="O50" s="9">
        <f t="shared" si="1"/>
        <v>0.1046</v>
      </c>
      <c r="P50" s="9">
        <f t="shared" si="2"/>
        <v>0.16300000000000001</v>
      </c>
      <c r="Q50" s="9">
        <f t="shared" si="3"/>
        <v>0.1046</v>
      </c>
      <c r="R50" s="9">
        <f t="shared" si="4"/>
        <v>0.14310485666112105</v>
      </c>
      <c r="S50" s="9">
        <f t="shared" si="5"/>
        <v>0.1046</v>
      </c>
      <c r="T50" s="9">
        <f t="shared" si="6"/>
        <v>0.11995415791042843</v>
      </c>
      <c r="U50" s="9">
        <f t="shared" si="7"/>
        <v>0.1046</v>
      </c>
      <c r="V50" s="9">
        <f t="shared" si="8"/>
        <v>9.1098847413125919E-2</v>
      </c>
      <c r="W50" s="9">
        <f t="shared" si="9"/>
        <v>0.1046</v>
      </c>
      <c r="X50" s="9">
        <f t="shared" si="10"/>
        <v>4.6999999999999979E-2</v>
      </c>
    </row>
    <row r="51" spans="1:24" x14ac:dyDescent="0.45">
      <c r="A51" s="2">
        <v>0.43</v>
      </c>
      <c r="B51" s="2">
        <f t="shared" si="0"/>
        <v>0.57000000000000006</v>
      </c>
      <c r="D51" s="8">
        <f>(A51^2*Data!$B$5^2+2*A51*B51*$D$4*Data!$B$5*Data!$B$8+B51^2*Data!$B$8^2)^0.5</f>
        <v>0.16450000000000001</v>
      </c>
      <c r="E51" s="8">
        <f>A51*Data!$B$4+B51*Data!$B$7</f>
        <v>0.10589999999999999</v>
      </c>
      <c r="F51" s="8">
        <f>(A51^2*Data!$B$5^2+2*A51*B51*$F$4*Data!$B$5*Data!$B$8+B51^2*Data!$B$8^2)^0.5</f>
        <v>0.14468154685377124</v>
      </c>
      <c r="G51" s="8">
        <f>A51*Data!$B$4+B51*Data!$B$7</f>
        <v>0.10589999999999999</v>
      </c>
      <c r="H51" s="8">
        <f>(A51^2*Data!$B$5^2+2*A51*B51*$H$4*Data!$B$5*Data!$B$8+B51^2*Data!$B$8^2)^0.5</f>
        <v>0.12167682605985415</v>
      </c>
      <c r="I51" s="8">
        <f>A51*Data!$B$4+B51*Data!$B$7</f>
        <v>0.10589999999999999</v>
      </c>
      <c r="J51" s="8">
        <f>(A51^2*Data!$B$5^2+2*A51*B51*$J$4*Data!$B$5*Data!$B$8+B51^2*Data!$B$8^2)^0.5</f>
        <v>9.3154441654705863E-2</v>
      </c>
      <c r="K51" s="8">
        <f>A51*Data!$B$4+B51*Data!$B$7</f>
        <v>0.10589999999999999</v>
      </c>
      <c r="L51" s="8">
        <f>(A51^2*Data!$B$5^2+2*A51*B51*$L$4*Data!$B$5*Data!$B$8+B51^2*Data!$B$8^2)^0.5</f>
        <v>5.0499999999999982E-2</v>
      </c>
      <c r="M51" s="8">
        <f>A51*Data!$B$4+B51*Data!$B$7</f>
        <v>0.10589999999999999</v>
      </c>
      <c r="O51" s="9">
        <f t="shared" si="1"/>
        <v>0.10589999999999999</v>
      </c>
      <c r="P51" s="9">
        <f t="shared" si="2"/>
        <v>0.16450000000000001</v>
      </c>
      <c r="Q51" s="9">
        <f t="shared" si="3"/>
        <v>0.10589999999999999</v>
      </c>
      <c r="R51" s="9">
        <f t="shared" si="4"/>
        <v>0.14468154685377124</v>
      </c>
      <c r="S51" s="9">
        <f t="shared" si="5"/>
        <v>0.10589999999999999</v>
      </c>
      <c r="T51" s="9">
        <f t="shared" si="6"/>
        <v>0.12167682605985415</v>
      </c>
      <c r="U51" s="9">
        <f t="shared" si="7"/>
        <v>0.10589999999999999</v>
      </c>
      <c r="V51" s="9">
        <f t="shared" si="8"/>
        <v>9.3154441654705863E-2</v>
      </c>
      <c r="W51" s="9">
        <f t="shared" si="9"/>
        <v>0.10589999999999999</v>
      </c>
      <c r="X51" s="9">
        <f t="shared" si="10"/>
        <v>5.0499999999999982E-2</v>
      </c>
    </row>
    <row r="52" spans="1:24" x14ac:dyDescent="0.45">
      <c r="A52" s="2">
        <v>0.44</v>
      </c>
      <c r="B52" s="2">
        <f t="shared" si="0"/>
        <v>0.56000000000000005</v>
      </c>
      <c r="D52" s="8">
        <f>(A52^2*Data!$B$5^2+2*A52*B52*$D$4*Data!$B$5*Data!$B$8+B52^2*Data!$B$8^2)^0.5</f>
        <v>0.16600000000000001</v>
      </c>
      <c r="E52" s="8">
        <f>A52*Data!$B$4+B52*Data!$B$7</f>
        <v>0.10719999999999999</v>
      </c>
      <c r="F52" s="8">
        <f>(A52^2*Data!$B$5^2+2*A52*B52*$F$4*Data!$B$5*Data!$B$8+B52^2*Data!$B$8^2)^0.5</f>
        <v>0.14627371602581238</v>
      </c>
      <c r="G52" s="8">
        <f>A52*Data!$B$4+B52*Data!$B$7</f>
        <v>0.10719999999999999</v>
      </c>
      <c r="H52" s="8">
        <f>(A52^2*Data!$B$5^2+2*A52*B52*$H$4*Data!$B$5*Data!$B$8+B52^2*Data!$B$8^2)^0.5</f>
        <v>0.12343419299367579</v>
      </c>
      <c r="I52" s="8">
        <f>A52*Data!$B$4+B52*Data!$B$7</f>
        <v>0.10719999999999999</v>
      </c>
      <c r="J52" s="8">
        <f>(A52^2*Data!$B$5^2+2*A52*B52*$J$4*Data!$B$5*Data!$B$8+B52^2*Data!$B$8^2)^0.5</f>
        <v>9.5268042910516423E-2</v>
      </c>
      <c r="K52" s="8">
        <f>A52*Data!$B$4+B52*Data!$B$7</f>
        <v>0.10719999999999999</v>
      </c>
      <c r="L52" s="8">
        <f>(A52^2*Data!$B$5^2+2*A52*B52*$L$4*Data!$B$5*Data!$B$8+B52^2*Data!$B$8^2)^0.5</f>
        <v>5.3999999999999979E-2</v>
      </c>
      <c r="M52" s="8">
        <f>A52*Data!$B$4+B52*Data!$B$7</f>
        <v>0.10719999999999999</v>
      </c>
      <c r="O52" s="9">
        <f t="shared" si="1"/>
        <v>0.10719999999999999</v>
      </c>
      <c r="P52" s="9">
        <f t="shared" si="2"/>
        <v>0.16600000000000001</v>
      </c>
      <c r="Q52" s="9">
        <f t="shared" si="3"/>
        <v>0.10719999999999999</v>
      </c>
      <c r="R52" s="9">
        <f t="shared" si="4"/>
        <v>0.14627371602581238</v>
      </c>
      <c r="S52" s="9">
        <f t="shared" si="5"/>
        <v>0.10719999999999999</v>
      </c>
      <c r="T52" s="9">
        <f t="shared" si="6"/>
        <v>0.12343419299367579</v>
      </c>
      <c r="U52" s="9">
        <f t="shared" si="7"/>
        <v>0.10719999999999999</v>
      </c>
      <c r="V52" s="9">
        <f t="shared" si="8"/>
        <v>9.5268042910516423E-2</v>
      </c>
      <c r="W52" s="9">
        <f t="shared" si="9"/>
        <v>0.10719999999999999</v>
      </c>
      <c r="X52" s="9">
        <f t="shared" si="10"/>
        <v>5.3999999999999979E-2</v>
      </c>
    </row>
    <row r="53" spans="1:24" x14ac:dyDescent="0.45">
      <c r="A53" s="2">
        <v>0.45</v>
      </c>
      <c r="B53" s="2">
        <f t="shared" si="0"/>
        <v>0.55000000000000004</v>
      </c>
      <c r="D53" s="8">
        <f>(A53^2*Data!$B$5^2+2*A53*B53*$D$4*Data!$B$5*Data!$B$8+B53^2*Data!$B$8^2)^0.5</f>
        <v>0.16750000000000001</v>
      </c>
      <c r="E53" s="8">
        <f>A53*Data!$B$4+B53*Data!$B$7</f>
        <v>0.10850000000000001</v>
      </c>
      <c r="F53" s="8">
        <f>(A53^2*Data!$B$5^2+2*A53*B53*$F$4*Data!$B$5*Data!$B$8+B53^2*Data!$B$8^2)^0.5</f>
        <v>0.14788086421170255</v>
      </c>
      <c r="G53" s="8">
        <f>A53*Data!$B$4+B53*Data!$B$7</f>
        <v>0.10850000000000001</v>
      </c>
      <c r="H53" s="8">
        <f>(A53^2*Data!$B$5^2+2*A53*B53*$H$4*Data!$B$5*Data!$B$8+B53^2*Data!$B$8^2)^0.5</f>
        <v>0.12522479786368193</v>
      </c>
      <c r="I53" s="8">
        <f>A53*Data!$B$4+B53*Data!$B$7</f>
        <v>0.10850000000000001</v>
      </c>
      <c r="J53" s="8">
        <f>(A53^2*Data!$B$5^2+2*A53*B53*$J$4*Data!$B$5*Data!$B$8+B53^2*Data!$B$8^2)^0.5</f>
        <v>9.7435876349525385E-2</v>
      </c>
      <c r="K53" s="8">
        <f>A53*Data!$B$4+B53*Data!$B$7</f>
        <v>0.10850000000000001</v>
      </c>
      <c r="L53" s="8">
        <f>(A53^2*Data!$B$5^2+2*A53*B53*$L$4*Data!$B$5*Data!$B$8+B53^2*Data!$B$8^2)^0.5</f>
        <v>5.7499999999999996E-2</v>
      </c>
      <c r="M53" s="8">
        <f>A53*Data!$B$4+B53*Data!$B$7</f>
        <v>0.10850000000000001</v>
      </c>
      <c r="O53" s="9">
        <f t="shared" si="1"/>
        <v>0.10850000000000001</v>
      </c>
      <c r="P53" s="9">
        <f t="shared" si="2"/>
        <v>0.16750000000000001</v>
      </c>
      <c r="Q53" s="9">
        <f t="shared" si="3"/>
        <v>0.10850000000000001</v>
      </c>
      <c r="R53" s="9">
        <f t="shared" si="4"/>
        <v>0.14788086421170255</v>
      </c>
      <c r="S53" s="9">
        <f t="shared" si="5"/>
        <v>0.10850000000000001</v>
      </c>
      <c r="T53" s="9">
        <f t="shared" si="6"/>
        <v>0.12522479786368193</v>
      </c>
      <c r="U53" s="9">
        <f t="shared" si="7"/>
        <v>0.10850000000000001</v>
      </c>
      <c r="V53" s="9">
        <f t="shared" si="8"/>
        <v>9.7435876349525385E-2</v>
      </c>
      <c r="W53" s="9">
        <f t="shared" si="9"/>
        <v>0.10850000000000001</v>
      </c>
      <c r="X53" s="9">
        <f t="shared" si="10"/>
        <v>5.7499999999999996E-2</v>
      </c>
    </row>
    <row r="54" spans="1:24" x14ac:dyDescent="0.45">
      <c r="A54" s="2">
        <v>0.46</v>
      </c>
      <c r="B54" s="2">
        <f t="shared" si="0"/>
        <v>0.54</v>
      </c>
      <c r="D54" s="8">
        <f>(A54^2*Data!$B$5^2+2*A54*B54*$D$4*Data!$B$5*Data!$B$8+B54^2*Data!$B$8^2)^0.5</f>
        <v>0.16900000000000001</v>
      </c>
      <c r="E54" s="8">
        <f>A54*Data!$B$4+B54*Data!$B$7</f>
        <v>0.10980000000000001</v>
      </c>
      <c r="F54" s="8">
        <f>(A54^2*Data!$B$5^2+2*A54*B54*$F$4*Data!$B$5*Data!$B$8+B54^2*Data!$B$8^2)^0.5</f>
        <v>0.14950250834016132</v>
      </c>
      <c r="G54" s="8">
        <f>A54*Data!$B$4+B54*Data!$B$7</f>
        <v>0.10980000000000001</v>
      </c>
      <c r="H54" s="8">
        <f>(A54^2*Data!$B$5^2+2*A54*B54*$H$4*Data!$B$5*Data!$B$8+B54^2*Data!$B$8^2)^0.5</f>
        <v>0.12704723531033646</v>
      </c>
      <c r="I54" s="8">
        <f>A54*Data!$B$4+B54*Data!$B$7</f>
        <v>0.10980000000000001</v>
      </c>
      <c r="J54" s="8">
        <f>(A54^2*Data!$B$5^2+2*A54*B54*$J$4*Data!$B$5*Data!$B$8+B54^2*Data!$B$8^2)^0.5</f>
        <v>9.9654402812921414E-2</v>
      </c>
      <c r="K54" s="8">
        <f>A54*Data!$B$4+B54*Data!$B$7</f>
        <v>0.10980000000000001</v>
      </c>
      <c r="L54" s="8">
        <f>(A54^2*Data!$B$5^2+2*A54*B54*$L$4*Data!$B$5*Data!$B$8+B54^2*Data!$B$8^2)^0.5</f>
        <v>6.0999999999999992E-2</v>
      </c>
      <c r="M54" s="8">
        <f>A54*Data!$B$4+B54*Data!$B$7</f>
        <v>0.10980000000000001</v>
      </c>
      <c r="O54" s="9">
        <f t="shared" si="1"/>
        <v>0.10980000000000001</v>
      </c>
      <c r="P54" s="9">
        <f t="shared" si="2"/>
        <v>0.16900000000000001</v>
      </c>
      <c r="Q54" s="9">
        <f t="shared" si="3"/>
        <v>0.10980000000000001</v>
      </c>
      <c r="R54" s="9">
        <f t="shared" si="4"/>
        <v>0.14950250834016132</v>
      </c>
      <c r="S54" s="9">
        <f t="shared" si="5"/>
        <v>0.10980000000000001</v>
      </c>
      <c r="T54" s="9">
        <f t="shared" si="6"/>
        <v>0.12704723531033646</v>
      </c>
      <c r="U54" s="9">
        <f t="shared" si="7"/>
        <v>0.10980000000000001</v>
      </c>
      <c r="V54" s="9">
        <f t="shared" si="8"/>
        <v>9.9654402812921414E-2</v>
      </c>
      <c r="W54" s="9">
        <f t="shared" si="9"/>
        <v>0.10980000000000001</v>
      </c>
      <c r="X54" s="9">
        <f t="shared" si="10"/>
        <v>6.0999999999999992E-2</v>
      </c>
    </row>
    <row r="55" spans="1:24" x14ac:dyDescent="0.45">
      <c r="A55" s="2">
        <v>0.47</v>
      </c>
      <c r="B55" s="2">
        <f t="shared" si="0"/>
        <v>0.53</v>
      </c>
      <c r="D55" s="8">
        <f>(A55^2*Data!$B$5^2+2*A55*B55*$D$4*Data!$B$5*Data!$B$8+B55^2*Data!$B$8^2)^0.5</f>
        <v>0.17049999999999998</v>
      </c>
      <c r="E55" s="8">
        <f>A55*Data!$B$4+B55*Data!$B$7</f>
        <v>0.1111</v>
      </c>
      <c r="F55" s="8">
        <f>(A55^2*Data!$B$5^2+2*A55*B55*$F$4*Data!$B$5*Data!$B$8+B55^2*Data!$B$8^2)^0.5</f>
        <v>0.15113818180724553</v>
      </c>
      <c r="G55" s="8">
        <f>A55*Data!$B$4+B55*Data!$B$7</f>
        <v>0.1111</v>
      </c>
      <c r="H55" s="8">
        <f>(A55^2*Data!$B$5^2+2*A55*B55*$H$4*Data!$B$5*Data!$B$8+B55^2*Data!$B$8^2)^0.5</f>
        <v>0.12890015515894462</v>
      </c>
      <c r="I55" s="8">
        <f>A55*Data!$B$4+B55*Data!$B$7</f>
        <v>0.1111</v>
      </c>
      <c r="J55" s="8">
        <f>(A55^2*Data!$B$5^2+2*A55*B55*$J$4*Data!$B$5*Data!$B$8+B55^2*Data!$B$8^2)^0.5</f>
        <v>0.10192031200894157</v>
      </c>
      <c r="K55" s="8">
        <f>A55*Data!$B$4+B55*Data!$B$7</f>
        <v>0.1111</v>
      </c>
      <c r="L55" s="8">
        <f>(A55^2*Data!$B$5^2+2*A55*B55*$L$4*Data!$B$5*Data!$B$8+B55^2*Data!$B$8^2)^0.5</f>
        <v>6.4499999999999988E-2</v>
      </c>
      <c r="M55" s="8">
        <f>A55*Data!$B$4+B55*Data!$B$7</f>
        <v>0.1111</v>
      </c>
      <c r="O55" s="9">
        <f t="shared" si="1"/>
        <v>0.1111</v>
      </c>
      <c r="P55" s="9">
        <f t="shared" si="2"/>
        <v>0.17049999999999998</v>
      </c>
      <c r="Q55" s="9">
        <f t="shared" si="3"/>
        <v>0.1111</v>
      </c>
      <c r="R55" s="9">
        <f t="shared" si="4"/>
        <v>0.15113818180724553</v>
      </c>
      <c r="S55" s="9">
        <f t="shared" si="5"/>
        <v>0.1111</v>
      </c>
      <c r="T55" s="9">
        <f t="shared" si="6"/>
        <v>0.12890015515894462</v>
      </c>
      <c r="U55" s="9">
        <f t="shared" si="7"/>
        <v>0.1111</v>
      </c>
      <c r="V55" s="9">
        <f t="shared" si="8"/>
        <v>0.10192031200894157</v>
      </c>
      <c r="W55" s="9">
        <f t="shared" si="9"/>
        <v>0.1111</v>
      </c>
      <c r="X55" s="9">
        <f t="shared" si="10"/>
        <v>6.4499999999999988E-2</v>
      </c>
    </row>
    <row r="56" spans="1:24" x14ac:dyDescent="0.45">
      <c r="A56" s="2">
        <v>0.48</v>
      </c>
      <c r="B56" s="2">
        <f t="shared" si="0"/>
        <v>0.52</v>
      </c>
      <c r="D56" s="8">
        <f>(A56^2*Data!$B$5^2+2*A56*B56*$D$4*Data!$B$5*Data!$B$8+B56^2*Data!$B$8^2)^0.5</f>
        <v>0.17200000000000001</v>
      </c>
      <c r="E56" s="8">
        <f>A56*Data!$B$4+B56*Data!$B$7</f>
        <v>0.1124</v>
      </c>
      <c r="F56" s="8">
        <f>(A56^2*Data!$B$5^2+2*A56*B56*$F$4*Data!$B$5*Data!$B$8+B56^2*Data!$B$8^2)^0.5</f>
        <v>0.15278743403827424</v>
      </c>
      <c r="G56" s="8">
        <f>A56*Data!$B$4+B56*Data!$B$7</f>
        <v>0.1124</v>
      </c>
      <c r="H56" s="8">
        <f>(A56^2*Data!$B$5^2+2*A56*B56*$H$4*Data!$B$5*Data!$B$8+B56^2*Data!$B$8^2)^0.5</f>
        <v>0.13078226179417451</v>
      </c>
      <c r="I56" s="8">
        <f>A56*Data!$B$4+B56*Data!$B$7</f>
        <v>0.1124</v>
      </c>
      <c r="J56" s="8">
        <f>(A56^2*Data!$B$5^2+2*A56*B56*$J$4*Data!$B$5*Data!$B$8+B56^2*Data!$B$8^2)^0.5</f>
        <v>0.10423051376636307</v>
      </c>
      <c r="K56" s="8">
        <f>A56*Data!$B$4+B56*Data!$B$7</f>
        <v>0.1124</v>
      </c>
      <c r="L56" s="8">
        <f>(A56^2*Data!$B$5^2+2*A56*B56*$L$4*Data!$B$5*Data!$B$8+B56^2*Data!$B$8^2)^0.5</f>
        <v>6.8000000000000005E-2</v>
      </c>
      <c r="M56" s="8">
        <f>A56*Data!$B$4+B56*Data!$B$7</f>
        <v>0.1124</v>
      </c>
      <c r="O56" s="9">
        <f t="shared" si="1"/>
        <v>0.1124</v>
      </c>
      <c r="P56" s="9">
        <f t="shared" si="2"/>
        <v>0.17200000000000001</v>
      </c>
      <c r="Q56" s="9">
        <f t="shared" si="3"/>
        <v>0.1124</v>
      </c>
      <c r="R56" s="9">
        <f t="shared" si="4"/>
        <v>0.15278743403827424</v>
      </c>
      <c r="S56" s="9">
        <f t="shared" si="5"/>
        <v>0.1124</v>
      </c>
      <c r="T56" s="9">
        <f t="shared" si="6"/>
        <v>0.13078226179417451</v>
      </c>
      <c r="U56" s="9">
        <f t="shared" si="7"/>
        <v>0.1124</v>
      </c>
      <c r="V56" s="9">
        <f t="shared" si="8"/>
        <v>0.10423051376636307</v>
      </c>
      <c r="W56" s="9">
        <f t="shared" si="9"/>
        <v>0.1124</v>
      </c>
      <c r="X56" s="9">
        <f t="shared" si="10"/>
        <v>6.8000000000000005E-2</v>
      </c>
    </row>
    <row r="57" spans="1:24" x14ac:dyDescent="0.45">
      <c r="A57" s="2">
        <v>0.49</v>
      </c>
      <c r="B57" s="2">
        <f t="shared" si="0"/>
        <v>0.51</v>
      </c>
      <c r="D57" s="8">
        <f>(A57^2*Data!$B$5^2+2*A57*B57*$D$4*Data!$B$5*Data!$B$8+B57^2*Data!$B$8^2)^0.5</f>
        <v>0.17349999999999999</v>
      </c>
      <c r="E57" s="8">
        <f>A57*Data!$B$4+B57*Data!$B$7</f>
        <v>0.1137</v>
      </c>
      <c r="F57" s="8">
        <f>(A57^2*Data!$B$5^2+2*A57*B57*$F$4*Data!$B$5*Data!$B$8+B57^2*Data!$B$8^2)^0.5</f>
        <v>0.15444983004199131</v>
      </c>
      <c r="G57" s="8">
        <f>A57*Data!$B$4+B57*Data!$B$7</f>
        <v>0.1137</v>
      </c>
      <c r="H57" s="8">
        <f>(A57^2*Data!$B$5^2+2*A57*B57*$H$4*Data!$B$5*Data!$B$8+B57^2*Data!$B$8^2)^0.5</f>
        <v>0.13269231326644357</v>
      </c>
      <c r="I57" s="8">
        <f>A57*Data!$B$4+B57*Data!$B$7</f>
        <v>0.1137</v>
      </c>
      <c r="J57" s="8">
        <f>(A57^2*Data!$B$5^2+2*A57*B57*$J$4*Data!$B$5*Data!$B$8+B57^2*Data!$B$8^2)^0.5</f>
        <v>0.10658212795773971</v>
      </c>
      <c r="K57" s="8">
        <f>A57*Data!$B$4+B57*Data!$B$7</f>
        <v>0.1137</v>
      </c>
      <c r="L57" s="8">
        <f>(A57^2*Data!$B$5^2+2*A57*B57*$L$4*Data!$B$5*Data!$B$8+B57^2*Data!$B$8^2)^0.5</f>
        <v>7.1499999999999994E-2</v>
      </c>
      <c r="M57" s="8">
        <f>A57*Data!$B$4+B57*Data!$B$7</f>
        <v>0.1137</v>
      </c>
      <c r="O57" s="9">
        <f t="shared" si="1"/>
        <v>0.1137</v>
      </c>
      <c r="P57" s="9">
        <f t="shared" si="2"/>
        <v>0.17349999999999999</v>
      </c>
      <c r="Q57" s="9">
        <f t="shared" si="3"/>
        <v>0.1137</v>
      </c>
      <c r="R57" s="9">
        <f t="shared" si="4"/>
        <v>0.15444983004199131</v>
      </c>
      <c r="S57" s="9">
        <f t="shared" si="5"/>
        <v>0.1137</v>
      </c>
      <c r="T57" s="9">
        <f t="shared" si="6"/>
        <v>0.13269231326644357</v>
      </c>
      <c r="U57" s="9">
        <f t="shared" si="7"/>
        <v>0.1137</v>
      </c>
      <c r="V57" s="9">
        <f t="shared" si="8"/>
        <v>0.10658212795773971</v>
      </c>
      <c r="W57" s="9">
        <f t="shared" si="9"/>
        <v>0.1137</v>
      </c>
      <c r="X57" s="9">
        <f t="shared" si="10"/>
        <v>7.1499999999999994E-2</v>
      </c>
    </row>
    <row r="58" spans="1:24" x14ac:dyDescent="0.45">
      <c r="A58" s="2">
        <v>0.5</v>
      </c>
      <c r="B58" s="2">
        <f t="shared" si="0"/>
        <v>0.5</v>
      </c>
      <c r="D58" s="8">
        <f>(A58^2*Data!$B$5^2+2*A58*B58*$D$4*Data!$B$5*Data!$B$8+B58^2*Data!$B$8^2)^0.5</f>
        <v>0.17499999999999999</v>
      </c>
      <c r="E58" s="8">
        <f>A58*Data!$B$4+B58*Data!$B$7</f>
        <v>0.11499999999999999</v>
      </c>
      <c r="F58" s="8">
        <f>(A58^2*Data!$B$5^2+2*A58*B58*$F$4*Data!$B$5*Data!$B$8+B58^2*Data!$B$8^2)^0.5</f>
        <v>0.15612494995995996</v>
      </c>
      <c r="G58" s="8">
        <f>A58*Data!$B$4+B58*Data!$B$7</f>
        <v>0.11499999999999999</v>
      </c>
      <c r="H58" s="8">
        <f>(A58^2*Data!$B$5^2+2*A58*B58*$H$4*Data!$B$5*Data!$B$8+B58^2*Data!$B$8^2)^0.5</f>
        <v>0.13462912017836262</v>
      </c>
      <c r="I58" s="8">
        <f>A58*Data!$B$4+B58*Data!$B$7</f>
        <v>0.11499999999999999</v>
      </c>
      <c r="J58" s="8">
        <f>(A58^2*Data!$B$5^2+2*A58*B58*$J$4*Data!$B$5*Data!$B$8+B58^2*Data!$B$8^2)^0.5</f>
        <v>0.10897247358851683</v>
      </c>
      <c r="K58" s="8">
        <f>A58*Data!$B$4+B58*Data!$B$7</f>
        <v>0.11499999999999999</v>
      </c>
      <c r="L58" s="8">
        <f>(A58^2*Data!$B$5^2+2*A58*B58*$L$4*Data!$B$5*Data!$B$8+B58^2*Data!$B$8^2)^0.5</f>
        <v>7.4999999999999997E-2</v>
      </c>
      <c r="M58" s="8">
        <f>A58*Data!$B$4+B58*Data!$B$7</f>
        <v>0.11499999999999999</v>
      </c>
      <c r="O58" s="9">
        <f t="shared" si="1"/>
        <v>0.11499999999999999</v>
      </c>
      <c r="P58" s="9">
        <f t="shared" si="2"/>
        <v>0.17499999999999999</v>
      </c>
      <c r="Q58" s="9">
        <f t="shared" si="3"/>
        <v>0.11499999999999999</v>
      </c>
      <c r="R58" s="9">
        <f t="shared" si="4"/>
        <v>0.15612494995995996</v>
      </c>
      <c r="S58" s="9">
        <f t="shared" si="5"/>
        <v>0.11499999999999999</v>
      </c>
      <c r="T58" s="9">
        <f t="shared" si="6"/>
        <v>0.13462912017836262</v>
      </c>
      <c r="U58" s="9">
        <f t="shared" si="7"/>
        <v>0.11499999999999999</v>
      </c>
      <c r="V58" s="9">
        <f t="shared" si="8"/>
        <v>0.10897247358851683</v>
      </c>
      <c r="W58" s="9">
        <f t="shared" si="9"/>
        <v>0.11499999999999999</v>
      </c>
      <c r="X58" s="9">
        <f t="shared" si="10"/>
        <v>7.4999999999999997E-2</v>
      </c>
    </row>
    <row r="59" spans="1:24" x14ac:dyDescent="0.45">
      <c r="A59" s="2">
        <v>0.51</v>
      </c>
      <c r="B59" s="2">
        <f t="shared" si="0"/>
        <v>0.49</v>
      </c>
      <c r="D59" s="8">
        <f>(A59^2*Data!$B$5^2+2*A59*B59*$D$4*Data!$B$5*Data!$B$8+B59^2*Data!$B$8^2)^0.5</f>
        <v>0.17649999999999999</v>
      </c>
      <c r="E59" s="8">
        <f>A59*Data!$B$4+B59*Data!$B$7</f>
        <v>0.11629999999999999</v>
      </c>
      <c r="F59" s="8">
        <f>(A59^2*Data!$B$5^2+2*A59*B59*$F$4*Data!$B$5*Data!$B$8+B59^2*Data!$B$8^2)^0.5</f>
        <v>0.15781238861382207</v>
      </c>
      <c r="G59" s="8">
        <f>A59*Data!$B$4+B59*Data!$B$7</f>
        <v>0.11629999999999999</v>
      </c>
      <c r="H59" s="8">
        <f>(A59^2*Data!$B$5^2+2*A59*B59*$H$4*Data!$B$5*Data!$B$8+B59^2*Data!$B$8^2)^0.5</f>
        <v>0.13659154439422669</v>
      </c>
      <c r="I59" s="8">
        <f>A59*Data!$B$4+B59*Data!$B$7</f>
        <v>0.11629999999999999</v>
      </c>
      <c r="J59" s="8">
        <f>(A59^2*Data!$B$5^2+2*A59*B59*$J$4*Data!$B$5*Data!$B$8+B59^2*Data!$B$8^2)^0.5</f>
        <v>0.1113990574466409</v>
      </c>
      <c r="K59" s="8">
        <f>A59*Data!$B$4+B59*Data!$B$7</f>
        <v>0.11629999999999999</v>
      </c>
      <c r="L59" s="8">
        <f>(A59^2*Data!$B$5^2+2*A59*B59*$L$4*Data!$B$5*Data!$B$8+B59^2*Data!$B$8^2)^0.5</f>
        <v>7.85E-2</v>
      </c>
      <c r="M59" s="8">
        <f>A59*Data!$B$4+B59*Data!$B$7</f>
        <v>0.11629999999999999</v>
      </c>
      <c r="O59" s="9">
        <f t="shared" si="1"/>
        <v>0.11629999999999999</v>
      </c>
      <c r="P59" s="9">
        <f t="shared" si="2"/>
        <v>0.17649999999999999</v>
      </c>
      <c r="Q59" s="9">
        <f t="shared" si="3"/>
        <v>0.11629999999999999</v>
      </c>
      <c r="R59" s="9">
        <f t="shared" si="4"/>
        <v>0.15781238861382207</v>
      </c>
      <c r="S59" s="9">
        <f t="shared" si="5"/>
        <v>0.11629999999999999</v>
      </c>
      <c r="T59" s="9">
        <f t="shared" si="6"/>
        <v>0.13659154439422669</v>
      </c>
      <c r="U59" s="9">
        <f t="shared" si="7"/>
        <v>0.11629999999999999</v>
      </c>
      <c r="V59" s="9">
        <f t="shared" si="8"/>
        <v>0.1113990574466409</v>
      </c>
      <c r="W59" s="9">
        <f t="shared" si="9"/>
        <v>0.11629999999999999</v>
      </c>
      <c r="X59" s="9">
        <f t="shared" si="10"/>
        <v>7.85E-2</v>
      </c>
    </row>
    <row r="60" spans="1:24" x14ac:dyDescent="0.45">
      <c r="A60" s="2">
        <v>0.52</v>
      </c>
      <c r="B60" s="2">
        <f t="shared" si="0"/>
        <v>0.48</v>
      </c>
      <c r="D60" s="8">
        <f>(A60^2*Data!$B$5^2+2*A60*B60*$D$4*Data!$B$5*Data!$B$8+B60^2*Data!$B$8^2)^0.5</f>
        <v>0.17800000000000002</v>
      </c>
      <c r="E60" s="8">
        <f>A60*Data!$B$4+B60*Data!$B$7</f>
        <v>0.11760000000000001</v>
      </c>
      <c r="F60" s="8">
        <f>(A60^2*Data!$B$5^2+2*A60*B60*$F$4*Data!$B$5*Data!$B$8+B60^2*Data!$B$8^2)^0.5</f>
        <v>0.1595117550527233</v>
      </c>
      <c r="G60" s="8">
        <f>A60*Data!$B$4+B60*Data!$B$7</f>
        <v>0.11760000000000001</v>
      </c>
      <c r="H60" s="8">
        <f>(A60^2*Data!$B$5^2+2*A60*B60*$H$4*Data!$B$5*Data!$B$8+B60^2*Data!$B$8^2)^0.5</f>
        <v>0.13857849761056007</v>
      </c>
      <c r="I60" s="8">
        <f>A60*Data!$B$4+B60*Data!$B$7</f>
        <v>0.11760000000000001</v>
      </c>
      <c r="J60" s="8">
        <f>(A60^2*Data!$B$5^2+2*A60*B60*$J$4*Data!$B$5*Data!$B$8+B60^2*Data!$B$8^2)^0.5</f>
        <v>0.11385956261992228</v>
      </c>
      <c r="K60" s="8">
        <f>A60*Data!$B$4+B60*Data!$B$7</f>
        <v>0.11760000000000001</v>
      </c>
      <c r="L60" s="8">
        <f>(A60^2*Data!$B$5^2+2*A60*B60*$L$4*Data!$B$5*Data!$B$8+B60^2*Data!$B$8^2)^0.5</f>
        <v>8.2000000000000017E-2</v>
      </c>
      <c r="M60" s="8">
        <f>A60*Data!$B$4+B60*Data!$B$7</f>
        <v>0.11760000000000001</v>
      </c>
      <c r="O60" s="9">
        <f t="shared" si="1"/>
        <v>0.11760000000000001</v>
      </c>
      <c r="P60" s="9">
        <f t="shared" si="2"/>
        <v>0.17800000000000002</v>
      </c>
      <c r="Q60" s="9">
        <f t="shared" si="3"/>
        <v>0.11760000000000001</v>
      </c>
      <c r="R60" s="9">
        <f t="shared" si="4"/>
        <v>0.1595117550527233</v>
      </c>
      <c r="S60" s="9">
        <f t="shared" si="5"/>
        <v>0.11760000000000001</v>
      </c>
      <c r="T60" s="9">
        <f t="shared" si="6"/>
        <v>0.13857849761056007</v>
      </c>
      <c r="U60" s="9">
        <f t="shared" si="7"/>
        <v>0.11760000000000001</v>
      </c>
      <c r="V60" s="9">
        <f t="shared" si="8"/>
        <v>0.11385956261992228</v>
      </c>
      <c r="W60" s="9">
        <f t="shared" si="9"/>
        <v>0.11760000000000001</v>
      </c>
      <c r="X60" s="9">
        <f t="shared" si="10"/>
        <v>8.2000000000000017E-2</v>
      </c>
    </row>
    <row r="61" spans="1:24" x14ac:dyDescent="0.45">
      <c r="A61" s="2">
        <v>0.53</v>
      </c>
      <c r="B61" s="2">
        <f t="shared" si="0"/>
        <v>0.47</v>
      </c>
      <c r="D61" s="8">
        <f>(A61^2*Data!$B$5^2+2*A61*B61*$D$4*Data!$B$5*Data!$B$8+B61^2*Data!$B$8^2)^0.5</f>
        <v>0.17950000000000002</v>
      </c>
      <c r="E61" s="8">
        <f>A61*Data!$B$4+B61*Data!$B$7</f>
        <v>0.11890000000000001</v>
      </c>
      <c r="F61" s="8">
        <f>(A61^2*Data!$B$5^2+2*A61*B61*$F$4*Data!$B$5*Data!$B$8+B61^2*Data!$B$8^2)^0.5</f>
        <v>0.16122267210290245</v>
      </c>
      <c r="G61" s="8">
        <f>A61*Data!$B$4+B61*Data!$B$7</f>
        <v>0.11890000000000001</v>
      </c>
      <c r="H61" s="8">
        <f>(A61^2*Data!$B$5^2+2*A61*B61*$H$4*Data!$B$5*Data!$B$8+B61^2*Data!$B$8^2)^0.5</f>
        <v>0.14058893982102574</v>
      </c>
      <c r="I61" s="8">
        <f>A61*Data!$B$4+B61*Data!$B$7</f>
        <v>0.11890000000000001</v>
      </c>
      <c r="J61" s="8">
        <f>(A61^2*Data!$B$5^2+2*A61*B61*$J$4*Data!$B$5*Data!$B$8+B61^2*Data!$B$8^2)^0.5</f>
        <v>0.11635183711484749</v>
      </c>
      <c r="K61" s="8">
        <f>A61*Data!$B$4+B61*Data!$B$7</f>
        <v>0.11890000000000001</v>
      </c>
      <c r="L61" s="8">
        <f>(A61^2*Data!$B$5^2+2*A61*B61*$L$4*Data!$B$5*Data!$B$8+B61^2*Data!$B$8^2)^0.5</f>
        <v>8.550000000000002E-2</v>
      </c>
      <c r="M61" s="8">
        <f>A61*Data!$B$4+B61*Data!$B$7</f>
        <v>0.11890000000000001</v>
      </c>
      <c r="O61" s="9">
        <f t="shared" si="1"/>
        <v>0.11890000000000001</v>
      </c>
      <c r="P61" s="9">
        <f t="shared" si="2"/>
        <v>0.17950000000000002</v>
      </c>
      <c r="Q61" s="9">
        <f t="shared" si="3"/>
        <v>0.11890000000000001</v>
      </c>
      <c r="R61" s="9">
        <f t="shared" si="4"/>
        <v>0.16122267210290245</v>
      </c>
      <c r="S61" s="9">
        <f t="shared" si="5"/>
        <v>0.11890000000000001</v>
      </c>
      <c r="T61" s="9">
        <f t="shared" si="6"/>
        <v>0.14058893982102574</v>
      </c>
      <c r="U61" s="9">
        <f t="shared" si="7"/>
        <v>0.11890000000000001</v>
      </c>
      <c r="V61" s="9">
        <f t="shared" si="8"/>
        <v>0.11635183711484749</v>
      </c>
      <c r="W61" s="9">
        <f t="shared" si="9"/>
        <v>0.11890000000000001</v>
      </c>
      <c r="X61" s="9">
        <f t="shared" si="10"/>
        <v>8.550000000000002E-2</v>
      </c>
    </row>
    <row r="62" spans="1:24" x14ac:dyDescent="0.45">
      <c r="A62" s="2">
        <v>0.54</v>
      </c>
      <c r="B62" s="2">
        <f t="shared" si="0"/>
        <v>0.45999999999999996</v>
      </c>
      <c r="D62" s="8">
        <f>(A62^2*Data!$B$5^2+2*A62*B62*$D$4*Data!$B$5*Data!$B$8+B62^2*Data!$B$8^2)^0.5</f>
        <v>0.18099999999999999</v>
      </c>
      <c r="E62" s="8">
        <f>A62*Data!$B$4+B62*Data!$B$7</f>
        <v>0.1202</v>
      </c>
      <c r="F62" s="8">
        <f>(A62^2*Data!$B$5^2+2*A62*B62*$F$4*Data!$B$5*Data!$B$8+B62^2*Data!$B$8^2)^0.5</f>
        <v>0.16294477592116907</v>
      </c>
      <c r="G62" s="8">
        <f>A62*Data!$B$4+B62*Data!$B$7</f>
        <v>0.1202</v>
      </c>
      <c r="H62" s="8">
        <f>(A62^2*Data!$B$5^2+2*A62*B62*$H$4*Data!$B$5*Data!$B$8+B62^2*Data!$B$8^2)^0.5</f>
        <v>0.14262187770464951</v>
      </c>
      <c r="I62" s="8">
        <f>A62*Data!$B$4+B62*Data!$B$7</f>
        <v>0.1202</v>
      </c>
      <c r="J62" s="8">
        <f>(A62^2*Data!$B$5^2+2*A62*B62*$J$4*Data!$B$5*Data!$B$8+B62^2*Data!$B$8^2)^0.5</f>
        <v>0.11887388274974449</v>
      </c>
      <c r="K62" s="8">
        <f>A62*Data!$B$4+B62*Data!$B$7</f>
        <v>0.1202</v>
      </c>
      <c r="L62" s="8">
        <f>(A62^2*Data!$B$5^2+2*A62*B62*$L$4*Data!$B$5*Data!$B$8+B62^2*Data!$B$8^2)^0.5</f>
        <v>8.900000000000001E-2</v>
      </c>
      <c r="M62" s="8">
        <f>A62*Data!$B$4+B62*Data!$B$7</f>
        <v>0.1202</v>
      </c>
      <c r="O62" s="9">
        <f t="shared" si="1"/>
        <v>0.1202</v>
      </c>
      <c r="P62" s="9">
        <f t="shared" si="2"/>
        <v>0.18099999999999999</v>
      </c>
      <c r="Q62" s="9">
        <f t="shared" si="3"/>
        <v>0.1202</v>
      </c>
      <c r="R62" s="9">
        <f t="shared" si="4"/>
        <v>0.16294477592116907</v>
      </c>
      <c r="S62" s="9">
        <f t="shared" si="5"/>
        <v>0.1202</v>
      </c>
      <c r="T62" s="9">
        <f t="shared" si="6"/>
        <v>0.14262187770464951</v>
      </c>
      <c r="U62" s="9">
        <f t="shared" si="7"/>
        <v>0.1202</v>
      </c>
      <c r="V62" s="9">
        <f t="shared" si="8"/>
        <v>0.11887388274974449</v>
      </c>
      <c r="W62" s="9">
        <f t="shared" si="9"/>
        <v>0.1202</v>
      </c>
      <c r="X62" s="9">
        <f t="shared" si="10"/>
        <v>8.900000000000001E-2</v>
      </c>
    </row>
    <row r="63" spans="1:24" x14ac:dyDescent="0.45">
      <c r="A63" s="2">
        <v>0.55000000000000004</v>
      </c>
      <c r="B63" s="2">
        <f t="shared" si="0"/>
        <v>0.44999999999999996</v>
      </c>
      <c r="D63" s="8">
        <f>(A63^2*Data!$B$5^2+2*A63*B63*$D$4*Data!$B$5*Data!$B$8+B63^2*Data!$B$8^2)^0.5</f>
        <v>0.1825</v>
      </c>
      <c r="E63" s="8">
        <f>A63*Data!$B$4+B63*Data!$B$7</f>
        <v>0.1215</v>
      </c>
      <c r="F63" s="8">
        <f>(A63^2*Data!$B$5^2+2*A63*B63*$F$4*Data!$B$5*Data!$B$8+B63^2*Data!$B$8^2)^0.5</f>
        <v>0.16467771555374455</v>
      </c>
      <c r="G63" s="8">
        <f>A63*Data!$B$4+B63*Data!$B$7</f>
        <v>0.1215</v>
      </c>
      <c r="H63" s="8">
        <f>(A63^2*Data!$B$5^2+2*A63*B63*$H$4*Data!$B$5*Data!$B$8+B63^2*Data!$B$8^2)^0.5</f>
        <v>0.14467636296230288</v>
      </c>
      <c r="I63" s="8">
        <f>A63*Data!$B$4+B63*Data!$B$7</f>
        <v>0.1215</v>
      </c>
      <c r="J63" s="8">
        <f>(A63^2*Data!$B$5^2+2*A63*B63*$J$4*Data!$B$5*Data!$B$8+B63^2*Data!$B$8^2)^0.5</f>
        <v>0.12142384444580892</v>
      </c>
      <c r="K63" s="8">
        <f>A63*Data!$B$4+B63*Data!$B$7</f>
        <v>0.1215</v>
      </c>
      <c r="L63" s="8">
        <f>(A63^2*Data!$B$5^2+2*A63*B63*$L$4*Data!$B$5*Data!$B$8+B63^2*Data!$B$8^2)^0.5</f>
        <v>9.2500000000000013E-2</v>
      </c>
      <c r="M63" s="8">
        <f>A63*Data!$B$4+B63*Data!$B$7</f>
        <v>0.1215</v>
      </c>
      <c r="O63" s="9">
        <f t="shared" si="1"/>
        <v>0.1215</v>
      </c>
      <c r="P63" s="9">
        <f t="shared" si="2"/>
        <v>0.1825</v>
      </c>
      <c r="Q63" s="9">
        <f t="shared" si="3"/>
        <v>0.1215</v>
      </c>
      <c r="R63" s="9">
        <f t="shared" si="4"/>
        <v>0.16467771555374455</v>
      </c>
      <c r="S63" s="9">
        <f t="shared" si="5"/>
        <v>0.1215</v>
      </c>
      <c r="T63" s="9">
        <f t="shared" si="6"/>
        <v>0.14467636296230288</v>
      </c>
      <c r="U63" s="9">
        <f t="shared" si="7"/>
        <v>0.1215</v>
      </c>
      <c r="V63" s="9">
        <f t="shared" si="8"/>
        <v>0.12142384444580892</v>
      </c>
      <c r="W63" s="9">
        <f t="shared" si="9"/>
        <v>0.1215</v>
      </c>
      <c r="X63" s="9">
        <f t="shared" si="10"/>
        <v>9.2500000000000013E-2</v>
      </c>
    </row>
    <row r="64" spans="1:24" x14ac:dyDescent="0.45">
      <c r="A64" s="2">
        <v>0.56000000000000005</v>
      </c>
      <c r="B64" s="2">
        <f t="shared" si="0"/>
        <v>0.43999999999999995</v>
      </c>
      <c r="D64" s="8">
        <f>(A64^2*Data!$B$5^2+2*A64*B64*$D$4*Data!$B$5*Data!$B$8+B64^2*Data!$B$8^2)^0.5</f>
        <v>0.18400000000000002</v>
      </c>
      <c r="E64" s="8">
        <f>A64*Data!$B$4+B64*Data!$B$7</f>
        <v>0.12279999999999999</v>
      </c>
      <c r="F64" s="8">
        <f>(A64^2*Data!$B$5^2+2*A64*B64*$F$4*Data!$B$5*Data!$B$8+B64^2*Data!$B$8^2)^0.5</f>
        <v>0.16642115250171777</v>
      </c>
      <c r="G64" s="8">
        <f>A64*Data!$B$4+B64*Data!$B$7</f>
        <v>0.12279999999999999</v>
      </c>
      <c r="H64" s="8">
        <f>(A64^2*Data!$B$5^2+2*A64*B64*$H$4*Data!$B$5*Data!$B$8+B64^2*Data!$B$8^2)^0.5</f>
        <v>0.14675149062275314</v>
      </c>
      <c r="I64" s="8">
        <f>A64*Data!$B$4+B64*Data!$B$7</f>
        <v>0.12279999999999999</v>
      </c>
      <c r="J64" s="8">
        <f>(A64^2*Data!$B$5^2+2*A64*B64*$J$4*Data!$B$5*Data!$B$8+B64^2*Data!$B$8^2)^0.5</f>
        <v>0.12400000000000001</v>
      </c>
      <c r="K64" s="8">
        <f>A64*Data!$B$4+B64*Data!$B$7</f>
        <v>0.12279999999999999</v>
      </c>
      <c r="L64" s="8">
        <f>(A64^2*Data!$B$5^2+2*A64*B64*$L$4*Data!$B$5*Data!$B$8+B64^2*Data!$B$8^2)^0.5</f>
        <v>9.6000000000000016E-2</v>
      </c>
      <c r="M64" s="8">
        <f>A64*Data!$B$4+B64*Data!$B$7</f>
        <v>0.12279999999999999</v>
      </c>
      <c r="O64" s="9">
        <f t="shared" si="1"/>
        <v>0.12279999999999999</v>
      </c>
      <c r="P64" s="9">
        <f t="shared" si="2"/>
        <v>0.18400000000000002</v>
      </c>
      <c r="Q64" s="9">
        <f t="shared" si="3"/>
        <v>0.12279999999999999</v>
      </c>
      <c r="R64" s="9">
        <f t="shared" si="4"/>
        <v>0.16642115250171777</v>
      </c>
      <c r="S64" s="9">
        <f t="shared" si="5"/>
        <v>0.12279999999999999</v>
      </c>
      <c r="T64" s="9">
        <f t="shared" si="6"/>
        <v>0.14675149062275314</v>
      </c>
      <c r="U64" s="9">
        <f t="shared" si="7"/>
        <v>0.12279999999999999</v>
      </c>
      <c r="V64" s="9">
        <f t="shared" si="8"/>
        <v>0.12400000000000001</v>
      </c>
      <c r="W64" s="9">
        <f t="shared" si="9"/>
        <v>0.12279999999999999</v>
      </c>
      <c r="X64" s="9">
        <f t="shared" si="10"/>
        <v>9.6000000000000016E-2</v>
      </c>
    </row>
    <row r="65" spans="1:24" x14ac:dyDescent="0.45">
      <c r="A65" s="2">
        <v>0.56999999999999995</v>
      </c>
      <c r="B65" s="2">
        <f t="shared" si="0"/>
        <v>0.43000000000000005</v>
      </c>
      <c r="D65" s="8">
        <f>(A65^2*Data!$B$5^2+2*A65*B65*$D$4*Data!$B$5*Data!$B$8+B65^2*Data!$B$8^2)^0.5</f>
        <v>0.1855</v>
      </c>
      <c r="E65" s="8">
        <f>A65*Data!$B$4+B65*Data!$B$7</f>
        <v>0.12409999999999999</v>
      </c>
      <c r="F65" s="8">
        <f>(A65^2*Data!$B$5^2+2*A65*B65*$F$4*Data!$B$5*Data!$B$8+B65^2*Data!$B$8^2)^0.5</f>
        <v>0.16817476029416542</v>
      </c>
      <c r="G65" s="8">
        <f>A65*Data!$B$4+B65*Data!$B$7</f>
        <v>0.12409999999999999</v>
      </c>
      <c r="H65" s="8">
        <f>(A65^2*Data!$B$5^2+2*A65*B65*$H$4*Data!$B$5*Data!$B$8+B65^2*Data!$B$8^2)^0.5</f>
        <v>0.14884639733631444</v>
      </c>
      <c r="I65" s="8">
        <f>A65*Data!$B$4+B65*Data!$B$7</f>
        <v>0.12409999999999999</v>
      </c>
      <c r="J65" s="8">
        <f>(A65^2*Data!$B$5^2+2*A65*B65*$J$4*Data!$B$5*Data!$B$8+B65^2*Data!$B$8^2)^0.5</f>
        <v>0.12660075039272081</v>
      </c>
      <c r="K65" s="8">
        <f>A65*Data!$B$4+B65*Data!$B$7</f>
        <v>0.12409999999999999</v>
      </c>
      <c r="L65" s="8">
        <f>(A65^2*Data!$B$5^2+2*A65*B65*$L$4*Data!$B$5*Data!$B$8+B65^2*Data!$B$8^2)^0.5</f>
        <v>9.9499999999999977E-2</v>
      </c>
      <c r="M65" s="8">
        <f>A65*Data!$B$4+B65*Data!$B$7</f>
        <v>0.12409999999999999</v>
      </c>
      <c r="O65" s="9">
        <f t="shared" si="1"/>
        <v>0.12409999999999999</v>
      </c>
      <c r="P65" s="9">
        <f t="shared" si="2"/>
        <v>0.1855</v>
      </c>
      <c r="Q65" s="9">
        <f t="shared" si="3"/>
        <v>0.12409999999999999</v>
      </c>
      <c r="R65" s="9">
        <f t="shared" si="4"/>
        <v>0.16817476029416542</v>
      </c>
      <c r="S65" s="9">
        <f t="shared" si="5"/>
        <v>0.12409999999999999</v>
      </c>
      <c r="T65" s="9">
        <f t="shared" si="6"/>
        <v>0.14884639733631444</v>
      </c>
      <c r="U65" s="9">
        <f t="shared" si="7"/>
        <v>0.12409999999999999</v>
      </c>
      <c r="V65" s="9">
        <f t="shared" si="8"/>
        <v>0.12660075039272081</v>
      </c>
      <c r="W65" s="9">
        <f t="shared" si="9"/>
        <v>0.12409999999999999</v>
      </c>
      <c r="X65" s="9">
        <f t="shared" si="10"/>
        <v>9.9499999999999977E-2</v>
      </c>
    </row>
    <row r="66" spans="1:24" x14ac:dyDescent="0.45">
      <c r="A66" s="2">
        <v>0.57999999999999996</v>
      </c>
      <c r="B66" s="2">
        <f t="shared" si="0"/>
        <v>0.42000000000000004</v>
      </c>
      <c r="D66" s="8">
        <f>(A66^2*Data!$B$5^2+2*A66*B66*$D$4*Data!$B$5*Data!$B$8+B66^2*Data!$B$8^2)^0.5</f>
        <v>0.187</v>
      </c>
      <c r="E66" s="8">
        <f>A66*Data!$B$4+B66*Data!$B$7</f>
        <v>0.12540000000000001</v>
      </c>
      <c r="F66" s="8">
        <f>(A66^2*Data!$B$5^2+2*A66*B66*$F$4*Data!$B$5*Data!$B$8+B66^2*Data!$B$8^2)^0.5</f>
        <v>0.16993822406980721</v>
      </c>
      <c r="G66" s="8">
        <f>A66*Data!$B$4+B66*Data!$B$7</f>
        <v>0.12540000000000001</v>
      </c>
      <c r="H66" s="8">
        <f>(A66^2*Data!$B$5^2+2*A66*B66*$H$4*Data!$B$5*Data!$B$8+B66^2*Data!$B$8^2)^0.5</f>
        <v>0.15096025967121282</v>
      </c>
      <c r="I66" s="8">
        <f>A66*Data!$B$4+B66*Data!$B$7</f>
        <v>0.12540000000000001</v>
      </c>
      <c r="J66" s="8">
        <f>(A66^2*Data!$B$5^2+2*A66*B66*$J$4*Data!$B$5*Data!$B$8+B66^2*Data!$B$8^2)^0.5</f>
        <v>0.12922461065911556</v>
      </c>
      <c r="K66" s="8">
        <f>A66*Data!$B$4+B66*Data!$B$7</f>
        <v>0.12540000000000001</v>
      </c>
      <c r="L66" s="8">
        <f>(A66^2*Data!$B$5^2+2*A66*B66*$L$4*Data!$B$5*Data!$B$8+B66^2*Data!$B$8^2)^0.5</f>
        <v>0.10299999999999998</v>
      </c>
      <c r="M66" s="8">
        <f>A66*Data!$B$4+B66*Data!$B$7</f>
        <v>0.12540000000000001</v>
      </c>
      <c r="O66" s="9">
        <f t="shared" si="1"/>
        <v>0.12540000000000001</v>
      </c>
      <c r="P66" s="9">
        <f t="shared" si="2"/>
        <v>0.187</v>
      </c>
      <c r="Q66" s="9">
        <f t="shared" si="3"/>
        <v>0.12540000000000001</v>
      </c>
      <c r="R66" s="9">
        <f t="shared" si="4"/>
        <v>0.16993822406980721</v>
      </c>
      <c r="S66" s="9">
        <f t="shared" si="5"/>
        <v>0.12540000000000001</v>
      </c>
      <c r="T66" s="9">
        <f t="shared" si="6"/>
        <v>0.15096025967121282</v>
      </c>
      <c r="U66" s="9">
        <f t="shared" si="7"/>
        <v>0.12540000000000001</v>
      </c>
      <c r="V66" s="9">
        <f t="shared" si="8"/>
        <v>0.12922461065911556</v>
      </c>
      <c r="W66" s="9">
        <f t="shared" si="9"/>
        <v>0.12540000000000001</v>
      </c>
      <c r="X66" s="9">
        <f t="shared" si="10"/>
        <v>0.10299999999999998</v>
      </c>
    </row>
    <row r="67" spans="1:24" x14ac:dyDescent="0.45">
      <c r="A67" s="2">
        <v>0.59</v>
      </c>
      <c r="B67" s="2">
        <f t="shared" si="0"/>
        <v>0.41000000000000003</v>
      </c>
      <c r="D67" s="8">
        <f>(A67^2*Data!$B$5^2+2*A67*B67*$D$4*Data!$B$5*Data!$B$8+B67^2*Data!$B$8^2)^0.5</f>
        <v>0.1885</v>
      </c>
      <c r="E67" s="8">
        <f>A67*Data!$B$4+B67*Data!$B$7</f>
        <v>0.12669999999999998</v>
      </c>
      <c r="F67" s="8">
        <f>(A67^2*Data!$B$5^2+2*A67*B67*$F$4*Data!$B$5*Data!$B$8+B67^2*Data!$B$8^2)^0.5</f>
        <v>0.17171124016790515</v>
      </c>
      <c r="G67" s="8">
        <f>A67*Data!$B$4+B67*Data!$B$7</f>
        <v>0.12669999999999998</v>
      </c>
      <c r="H67" s="8">
        <f>(A67^2*Data!$B$5^2+2*A67*B67*$H$4*Data!$B$5*Data!$B$8+B67^2*Data!$B$8^2)^0.5</f>
        <v>0.15309229242519037</v>
      </c>
      <c r="I67" s="8">
        <f>A67*Data!$B$4+B67*Data!$B$7</f>
        <v>0.12669999999999998</v>
      </c>
      <c r="J67" s="8">
        <f>(A67^2*Data!$B$5^2+2*A67*B67*$J$4*Data!$B$5*Data!$B$8+B67^2*Data!$B$8^2)^0.5</f>
        <v>0.13187020133449406</v>
      </c>
      <c r="K67" s="8">
        <f>A67*Data!$B$4+B67*Data!$B$7</f>
        <v>0.12669999999999998</v>
      </c>
      <c r="L67" s="8">
        <f>(A67^2*Data!$B$5^2+2*A67*B67*$L$4*Data!$B$5*Data!$B$8+B67^2*Data!$B$8^2)^0.5</f>
        <v>0.10649999999999998</v>
      </c>
      <c r="M67" s="8">
        <f>A67*Data!$B$4+B67*Data!$B$7</f>
        <v>0.12669999999999998</v>
      </c>
      <c r="O67" s="9">
        <f t="shared" si="1"/>
        <v>0.12669999999999998</v>
      </c>
      <c r="P67" s="9">
        <f t="shared" si="2"/>
        <v>0.1885</v>
      </c>
      <c r="Q67" s="9">
        <f t="shared" si="3"/>
        <v>0.12669999999999998</v>
      </c>
      <c r="R67" s="9">
        <f t="shared" si="4"/>
        <v>0.17171124016790515</v>
      </c>
      <c r="S67" s="9">
        <f t="shared" si="5"/>
        <v>0.12669999999999998</v>
      </c>
      <c r="T67" s="9">
        <f t="shared" si="6"/>
        <v>0.15309229242519037</v>
      </c>
      <c r="U67" s="9">
        <f t="shared" si="7"/>
        <v>0.12669999999999998</v>
      </c>
      <c r="V67" s="9">
        <f t="shared" si="8"/>
        <v>0.13187020133449406</v>
      </c>
      <c r="W67" s="9">
        <f t="shared" si="9"/>
        <v>0.12669999999999998</v>
      </c>
      <c r="X67" s="9">
        <f t="shared" si="10"/>
        <v>0.10649999999999998</v>
      </c>
    </row>
    <row r="68" spans="1:24" x14ac:dyDescent="0.45">
      <c r="A68" s="2">
        <v>0.6</v>
      </c>
      <c r="B68" s="2">
        <f t="shared" si="0"/>
        <v>0.4</v>
      </c>
      <c r="D68" s="8">
        <f>(A68^2*Data!$B$5^2+2*A68*B68*$D$4*Data!$B$5*Data!$B$8+B68^2*Data!$B$8^2)^0.5</f>
        <v>0.19000000000000003</v>
      </c>
      <c r="E68" s="8">
        <f>A68*Data!$B$4+B68*Data!$B$7</f>
        <v>0.128</v>
      </c>
      <c r="F68" s="8">
        <f>(A68^2*Data!$B$5^2+2*A68*B68*$F$4*Data!$B$5*Data!$B$8+B68^2*Data!$B$8^2)^0.5</f>
        <v>0.17349351572897473</v>
      </c>
      <c r="G68" s="8">
        <f>A68*Data!$B$4+B68*Data!$B$7</f>
        <v>0.128</v>
      </c>
      <c r="H68" s="8">
        <f>(A68^2*Data!$B$5^2+2*A68*B68*$H$4*Data!$B$5*Data!$B$8+B68^2*Data!$B$8^2)^0.5</f>
        <v>0.15524174696260024</v>
      </c>
      <c r="I68" s="8">
        <f>A68*Data!$B$4+B68*Data!$B$7</f>
        <v>0.128</v>
      </c>
      <c r="J68" s="8">
        <f>(A68^2*Data!$B$5^2+2*A68*B68*$J$4*Data!$B$5*Data!$B$8+B68^2*Data!$B$8^2)^0.5</f>
        <v>0.13453624047073712</v>
      </c>
      <c r="K68" s="8">
        <f>A68*Data!$B$4+B68*Data!$B$7</f>
        <v>0.128</v>
      </c>
      <c r="L68" s="8">
        <f>(A68^2*Data!$B$5^2+2*A68*B68*$L$4*Data!$B$5*Data!$B$8+B68^2*Data!$B$8^2)^0.5</f>
        <v>0.11</v>
      </c>
      <c r="M68" s="8">
        <f>A68*Data!$B$4+B68*Data!$B$7</f>
        <v>0.128</v>
      </c>
      <c r="O68" s="9">
        <f t="shared" si="1"/>
        <v>0.128</v>
      </c>
      <c r="P68" s="9">
        <f t="shared" si="2"/>
        <v>0.19000000000000003</v>
      </c>
      <c r="Q68" s="9">
        <f t="shared" si="3"/>
        <v>0.128</v>
      </c>
      <c r="R68" s="9">
        <f t="shared" si="4"/>
        <v>0.17349351572897473</v>
      </c>
      <c r="S68" s="9">
        <f t="shared" si="5"/>
        <v>0.128</v>
      </c>
      <c r="T68" s="9">
        <f t="shared" si="6"/>
        <v>0.15524174696260024</v>
      </c>
      <c r="U68" s="9">
        <f t="shared" si="7"/>
        <v>0.128</v>
      </c>
      <c r="V68" s="9">
        <f t="shared" si="8"/>
        <v>0.13453624047073712</v>
      </c>
      <c r="W68" s="9">
        <f t="shared" si="9"/>
        <v>0.128</v>
      </c>
      <c r="X68" s="9">
        <f t="shared" si="10"/>
        <v>0.11</v>
      </c>
    </row>
    <row r="69" spans="1:24" x14ac:dyDescent="0.45">
      <c r="A69" s="2">
        <v>0.61</v>
      </c>
      <c r="B69" s="2">
        <f t="shared" ref="B69:B88" si="11">1-A69</f>
        <v>0.39</v>
      </c>
      <c r="D69" s="8">
        <f>(A69^2*Data!$B$5^2+2*A69*B69*$D$4*Data!$B$5*Data!$B$8+B69^2*Data!$B$8^2)^0.5</f>
        <v>0.1915</v>
      </c>
      <c r="E69" s="8">
        <f>A69*Data!$B$4+B69*Data!$B$7</f>
        <v>0.1293</v>
      </c>
      <c r="F69" s="8">
        <f>(A69^2*Data!$B$5^2+2*A69*B69*$F$4*Data!$B$5*Data!$B$8+B69^2*Data!$B$8^2)^0.5</f>
        <v>0.17528476830574868</v>
      </c>
      <c r="G69" s="8">
        <f>A69*Data!$B$4+B69*Data!$B$7</f>
        <v>0.1293</v>
      </c>
      <c r="H69" s="8">
        <f>(A69^2*Data!$B$5^2+2*A69*B69*$H$4*Data!$B$5*Data!$B$8+B69^2*Data!$B$8^2)^0.5</f>
        <v>0.15740790958525561</v>
      </c>
      <c r="I69" s="8">
        <f>A69*Data!$B$4+B69*Data!$B$7</f>
        <v>0.1293</v>
      </c>
      <c r="J69" s="8">
        <f>(A69^2*Data!$B$5^2+2*A69*B69*$J$4*Data!$B$5*Data!$B$8+B69^2*Data!$B$8^2)^0.5</f>
        <v>0.13722153621061089</v>
      </c>
      <c r="K69" s="8">
        <f>A69*Data!$B$4+B69*Data!$B$7</f>
        <v>0.1293</v>
      </c>
      <c r="L69" s="8">
        <f>(A69^2*Data!$B$5^2+2*A69*B69*$L$4*Data!$B$5*Data!$B$8+B69^2*Data!$B$8^2)^0.5</f>
        <v>0.11349999999999999</v>
      </c>
      <c r="M69" s="8">
        <f>A69*Data!$B$4+B69*Data!$B$7</f>
        <v>0.1293</v>
      </c>
      <c r="O69" s="9">
        <f t="shared" si="1"/>
        <v>0.1293</v>
      </c>
      <c r="P69" s="9">
        <f t="shared" si="2"/>
        <v>0.1915</v>
      </c>
      <c r="Q69" s="9">
        <f t="shared" si="3"/>
        <v>0.1293</v>
      </c>
      <c r="R69" s="9">
        <f t="shared" si="4"/>
        <v>0.17528476830574868</v>
      </c>
      <c r="S69" s="9">
        <f t="shared" si="5"/>
        <v>0.1293</v>
      </c>
      <c r="T69" s="9">
        <f t="shared" si="6"/>
        <v>0.15740790958525561</v>
      </c>
      <c r="U69" s="9">
        <f t="shared" si="7"/>
        <v>0.1293</v>
      </c>
      <c r="V69" s="9">
        <f t="shared" si="8"/>
        <v>0.13722153621061089</v>
      </c>
      <c r="W69" s="9">
        <f t="shared" si="9"/>
        <v>0.1293</v>
      </c>
      <c r="X69" s="9">
        <f t="shared" si="10"/>
        <v>0.11349999999999999</v>
      </c>
    </row>
    <row r="70" spans="1:24" x14ac:dyDescent="0.45">
      <c r="A70" s="2">
        <v>0.62</v>
      </c>
      <c r="B70" s="2">
        <f t="shared" si="11"/>
        <v>0.38</v>
      </c>
      <c r="D70" s="8">
        <f>(A70^2*Data!$B$5^2+2*A70*B70*$D$4*Data!$B$5*Data!$B$8+B70^2*Data!$B$8^2)^0.5</f>
        <v>0.193</v>
      </c>
      <c r="E70" s="8">
        <f>A70*Data!$B$4+B70*Data!$B$7</f>
        <v>0.13059999999999999</v>
      </c>
      <c r="F70" s="8">
        <f>(A70^2*Data!$B$5^2+2*A70*B70*$F$4*Data!$B$5*Data!$B$8+B70^2*Data!$B$8^2)^0.5</f>
        <v>0.17708472548472384</v>
      </c>
      <c r="G70" s="8">
        <f>A70*Data!$B$4+B70*Data!$B$7</f>
        <v>0.13059999999999999</v>
      </c>
      <c r="H70" s="8">
        <f>(A70^2*Data!$B$5^2+2*A70*B70*$H$4*Data!$B$5*Data!$B$8+B70^2*Data!$B$8^2)^0.5</f>
        <v>0.1595900999435742</v>
      </c>
      <c r="I70" s="8">
        <f>A70*Data!$B$4+B70*Data!$B$7</f>
        <v>0.13059999999999999</v>
      </c>
      <c r="J70" s="8">
        <f>(A70^2*Data!$B$5^2+2*A70*B70*$J$4*Data!$B$5*Data!$B$8+B70^2*Data!$B$8^2)^0.5</f>
        <v>0.13992497989994496</v>
      </c>
      <c r="K70" s="8">
        <f>A70*Data!$B$4+B70*Data!$B$7</f>
        <v>0.13059999999999999</v>
      </c>
      <c r="L70" s="8">
        <f>(A70^2*Data!$B$5^2+2*A70*B70*$L$4*Data!$B$5*Data!$B$8+B70^2*Data!$B$8^2)^0.5</f>
        <v>0.11700000000000001</v>
      </c>
      <c r="M70" s="8">
        <f>A70*Data!$B$4+B70*Data!$B$7</f>
        <v>0.13059999999999999</v>
      </c>
      <c r="O70" s="9">
        <f t="shared" si="1"/>
        <v>0.13059999999999999</v>
      </c>
      <c r="P70" s="9">
        <f t="shared" si="2"/>
        <v>0.193</v>
      </c>
      <c r="Q70" s="9">
        <f t="shared" si="3"/>
        <v>0.13059999999999999</v>
      </c>
      <c r="R70" s="9">
        <f t="shared" si="4"/>
        <v>0.17708472548472384</v>
      </c>
      <c r="S70" s="9">
        <f t="shared" si="5"/>
        <v>0.13059999999999999</v>
      </c>
      <c r="T70" s="9">
        <f t="shared" si="6"/>
        <v>0.1595900999435742</v>
      </c>
      <c r="U70" s="9">
        <f t="shared" si="7"/>
        <v>0.13059999999999999</v>
      </c>
      <c r="V70" s="9">
        <f t="shared" si="8"/>
        <v>0.13992497989994496</v>
      </c>
      <c r="W70" s="9">
        <f t="shared" si="9"/>
        <v>0.13059999999999999</v>
      </c>
      <c r="X70" s="9">
        <f t="shared" si="10"/>
        <v>0.11700000000000001</v>
      </c>
    </row>
    <row r="71" spans="1:24" x14ac:dyDescent="0.45">
      <c r="A71" s="2">
        <v>0.63</v>
      </c>
      <c r="B71" s="2">
        <f t="shared" si="11"/>
        <v>0.37</v>
      </c>
      <c r="D71" s="8">
        <f>(A71^2*Data!$B$5^2+2*A71*B71*$D$4*Data!$B$5*Data!$B$8+B71^2*Data!$B$8^2)^0.5</f>
        <v>0.19450000000000001</v>
      </c>
      <c r="E71" s="8">
        <f>A71*Data!$B$4+B71*Data!$B$7</f>
        <v>0.13189999999999999</v>
      </c>
      <c r="F71" s="8">
        <f>(A71^2*Data!$B$5^2+2*A71*B71*$F$4*Data!$B$5*Data!$B$8+B71^2*Data!$B$8^2)^0.5</f>
        <v>0.17889312451852363</v>
      </c>
      <c r="G71" s="8">
        <f>A71*Data!$B$4+B71*Data!$B$7</f>
        <v>0.13189999999999999</v>
      </c>
      <c r="H71" s="8">
        <f>(A71^2*Data!$B$5^2+2*A71*B71*$H$4*Data!$B$5*Data!$B$8+B71^2*Data!$B$8^2)^0.5</f>
        <v>0.16178766949307355</v>
      </c>
      <c r="I71" s="8">
        <f>A71*Data!$B$4+B71*Data!$B$7</f>
        <v>0.13189999999999999</v>
      </c>
      <c r="J71" s="8">
        <f>(A71^2*Data!$B$5^2+2*A71*B71*$J$4*Data!$B$5*Data!$B$8+B71^2*Data!$B$8^2)^0.5</f>
        <v>0.14264553971295424</v>
      </c>
      <c r="K71" s="8">
        <f>A71*Data!$B$4+B71*Data!$B$7</f>
        <v>0.13189999999999999</v>
      </c>
      <c r="L71" s="8">
        <f>(A71^2*Data!$B$5^2+2*A71*B71*$L$4*Data!$B$5*Data!$B$8+B71^2*Data!$B$8^2)^0.5</f>
        <v>0.12050000000000001</v>
      </c>
      <c r="M71" s="8">
        <f>A71*Data!$B$4+B71*Data!$B$7</f>
        <v>0.13189999999999999</v>
      </c>
      <c r="O71" s="9">
        <f t="shared" si="1"/>
        <v>0.13189999999999999</v>
      </c>
      <c r="P71" s="9">
        <f t="shared" si="2"/>
        <v>0.19450000000000001</v>
      </c>
      <c r="Q71" s="9">
        <f t="shared" si="3"/>
        <v>0.13189999999999999</v>
      </c>
      <c r="R71" s="9">
        <f t="shared" si="4"/>
        <v>0.17889312451852363</v>
      </c>
      <c r="S71" s="9">
        <f t="shared" si="5"/>
        <v>0.13189999999999999</v>
      </c>
      <c r="T71" s="9">
        <f t="shared" si="6"/>
        <v>0.16178766949307355</v>
      </c>
      <c r="U71" s="9">
        <f t="shared" si="7"/>
        <v>0.13189999999999999</v>
      </c>
      <c r="V71" s="9">
        <f t="shared" si="8"/>
        <v>0.14264553971295424</v>
      </c>
      <c r="W71" s="9">
        <f t="shared" si="9"/>
        <v>0.13189999999999999</v>
      </c>
      <c r="X71" s="9">
        <f t="shared" si="10"/>
        <v>0.12050000000000001</v>
      </c>
    </row>
    <row r="72" spans="1:24" x14ac:dyDescent="0.45">
      <c r="A72" s="2">
        <v>0.64</v>
      </c>
      <c r="B72" s="2">
        <f t="shared" si="11"/>
        <v>0.36</v>
      </c>
      <c r="D72" s="8">
        <f>(A72^2*Data!$B$5^2+2*A72*B72*$D$4*Data!$B$5*Data!$B$8+B72^2*Data!$B$8^2)^0.5</f>
        <v>0.19600000000000001</v>
      </c>
      <c r="E72" s="8">
        <f>A72*Data!$B$4+B72*Data!$B$7</f>
        <v>0.13319999999999999</v>
      </c>
      <c r="F72" s="8">
        <f>(A72^2*Data!$B$5^2+2*A72*B72*$F$4*Data!$B$5*Data!$B$8+B72^2*Data!$B$8^2)^0.5</f>
        <v>0.18070971196922428</v>
      </c>
      <c r="G72" s="8">
        <f>A72*Data!$B$4+B72*Data!$B$7</f>
        <v>0.13319999999999999</v>
      </c>
      <c r="H72" s="8">
        <f>(A72^2*Data!$B$5^2+2*A72*B72*$H$4*Data!$B$5*Data!$B$8+B72^2*Data!$B$8^2)^0.5</f>
        <v>0.16400000000000001</v>
      </c>
      <c r="I72" s="8">
        <f>A72*Data!$B$4+B72*Data!$B$7</f>
        <v>0.13319999999999999</v>
      </c>
      <c r="J72" s="8">
        <f>(A72^2*Data!$B$5^2+2*A72*B72*$J$4*Data!$B$5*Data!$B$8+B72^2*Data!$B$8^2)^0.5</f>
        <v>0.14538225476309</v>
      </c>
      <c r="K72" s="8">
        <f>A72*Data!$B$4+B72*Data!$B$7</f>
        <v>0.13319999999999999</v>
      </c>
      <c r="L72" s="8">
        <f>(A72^2*Data!$B$5^2+2*A72*B72*$L$4*Data!$B$5*Data!$B$8+B72^2*Data!$B$8^2)^0.5</f>
        <v>0.124</v>
      </c>
      <c r="M72" s="8">
        <f>A72*Data!$B$4+B72*Data!$B$7</f>
        <v>0.13319999999999999</v>
      </c>
      <c r="O72" s="9">
        <f t="shared" si="1"/>
        <v>0.13319999999999999</v>
      </c>
      <c r="P72" s="9">
        <f t="shared" si="2"/>
        <v>0.19600000000000001</v>
      </c>
      <c r="Q72" s="9">
        <f t="shared" si="3"/>
        <v>0.13319999999999999</v>
      </c>
      <c r="R72" s="9">
        <f t="shared" si="4"/>
        <v>0.18070971196922428</v>
      </c>
      <c r="S72" s="9">
        <f t="shared" si="5"/>
        <v>0.13319999999999999</v>
      </c>
      <c r="T72" s="9">
        <f t="shared" si="6"/>
        <v>0.16400000000000001</v>
      </c>
      <c r="U72" s="9">
        <f t="shared" si="7"/>
        <v>0.13319999999999999</v>
      </c>
      <c r="V72" s="9">
        <f t="shared" si="8"/>
        <v>0.14538225476309</v>
      </c>
      <c r="W72" s="9">
        <f t="shared" si="9"/>
        <v>0.13319999999999999</v>
      </c>
      <c r="X72" s="9">
        <f t="shared" si="10"/>
        <v>0.124</v>
      </c>
    </row>
    <row r="73" spans="1:24" x14ac:dyDescent="0.45">
      <c r="A73" s="2">
        <v>0.65</v>
      </c>
      <c r="B73" s="2">
        <f t="shared" si="11"/>
        <v>0.35</v>
      </c>
      <c r="D73" s="8">
        <f>(A73^2*Data!$B$5^2+2*A73*B73*$D$4*Data!$B$5*Data!$B$8+B73^2*Data!$B$8^2)^0.5</f>
        <v>0.19750000000000001</v>
      </c>
      <c r="E73" s="8">
        <f>A73*Data!$B$4+B73*Data!$B$7</f>
        <v>0.13449999999999998</v>
      </c>
      <c r="F73" s="8">
        <f>(A73^2*Data!$B$5^2+2*A73*B73*$F$4*Data!$B$5*Data!$B$8+B73^2*Data!$B$8^2)^0.5</f>
        <v>0.18253424336271812</v>
      </c>
      <c r="G73" s="8">
        <f>A73*Data!$B$4+B73*Data!$B$7</f>
        <v>0.13449999999999998</v>
      </c>
      <c r="H73" s="8">
        <f>(A73^2*Data!$B$5^2+2*A73*B73*$H$4*Data!$B$5*Data!$B$8+B73^2*Data!$B$8^2)^0.5</f>
        <v>0.16622650209879292</v>
      </c>
      <c r="I73" s="8">
        <f>A73*Data!$B$4+B73*Data!$B$7</f>
        <v>0.13449999999999998</v>
      </c>
      <c r="J73" s="8">
        <f>(A73^2*Data!$B$5^2+2*A73*B73*$J$4*Data!$B$5*Data!$B$8+B73^2*Data!$B$8^2)^0.5</f>
        <v>0.1481342296702555</v>
      </c>
      <c r="K73" s="8">
        <f>A73*Data!$B$4+B73*Data!$B$7</f>
        <v>0.13449999999999998</v>
      </c>
      <c r="L73" s="8">
        <f>(A73^2*Data!$B$5^2+2*A73*B73*$L$4*Data!$B$5*Data!$B$8+B73^2*Data!$B$8^2)^0.5</f>
        <v>0.1275</v>
      </c>
      <c r="M73" s="8">
        <f>A73*Data!$B$4+B73*Data!$B$7</f>
        <v>0.13449999999999998</v>
      </c>
      <c r="O73" s="9">
        <f t="shared" ref="O73:O88" si="12">E73</f>
        <v>0.13449999999999998</v>
      </c>
      <c r="P73" s="9">
        <f t="shared" ref="P73:P88" si="13">D73</f>
        <v>0.19750000000000001</v>
      </c>
      <c r="Q73" s="9">
        <f t="shared" ref="Q73:Q88" si="14">G73</f>
        <v>0.13449999999999998</v>
      </c>
      <c r="R73" s="9">
        <f t="shared" ref="R73:R88" si="15">F73</f>
        <v>0.18253424336271812</v>
      </c>
      <c r="S73" s="9">
        <f t="shared" ref="S73:S88" si="16">I73</f>
        <v>0.13449999999999998</v>
      </c>
      <c r="T73" s="9">
        <f t="shared" ref="T73:T88" si="17">H73</f>
        <v>0.16622650209879292</v>
      </c>
      <c r="U73" s="9">
        <f t="shared" ref="U73:U88" si="18">K73</f>
        <v>0.13449999999999998</v>
      </c>
      <c r="V73" s="9">
        <f t="shared" ref="V73:V88" si="19">J73</f>
        <v>0.1481342296702555</v>
      </c>
      <c r="W73" s="9">
        <f t="shared" ref="W73:W88" si="20">M73</f>
        <v>0.13449999999999998</v>
      </c>
      <c r="X73" s="9">
        <f t="shared" ref="X73:X88" si="21">L73</f>
        <v>0.1275</v>
      </c>
    </row>
    <row r="74" spans="1:24" x14ac:dyDescent="0.45">
      <c r="A74" s="2">
        <v>0.66</v>
      </c>
      <c r="B74" s="2">
        <f t="shared" si="11"/>
        <v>0.33999999999999997</v>
      </c>
      <c r="D74" s="8">
        <f>(A74^2*Data!$B$5^2+2*A74*B74*$D$4*Data!$B$5*Data!$B$8+B74^2*Data!$B$8^2)^0.5</f>
        <v>0.19900000000000001</v>
      </c>
      <c r="E74" s="8">
        <f>A74*Data!$B$4+B74*Data!$B$7</f>
        <v>0.1358</v>
      </c>
      <c r="F74" s="8">
        <f>(A74^2*Data!$B$5^2+2*A74*B74*$F$4*Data!$B$5*Data!$B$8+B74^2*Data!$B$8^2)^0.5</f>
        <v>0.18436648285412399</v>
      </c>
      <c r="G74" s="8">
        <f>A74*Data!$B$4+B74*Data!$B$7</f>
        <v>0.1358</v>
      </c>
      <c r="H74" s="8">
        <f>(A74^2*Data!$B$5^2+2*A74*B74*$H$4*Data!$B$5*Data!$B$8+B74^2*Data!$B$8^2)^0.5</f>
        <v>0.16846661390317075</v>
      </c>
      <c r="I74" s="8">
        <f>A74*Data!$B$4+B74*Data!$B$7</f>
        <v>0.1358</v>
      </c>
      <c r="J74" s="8">
        <f>(A74^2*Data!$B$5^2+2*A74*B74*$J$4*Data!$B$5*Data!$B$8+B74^2*Data!$B$8^2)^0.5</f>
        <v>0.15090062955468411</v>
      </c>
      <c r="K74" s="8">
        <f>A74*Data!$B$4+B74*Data!$B$7</f>
        <v>0.1358</v>
      </c>
      <c r="L74" s="8">
        <f>(A74^2*Data!$B$5^2+2*A74*B74*$L$4*Data!$B$5*Data!$B$8+B74^2*Data!$B$8^2)^0.5</f>
        <v>0.13100000000000001</v>
      </c>
      <c r="M74" s="8">
        <f>A74*Data!$B$4+B74*Data!$B$7</f>
        <v>0.1358</v>
      </c>
      <c r="O74" s="9">
        <f t="shared" si="12"/>
        <v>0.1358</v>
      </c>
      <c r="P74" s="9">
        <f t="shared" si="13"/>
        <v>0.19900000000000001</v>
      </c>
      <c r="Q74" s="9">
        <f t="shared" si="14"/>
        <v>0.1358</v>
      </c>
      <c r="R74" s="9">
        <f t="shared" si="15"/>
        <v>0.18436648285412399</v>
      </c>
      <c r="S74" s="9">
        <f t="shared" si="16"/>
        <v>0.1358</v>
      </c>
      <c r="T74" s="9">
        <f t="shared" si="17"/>
        <v>0.16846661390317075</v>
      </c>
      <c r="U74" s="9">
        <f t="shared" si="18"/>
        <v>0.1358</v>
      </c>
      <c r="V74" s="9">
        <f t="shared" si="19"/>
        <v>0.15090062955468411</v>
      </c>
      <c r="W74" s="9">
        <f t="shared" si="20"/>
        <v>0.1358</v>
      </c>
      <c r="X74" s="9">
        <f t="shared" si="21"/>
        <v>0.13100000000000001</v>
      </c>
    </row>
    <row r="75" spans="1:24" x14ac:dyDescent="0.45">
      <c r="A75" s="2">
        <v>0.67</v>
      </c>
      <c r="B75" s="2">
        <f t="shared" si="11"/>
        <v>0.32999999999999996</v>
      </c>
      <c r="D75" s="8">
        <f>(A75^2*Data!$B$5^2+2*A75*B75*$D$4*Data!$B$5*Data!$B$8+B75^2*Data!$B$8^2)^0.5</f>
        <v>0.20050000000000001</v>
      </c>
      <c r="E75" s="8">
        <f>A75*Data!$B$4+B75*Data!$B$7</f>
        <v>0.1371</v>
      </c>
      <c r="F75" s="8">
        <f>(A75^2*Data!$B$5^2+2*A75*B75*$F$4*Data!$B$5*Data!$B$8+B75^2*Data!$B$8^2)^0.5</f>
        <v>0.18620620290419973</v>
      </c>
      <c r="G75" s="8">
        <f>A75*Data!$B$4+B75*Data!$B$7</f>
        <v>0.1371</v>
      </c>
      <c r="H75" s="8">
        <f>(A75^2*Data!$B$5^2+2*A75*B75*$H$4*Data!$B$5*Data!$B$8+B75^2*Data!$B$8^2)^0.5</f>
        <v>0.17071979967185999</v>
      </c>
      <c r="I75" s="8">
        <f>A75*Data!$B$4+B75*Data!$B$7</f>
        <v>0.1371</v>
      </c>
      <c r="J75" s="8">
        <f>(A75^2*Data!$B$5^2+2*A75*B75*$J$4*Data!$B$5*Data!$B$8+B75^2*Data!$B$8^2)^0.5</f>
        <v>0.15368067542797956</v>
      </c>
      <c r="K75" s="8">
        <f>A75*Data!$B$4+B75*Data!$B$7</f>
        <v>0.1371</v>
      </c>
      <c r="L75" s="8">
        <f>(A75^2*Data!$B$5^2+2*A75*B75*$L$4*Data!$B$5*Data!$B$8+B75^2*Data!$B$8^2)^0.5</f>
        <v>0.13450000000000001</v>
      </c>
      <c r="M75" s="8">
        <f>A75*Data!$B$4+B75*Data!$B$7</f>
        <v>0.1371</v>
      </c>
      <c r="O75" s="9">
        <f t="shared" si="12"/>
        <v>0.1371</v>
      </c>
      <c r="P75" s="9">
        <f t="shared" si="13"/>
        <v>0.20050000000000001</v>
      </c>
      <c r="Q75" s="9">
        <f t="shared" si="14"/>
        <v>0.1371</v>
      </c>
      <c r="R75" s="9">
        <f t="shared" si="15"/>
        <v>0.18620620290419973</v>
      </c>
      <c r="S75" s="9">
        <f t="shared" si="16"/>
        <v>0.1371</v>
      </c>
      <c r="T75" s="9">
        <f t="shared" si="17"/>
        <v>0.17071979967185999</v>
      </c>
      <c r="U75" s="9">
        <f t="shared" si="18"/>
        <v>0.1371</v>
      </c>
      <c r="V75" s="9">
        <f t="shared" si="19"/>
        <v>0.15368067542797956</v>
      </c>
      <c r="W75" s="9">
        <f t="shared" si="20"/>
        <v>0.1371</v>
      </c>
      <c r="X75" s="9">
        <f t="shared" si="21"/>
        <v>0.13450000000000001</v>
      </c>
    </row>
    <row r="76" spans="1:24" x14ac:dyDescent="0.45">
      <c r="A76" s="2">
        <v>0.68</v>
      </c>
      <c r="B76" s="2">
        <f t="shared" si="11"/>
        <v>0.31999999999999995</v>
      </c>
      <c r="D76" s="8">
        <f>(A76^2*Data!$B$5^2+2*A76*B76*$D$4*Data!$B$5*Data!$B$8+B76^2*Data!$B$8^2)^0.5</f>
        <v>0.20200000000000001</v>
      </c>
      <c r="E76" s="8">
        <f>A76*Data!$B$4+B76*Data!$B$7</f>
        <v>0.1384</v>
      </c>
      <c r="F76" s="8">
        <f>(A76^2*Data!$B$5^2+2*A76*B76*$F$4*Data!$B$5*Data!$B$8+B76^2*Data!$B$8^2)^0.5</f>
        <v>0.18805318396666409</v>
      </c>
      <c r="G76" s="8">
        <f>A76*Data!$B$4+B76*Data!$B$7</f>
        <v>0.1384</v>
      </c>
      <c r="H76" s="8">
        <f>(A76^2*Data!$B$5^2+2*A76*B76*$H$4*Data!$B$5*Data!$B$8+B76^2*Data!$B$8^2)^0.5</f>
        <v>0.17298554852934972</v>
      </c>
      <c r="I76" s="8">
        <f>A76*Data!$B$4+B76*Data!$B$7</f>
        <v>0.1384</v>
      </c>
      <c r="J76" s="8">
        <f>(A76^2*Data!$B$5^2+2*A76*B76*$J$4*Data!$B$5*Data!$B$8+B76^2*Data!$B$8^2)^0.5</f>
        <v>0.1564736399525492</v>
      </c>
      <c r="K76" s="8">
        <f>A76*Data!$B$4+B76*Data!$B$7</f>
        <v>0.1384</v>
      </c>
      <c r="L76" s="8">
        <f>(A76^2*Data!$B$5^2+2*A76*B76*$L$4*Data!$B$5*Data!$B$8+B76^2*Data!$B$8^2)^0.5</f>
        <v>0.13800000000000001</v>
      </c>
      <c r="M76" s="8">
        <f>A76*Data!$B$4+B76*Data!$B$7</f>
        <v>0.1384</v>
      </c>
      <c r="O76" s="9">
        <f t="shared" si="12"/>
        <v>0.1384</v>
      </c>
      <c r="P76" s="9">
        <f t="shared" si="13"/>
        <v>0.20200000000000001</v>
      </c>
      <c r="Q76" s="9">
        <f t="shared" si="14"/>
        <v>0.1384</v>
      </c>
      <c r="R76" s="9">
        <f t="shared" si="15"/>
        <v>0.18805318396666409</v>
      </c>
      <c r="S76" s="9">
        <f t="shared" si="16"/>
        <v>0.1384</v>
      </c>
      <c r="T76" s="9">
        <f t="shared" si="17"/>
        <v>0.17298554852934972</v>
      </c>
      <c r="U76" s="9">
        <f t="shared" si="18"/>
        <v>0.1384</v>
      </c>
      <c r="V76" s="9">
        <f t="shared" si="19"/>
        <v>0.1564736399525492</v>
      </c>
      <c r="W76" s="9">
        <f t="shared" si="20"/>
        <v>0.1384</v>
      </c>
      <c r="X76" s="9">
        <f t="shared" si="21"/>
        <v>0.13800000000000001</v>
      </c>
    </row>
    <row r="77" spans="1:24" x14ac:dyDescent="0.45">
      <c r="A77" s="2">
        <v>0.69</v>
      </c>
      <c r="B77" s="2">
        <f t="shared" si="11"/>
        <v>0.31000000000000005</v>
      </c>
      <c r="D77" s="8">
        <f>(A77^2*Data!$B$5^2+2*A77*B77*$D$4*Data!$B$5*Data!$B$8+B77^2*Data!$B$8^2)^0.5</f>
        <v>0.20349999999999999</v>
      </c>
      <c r="E77" s="8">
        <f>A77*Data!$B$4+B77*Data!$B$7</f>
        <v>0.13969999999999999</v>
      </c>
      <c r="F77" s="8">
        <f>(A77^2*Data!$B$5^2+2*A77*B77*$F$4*Data!$B$5*Data!$B$8+B77^2*Data!$B$8^2)^0.5</f>
        <v>0.18990721418629677</v>
      </c>
      <c r="G77" s="8">
        <f>A77*Data!$B$4+B77*Data!$B$7</f>
        <v>0.13969999999999999</v>
      </c>
      <c r="H77" s="8">
        <f>(A77^2*Data!$B$5^2+2*A77*B77*$H$4*Data!$B$5*Data!$B$8+B77^2*Data!$B$8^2)^0.5</f>
        <v>0.17526337324153041</v>
      </c>
      <c r="I77" s="8">
        <f>A77*Data!$B$4+B77*Data!$B$7</f>
        <v>0.13969999999999999</v>
      </c>
      <c r="J77" s="8">
        <f>(A77^2*Data!$B$5^2+2*A77*B77*$J$4*Data!$B$5*Data!$B$8+B77^2*Data!$B$8^2)^0.5</f>
        <v>0.15927884354175853</v>
      </c>
      <c r="K77" s="8">
        <f>A77*Data!$B$4+B77*Data!$B$7</f>
        <v>0.13969999999999999</v>
      </c>
      <c r="L77" s="8">
        <f>(A77^2*Data!$B$5^2+2*A77*B77*$L$4*Data!$B$5*Data!$B$8+B77^2*Data!$B$8^2)^0.5</f>
        <v>0.14149999999999999</v>
      </c>
      <c r="M77" s="8">
        <f>A77*Data!$B$4+B77*Data!$B$7</f>
        <v>0.13969999999999999</v>
      </c>
      <c r="O77" s="9">
        <f t="shared" si="12"/>
        <v>0.13969999999999999</v>
      </c>
      <c r="P77" s="9">
        <f t="shared" si="13"/>
        <v>0.20349999999999999</v>
      </c>
      <c r="Q77" s="9">
        <f t="shared" si="14"/>
        <v>0.13969999999999999</v>
      </c>
      <c r="R77" s="9">
        <f t="shared" si="15"/>
        <v>0.18990721418629677</v>
      </c>
      <c r="S77" s="9">
        <f t="shared" si="16"/>
        <v>0.13969999999999999</v>
      </c>
      <c r="T77" s="9">
        <f t="shared" si="17"/>
        <v>0.17526337324153041</v>
      </c>
      <c r="U77" s="9">
        <f t="shared" si="18"/>
        <v>0.13969999999999999</v>
      </c>
      <c r="V77" s="9">
        <f t="shared" si="19"/>
        <v>0.15927884354175853</v>
      </c>
      <c r="W77" s="9">
        <f t="shared" si="20"/>
        <v>0.13969999999999999</v>
      </c>
      <c r="X77" s="9">
        <f t="shared" si="21"/>
        <v>0.14149999999999999</v>
      </c>
    </row>
    <row r="78" spans="1:24" x14ac:dyDescent="0.45">
      <c r="A78" s="2">
        <v>0.7</v>
      </c>
      <c r="B78" s="2">
        <f t="shared" si="11"/>
        <v>0.30000000000000004</v>
      </c>
      <c r="D78" s="8">
        <f>(A78^2*Data!$B$5^2+2*A78*B78*$D$4*Data!$B$5*Data!$B$8+B78^2*Data!$B$8^2)^0.5</f>
        <v>0.20499999999999999</v>
      </c>
      <c r="E78" s="8">
        <f>A78*Data!$B$4+B78*Data!$B$7</f>
        <v>0.14100000000000001</v>
      </c>
      <c r="F78" s="8">
        <f>(A78^2*Data!$B$5^2+2*A78*B78*$F$4*Data!$B$5*Data!$B$8+B78^2*Data!$B$8^2)^0.5</f>
        <v>0.19176808910765106</v>
      </c>
      <c r="G78" s="8">
        <f>A78*Data!$B$4+B78*Data!$B$7</f>
        <v>0.14100000000000001</v>
      </c>
      <c r="H78" s="8">
        <f>(A78^2*Data!$B$5^2+2*A78*B78*$H$4*Data!$B$5*Data!$B$8+B78^2*Data!$B$8^2)^0.5</f>
        <v>0.17755280904564702</v>
      </c>
      <c r="I78" s="8">
        <f>A78*Data!$B$4+B78*Data!$B$7</f>
        <v>0.14100000000000001</v>
      </c>
      <c r="J78" s="8">
        <f>(A78^2*Data!$B$5^2+2*A78*B78*$J$4*Data!$B$5*Data!$B$8+B78^2*Data!$B$8^2)^0.5</f>
        <v>0.16209565077447327</v>
      </c>
      <c r="K78" s="8">
        <f>A78*Data!$B$4+B78*Data!$B$7</f>
        <v>0.14100000000000001</v>
      </c>
      <c r="L78" s="8">
        <f>(A78^2*Data!$B$5^2+2*A78*B78*$L$4*Data!$B$5*Data!$B$8+B78^2*Data!$B$8^2)^0.5</f>
        <v>0.14499999999999999</v>
      </c>
      <c r="M78" s="8">
        <f>A78*Data!$B$4+B78*Data!$B$7</f>
        <v>0.14100000000000001</v>
      </c>
      <c r="O78" s="9">
        <f t="shared" si="12"/>
        <v>0.14100000000000001</v>
      </c>
      <c r="P78" s="9">
        <f t="shared" si="13"/>
        <v>0.20499999999999999</v>
      </c>
      <c r="Q78" s="9">
        <f t="shared" si="14"/>
        <v>0.14100000000000001</v>
      </c>
      <c r="R78" s="9">
        <f t="shared" si="15"/>
        <v>0.19176808910765106</v>
      </c>
      <c r="S78" s="9">
        <f t="shared" si="16"/>
        <v>0.14100000000000001</v>
      </c>
      <c r="T78" s="9">
        <f t="shared" si="17"/>
        <v>0.17755280904564702</v>
      </c>
      <c r="U78" s="9">
        <f t="shared" si="18"/>
        <v>0.14100000000000001</v>
      </c>
      <c r="V78" s="9">
        <f t="shared" si="19"/>
        <v>0.16209565077447327</v>
      </c>
      <c r="W78" s="9">
        <f t="shared" si="20"/>
        <v>0.14100000000000001</v>
      </c>
      <c r="X78" s="9">
        <f t="shared" si="21"/>
        <v>0.14499999999999999</v>
      </c>
    </row>
    <row r="79" spans="1:24" x14ac:dyDescent="0.45">
      <c r="A79" s="2">
        <v>0.71</v>
      </c>
      <c r="B79" s="2">
        <f t="shared" si="11"/>
        <v>0.29000000000000004</v>
      </c>
      <c r="D79" s="8">
        <f>(A79^2*Data!$B$5^2+2*A79*B79*$D$4*Data!$B$5*Data!$B$8+B79^2*Data!$B$8^2)^0.5</f>
        <v>0.20649999999999999</v>
      </c>
      <c r="E79" s="8">
        <f>A79*Data!$B$4+B79*Data!$B$7</f>
        <v>0.14230000000000001</v>
      </c>
      <c r="F79" s="8">
        <f>(A79^2*Data!$B$5^2+2*A79*B79*$F$4*Data!$B$5*Data!$B$8+B79^2*Data!$B$8^2)^0.5</f>
        <v>0.19363561139418545</v>
      </c>
      <c r="G79" s="8">
        <f>A79*Data!$B$4+B79*Data!$B$7</f>
        <v>0.14230000000000001</v>
      </c>
      <c r="H79" s="8">
        <f>(A79^2*Data!$B$5^2+2*A79*B79*$H$4*Data!$B$5*Data!$B$8+B79^2*Data!$B$8^2)^0.5</f>
        <v>0.17985341253365197</v>
      </c>
      <c r="I79" s="8">
        <f>A79*Data!$B$4+B79*Data!$B$7</f>
        <v>0.14230000000000001</v>
      </c>
      <c r="J79" s="8">
        <f>(A79^2*Data!$B$5^2+2*A79*B79*$J$4*Data!$B$5*Data!$B$8+B79^2*Data!$B$8^2)^0.5</f>
        <v>0.16492346709913663</v>
      </c>
      <c r="K79" s="8">
        <f>A79*Data!$B$4+B79*Data!$B$7</f>
        <v>0.14230000000000001</v>
      </c>
      <c r="L79" s="8">
        <f>(A79^2*Data!$B$5^2+2*A79*B79*$L$4*Data!$B$5*Data!$B$8+B79^2*Data!$B$8^2)^0.5</f>
        <v>0.14849999999999999</v>
      </c>
      <c r="M79" s="8">
        <f>A79*Data!$B$4+B79*Data!$B$7</f>
        <v>0.14230000000000001</v>
      </c>
      <c r="O79" s="9">
        <f t="shared" si="12"/>
        <v>0.14230000000000001</v>
      </c>
      <c r="P79" s="9">
        <f t="shared" si="13"/>
        <v>0.20649999999999999</v>
      </c>
      <c r="Q79" s="9">
        <f t="shared" si="14"/>
        <v>0.14230000000000001</v>
      </c>
      <c r="R79" s="9">
        <f t="shared" si="15"/>
        <v>0.19363561139418545</v>
      </c>
      <c r="S79" s="9">
        <f t="shared" si="16"/>
        <v>0.14230000000000001</v>
      </c>
      <c r="T79" s="9">
        <f t="shared" si="17"/>
        <v>0.17985341253365197</v>
      </c>
      <c r="U79" s="9">
        <f t="shared" si="18"/>
        <v>0.14230000000000001</v>
      </c>
      <c r="V79" s="9">
        <f t="shared" si="19"/>
        <v>0.16492346709913663</v>
      </c>
      <c r="W79" s="9">
        <f t="shared" si="20"/>
        <v>0.14230000000000001</v>
      </c>
      <c r="X79" s="9">
        <f t="shared" si="21"/>
        <v>0.14849999999999999</v>
      </c>
    </row>
    <row r="80" spans="1:24" x14ac:dyDescent="0.45">
      <c r="A80" s="2">
        <v>0.72</v>
      </c>
      <c r="B80" s="2">
        <f t="shared" si="11"/>
        <v>0.28000000000000003</v>
      </c>
      <c r="D80" s="8">
        <f>(A80^2*Data!$B$5^2+2*A80*B80*$D$4*Data!$B$5*Data!$B$8+B80^2*Data!$B$8^2)^0.5</f>
        <v>0.20799999999999999</v>
      </c>
      <c r="E80" s="8">
        <f>A80*Data!$B$4+B80*Data!$B$7</f>
        <v>0.14360000000000001</v>
      </c>
      <c r="F80" s="8">
        <f>(A80^2*Data!$B$5^2+2*A80*B80*$F$4*Data!$B$5*Data!$B$8+B80^2*Data!$B$8^2)^0.5</f>
        <v>0.19550959055759901</v>
      </c>
      <c r="G80" s="8">
        <f>A80*Data!$B$4+B80*Data!$B$7</f>
        <v>0.14360000000000001</v>
      </c>
      <c r="H80" s="8">
        <f>(A80^2*Data!$B$5^2+2*A80*B80*$H$4*Data!$B$5*Data!$B$8+B80^2*Data!$B$8^2)^0.5</f>
        <v>0.1821647605877712</v>
      </c>
      <c r="I80" s="8">
        <f>A80*Data!$B$4+B80*Data!$B$7</f>
        <v>0.14360000000000001</v>
      </c>
      <c r="J80" s="8">
        <f>(A80^2*Data!$B$5^2+2*A80*B80*$J$4*Data!$B$5*Data!$B$8+B80^2*Data!$B$8^2)^0.5</f>
        <v>0.16776173580408615</v>
      </c>
      <c r="K80" s="8">
        <f>A80*Data!$B$4+B80*Data!$B$7</f>
        <v>0.14360000000000001</v>
      </c>
      <c r="L80" s="8">
        <f>(A80^2*Data!$B$5^2+2*A80*B80*$L$4*Data!$B$5*Data!$B$8+B80^2*Data!$B$8^2)^0.5</f>
        <v>0.152</v>
      </c>
      <c r="M80" s="8">
        <f>A80*Data!$B$4+B80*Data!$B$7</f>
        <v>0.14360000000000001</v>
      </c>
      <c r="O80" s="9">
        <f t="shared" si="12"/>
        <v>0.14360000000000001</v>
      </c>
      <c r="P80" s="9">
        <f t="shared" si="13"/>
        <v>0.20799999999999999</v>
      </c>
      <c r="Q80" s="9">
        <f t="shared" si="14"/>
        <v>0.14360000000000001</v>
      </c>
      <c r="R80" s="9">
        <f t="shared" si="15"/>
        <v>0.19550959055759901</v>
      </c>
      <c r="S80" s="9">
        <f t="shared" si="16"/>
        <v>0.14360000000000001</v>
      </c>
      <c r="T80" s="9">
        <f t="shared" si="17"/>
        <v>0.1821647605877712</v>
      </c>
      <c r="U80" s="9">
        <f t="shared" si="18"/>
        <v>0.14360000000000001</v>
      </c>
      <c r="V80" s="9">
        <f t="shared" si="19"/>
        <v>0.16776173580408615</v>
      </c>
      <c r="W80" s="9">
        <f t="shared" si="20"/>
        <v>0.14360000000000001</v>
      </c>
      <c r="X80" s="9">
        <f t="shared" si="21"/>
        <v>0.152</v>
      </c>
    </row>
    <row r="81" spans="1:24" x14ac:dyDescent="0.45">
      <c r="A81" s="2">
        <v>0.73</v>
      </c>
      <c r="B81" s="2">
        <f t="shared" si="11"/>
        <v>0.27</v>
      </c>
      <c r="D81" s="8">
        <f>(A81^2*Data!$B$5^2+2*A81*B81*$D$4*Data!$B$5*Data!$B$8+B81^2*Data!$B$8^2)^0.5</f>
        <v>0.20949999999999999</v>
      </c>
      <c r="E81" s="8">
        <f>A81*Data!$B$4+B81*Data!$B$7</f>
        <v>0.1449</v>
      </c>
      <c r="F81" s="8">
        <f>(A81^2*Data!$B$5^2+2*A81*B81*$F$4*Data!$B$5*Data!$B$8+B81^2*Data!$B$8^2)^0.5</f>
        <v>0.19738984269713575</v>
      </c>
      <c r="G81" s="8">
        <f>A81*Data!$B$4+B81*Data!$B$7</f>
        <v>0.1449</v>
      </c>
      <c r="H81" s="8">
        <f>(A81^2*Data!$B$5^2+2*A81*B81*$H$4*Data!$B$5*Data!$B$8+B81^2*Data!$B$8^2)^0.5</f>
        <v>0.18448644936688438</v>
      </c>
      <c r="I81" s="8">
        <f>A81*Data!$B$4+B81*Data!$B$7</f>
        <v>0.1449</v>
      </c>
      <c r="J81" s="8">
        <f>(A81^2*Data!$B$5^2+2*A81*B81*$J$4*Data!$B$5*Data!$B$8+B81^2*Data!$B$8^2)^0.5</f>
        <v>0.17060993523238907</v>
      </c>
      <c r="K81" s="8">
        <f>A81*Data!$B$4+B81*Data!$B$7</f>
        <v>0.1449</v>
      </c>
      <c r="L81" s="8">
        <f>(A81^2*Data!$B$5^2+2*A81*B81*$L$4*Data!$B$5*Data!$B$8+B81^2*Data!$B$8^2)^0.5</f>
        <v>0.15549999999999997</v>
      </c>
      <c r="M81" s="8">
        <f>A81*Data!$B$4+B81*Data!$B$7</f>
        <v>0.1449</v>
      </c>
      <c r="O81" s="9">
        <f t="shared" si="12"/>
        <v>0.1449</v>
      </c>
      <c r="P81" s="9">
        <f t="shared" si="13"/>
        <v>0.20949999999999999</v>
      </c>
      <c r="Q81" s="9">
        <f t="shared" si="14"/>
        <v>0.1449</v>
      </c>
      <c r="R81" s="9">
        <f t="shared" si="15"/>
        <v>0.19738984269713575</v>
      </c>
      <c r="S81" s="9">
        <f t="shared" si="16"/>
        <v>0.1449</v>
      </c>
      <c r="T81" s="9">
        <f t="shared" si="17"/>
        <v>0.18448644936688438</v>
      </c>
      <c r="U81" s="9">
        <f t="shared" si="18"/>
        <v>0.1449</v>
      </c>
      <c r="V81" s="9">
        <f t="shared" si="19"/>
        <v>0.17060993523238907</v>
      </c>
      <c r="W81" s="9">
        <f t="shared" si="20"/>
        <v>0.1449</v>
      </c>
      <c r="X81" s="9">
        <f t="shared" si="21"/>
        <v>0.15549999999999997</v>
      </c>
    </row>
    <row r="82" spans="1:24" x14ac:dyDescent="0.45">
      <c r="A82" s="2">
        <v>0.74</v>
      </c>
      <c r="B82" s="2">
        <f t="shared" si="11"/>
        <v>0.26</v>
      </c>
      <c r="D82" s="8">
        <f>(A82^2*Data!$B$5^2+2*A82*B82*$D$4*Data!$B$5*Data!$B$8+B82^2*Data!$B$8^2)^0.5</f>
        <v>0.21100000000000002</v>
      </c>
      <c r="E82" s="8">
        <f>A82*Data!$B$4+B82*Data!$B$7</f>
        <v>0.1462</v>
      </c>
      <c r="F82" s="8">
        <f>(A82^2*Data!$B$5^2+2*A82*B82*$F$4*Data!$B$5*Data!$B$8+B82^2*Data!$B$8^2)^0.5</f>
        <v>0.19927619024860949</v>
      </c>
      <c r="G82" s="8">
        <f>A82*Data!$B$4+B82*Data!$B$7</f>
        <v>0.1462</v>
      </c>
      <c r="H82" s="8">
        <f>(A82^2*Data!$B$5^2+2*A82*B82*$H$4*Data!$B$5*Data!$B$8+B82^2*Data!$B$8^2)^0.5</f>
        <v>0.18681809334215999</v>
      </c>
      <c r="I82" s="8">
        <f>A82*Data!$B$4+B82*Data!$B$7</f>
        <v>0.1462</v>
      </c>
      <c r="J82" s="8">
        <f>(A82^2*Data!$B$5^2+2*A82*B82*$J$4*Data!$B$5*Data!$B$8+B82^2*Data!$B$8^2)^0.5</f>
        <v>0.17346757622103329</v>
      </c>
      <c r="K82" s="8">
        <f>A82*Data!$B$4+B82*Data!$B$7</f>
        <v>0.1462</v>
      </c>
      <c r="L82" s="8">
        <f>(A82^2*Data!$B$5^2+2*A82*B82*$L$4*Data!$B$5*Data!$B$8+B82^2*Data!$B$8^2)^0.5</f>
        <v>0.15899999999999997</v>
      </c>
      <c r="M82" s="8">
        <f>A82*Data!$B$4+B82*Data!$B$7</f>
        <v>0.1462</v>
      </c>
      <c r="O82" s="9">
        <f t="shared" si="12"/>
        <v>0.1462</v>
      </c>
      <c r="P82" s="9">
        <f t="shared" si="13"/>
        <v>0.21100000000000002</v>
      </c>
      <c r="Q82" s="9">
        <f t="shared" si="14"/>
        <v>0.1462</v>
      </c>
      <c r="R82" s="9">
        <f t="shared" si="15"/>
        <v>0.19927619024860949</v>
      </c>
      <c r="S82" s="9">
        <f t="shared" si="16"/>
        <v>0.1462</v>
      </c>
      <c r="T82" s="9">
        <f t="shared" si="17"/>
        <v>0.18681809334215999</v>
      </c>
      <c r="U82" s="9">
        <f t="shared" si="18"/>
        <v>0.1462</v>
      </c>
      <c r="V82" s="9">
        <f t="shared" si="19"/>
        <v>0.17346757622103329</v>
      </c>
      <c r="W82" s="9">
        <f t="shared" si="20"/>
        <v>0.1462</v>
      </c>
      <c r="X82" s="9">
        <f t="shared" si="21"/>
        <v>0.15899999999999997</v>
      </c>
    </row>
    <row r="83" spans="1:24" x14ac:dyDescent="0.45">
      <c r="A83" s="2">
        <v>0.75</v>
      </c>
      <c r="B83" s="2">
        <f t="shared" si="11"/>
        <v>0.25</v>
      </c>
      <c r="D83" s="8">
        <f>(A83^2*Data!$B$5^2+2*A83*B83*$D$4*Data!$B$5*Data!$B$8+B83^2*Data!$B$8^2)^0.5</f>
        <v>0.21249999999999999</v>
      </c>
      <c r="E83" s="8">
        <f>A83*Data!$B$4+B83*Data!$B$7</f>
        <v>0.14750000000000002</v>
      </c>
      <c r="F83" s="8">
        <f>(A83^2*Data!$B$5^2+2*A83*B83*$F$4*Data!$B$5*Data!$B$8+B83^2*Data!$B$8^2)^0.5</f>
        <v>0.20116846174288852</v>
      </c>
      <c r="G83" s="8">
        <f>A83*Data!$B$4+B83*Data!$B$7</f>
        <v>0.14750000000000002</v>
      </c>
      <c r="H83" s="8">
        <f>(A83^2*Data!$B$5^2+2*A83*B83*$H$4*Data!$B$5*Data!$B$8+B83^2*Data!$B$8^2)^0.5</f>
        <v>0.18915932438026944</v>
      </c>
      <c r="I83" s="8">
        <f>A83*Data!$B$4+B83*Data!$B$7</f>
        <v>0.14750000000000002</v>
      </c>
      <c r="J83" s="8">
        <f>(A83^2*Data!$B$5^2+2*A83*B83*$J$4*Data!$B$5*Data!$B$8+B83^2*Data!$B$8^2)^0.5</f>
        <v>0.17633419974582357</v>
      </c>
      <c r="K83" s="8">
        <f>A83*Data!$B$4+B83*Data!$B$7</f>
        <v>0.14750000000000002</v>
      </c>
      <c r="L83" s="8">
        <f>(A83^2*Data!$B$5^2+2*A83*B83*$L$4*Data!$B$5*Data!$B$8+B83^2*Data!$B$8^2)^0.5</f>
        <v>0.16250000000000001</v>
      </c>
      <c r="M83" s="8">
        <f>A83*Data!$B$4+B83*Data!$B$7</f>
        <v>0.14750000000000002</v>
      </c>
      <c r="O83" s="9">
        <f t="shared" si="12"/>
        <v>0.14750000000000002</v>
      </c>
      <c r="P83" s="9">
        <f t="shared" si="13"/>
        <v>0.21249999999999999</v>
      </c>
      <c r="Q83" s="9">
        <f t="shared" si="14"/>
        <v>0.14750000000000002</v>
      </c>
      <c r="R83" s="9">
        <f t="shared" si="15"/>
        <v>0.20116846174288852</v>
      </c>
      <c r="S83" s="9">
        <f t="shared" si="16"/>
        <v>0.14750000000000002</v>
      </c>
      <c r="T83" s="9">
        <f t="shared" si="17"/>
        <v>0.18915932438026944</v>
      </c>
      <c r="U83" s="9">
        <f t="shared" si="18"/>
        <v>0.14750000000000002</v>
      </c>
      <c r="V83" s="9">
        <f t="shared" si="19"/>
        <v>0.17633419974582357</v>
      </c>
      <c r="W83" s="9">
        <f t="shared" si="20"/>
        <v>0.14750000000000002</v>
      </c>
      <c r="X83" s="9">
        <f t="shared" si="21"/>
        <v>0.16250000000000001</v>
      </c>
    </row>
    <row r="84" spans="1:24" x14ac:dyDescent="0.45">
      <c r="A84" s="2">
        <v>0.76</v>
      </c>
      <c r="B84" s="2">
        <f t="shared" si="11"/>
        <v>0.24</v>
      </c>
      <c r="D84" s="8">
        <f>(A84^2*Data!$B$5^2+2*A84*B84*$D$4*Data!$B$5*Data!$B$8+B84^2*Data!$B$8^2)^0.5</f>
        <v>0.214</v>
      </c>
      <c r="E84" s="8">
        <f>A84*Data!$B$4+B84*Data!$B$7</f>
        <v>0.14880000000000002</v>
      </c>
      <c r="F84" s="8">
        <f>(A84^2*Data!$B$5^2+2*A84*B84*$F$4*Data!$B$5*Data!$B$8+B84^2*Data!$B$8^2)^0.5</f>
        <v>0.20306649157357301</v>
      </c>
      <c r="G84" s="8">
        <f>A84*Data!$B$4+B84*Data!$B$7</f>
        <v>0.14880000000000002</v>
      </c>
      <c r="H84" s="8">
        <f>(A84^2*Data!$B$5^2+2*A84*B84*$H$4*Data!$B$5*Data!$B$8+B84^2*Data!$B$8^2)^0.5</f>
        <v>0.19150979087242512</v>
      </c>
      <c r="I84" s="8">
        <f>A84*Data!$B$4+B84*Data!$B$7</f>
        <v>0.14880000000000002</v>
      </c>
      <c r="J84" s="8">
        <f>(A84^2*Data!$B$5^2+2*A84*B84*$J$4*Data!$B$5*Data!$B$8+B84^2*Data!$B$8^2)^0.5</f>
        <v>0.1792093747547823</v>
      </c>
      <c r="K84" s="8">
        <f>A84*Data!$B$4+B84*Data!$B$7</f>
        <v>0.14880000000000002</v>
      </c>
      <c r="L84" s="8">
        <f>(A84^2*Data!$B$5^2+2*A84*B84*$L$4*Data!$B$5*Data!$B$8+B84^2*Data!$B$8^2)^0.5</f>
        <v>0.16599999999999998</v>
      </c>
      <c r="M84" s="8">
        <f>A84*Data!$B$4+B84*Data!$B$7</f>
        <v>0.14880000000000002</v>
      </c>
      <c r="O84" s="9">
        <f t="shared" si="12"/>
        <v>0.14880000000000002</v>
      </c>
      <c r="P84" s="9">
        <f t="shared" si="13"/>
        <v>0.214</v>
      </c>
      <c r="Q84" s="9">
        <f t="shared" si="14"/>
        <v>0.14880000000000002</v>
      </c>
      <c r="R84" s="9">
        <f t="shared" si="15"/>
        <v>0.20306649157357301</v>
      </c>
      <c r="S84" s="9">
        <f t="shared" si="16"/>
        <v>0.14880000000000002</v>
      </c>
      <c r="T84" s="9">
        <f t="shared" si="17"/>
        <v>0.19150979087242512</v>
      </c>
      <c r="U84" s="9">
        <f t="shared" si="18"/>
        <v>0.14880000000000002</v>
      </c>
      <c r="V84" s="9">
        <f t="shared" si="19"/>
        <v>0.1792093747547823</v>
      </c>
      <c r="W84" s="9">
        <f t="shared" si="20"/>
        <v>0.14880000000000002</v>
      </c>
      <c r="X84" s="9">
        <f t="shared" si="21"/>
        <v>0.16599999999999998</v>
      </c>
    </row>
    <row r="85" spans="1:24" x14ac:dyDescent="0.45">
      <c r="A85" s="2">
        <v>0.77</v>
      </c>
      <c r="B85" s="2">
        <f t="shared" si="11"/>
        <v>0.22999999999999998</v>
      </c>
      <c r="D85" s="8">
        <f>(A85^2*Data!$B$5^2+2*A85*B85*$D$4*Data!$B$5*Data!$B$8+B85^2*Data!$B$8^2)^0.5</f>
        <v>0.2155</v>
      </c>
      <c r="E85" s="8">
        <f>A85*Data!$B$4+B85*Data!$B$7</f>
        <v>0.15010000000000001</v>
      </c>
      <c r="F85" s="8">
        <f>(A85^2*Data!$B$5^2+2*A85*B85*$F$4*Data!$B$5*Data!$B$8+B85^2*Data!$B$8^2)^0.5</f>
        <v>0.20497011977359042</v>
      </c>
      <c r="G85" s="8">
        <f>A85*Data!$B$4+B85*Data!$B$7</f>
        <v>0.15010000000000001</v>
      </c>
      <c r="H85" s="8">
        <f>(A85^2*Data!$B$5^2+2*A85*B85*$H$4*Data!$B$5*Data!$B$8+B85^2*Data!$B$8^2)^0.5</f>
        <v>0.19386915690743589</v>
      </c>
      <c r="I85" s="8">
        <f>A85*Data!$B$4+B85*Data!$B$7</f>
        <v>0.15010000000000001</v>
      </c>
      <c r="J85" s="8">
        <f>(A85^2*Data!$B$5^2+2*A85*B85*$J$4*Data!$B$5*Data!$B$8+B85^2*Data!$B$8^2)^0.5</f>
        <v>0.1820926961742288</v>
      </c>
      <c r="K85" s="8">
        <f>A85*Data!$B$4+B85*Data!$B$7</f>
        <v>0.15010000000000001</v>
      </c>
      <c r="L85" s="8">
        <f>(A85^2*Data!$B$5^2+2*A85*B85*$L$4*Data!$B$5*Data!$B$8+B85^2*Data!$B$8^2)^0.5</f>
        <v>0.16949999999999998</v>
      </c>
      <c r="M85" s="8">
        <f>A85*Data!$B$4+B85*Data!$B$7</f>
        <v>0.15010000000000001</v>
      </c>
      <c r="O85" s="9">
        <f t="shared" si="12"/>
        <v>0.15010000000000001</v>
      </c>
      <c r="P85" s="9">
        <f t="shared" si="13"/>
        <v>0.2155</v>
      </c>
      <c r="Q85" s="9">
        <f t="shared" si="14"/>
        <v>0.15010000000000001</v>
      </c>
      <c r="R85" s="9">
        <f t="shared" si="15"/>
        <v>0.20497011977359042</v>
      </c>
      <c r="S85" s="9">
        <f t="shared" si="16"/>
        <v>0.15010000000000001</v>
      </c>
      <c r="T85" s="9">
        <f t="shared" si="17"/>
        <v>0.19386915690743589</v>
      </c>
      <c r="U85" s="9">
        <f t="shared" si="18"/>
        <v>0.15010000000000001</v>
      </c>
      <c r="V85" s="9">
        <f t="shared" si="19"/>
        <v>0.1820926961742288</v>
      </c>
      <c r="W85" s="9">
        <f t="shared" si="20"/>
        <v>0.15010000000000001</v>
      </c>
      <c r="X85" s="9">
        <f t="shared" si="21"/>
        <v>0.16949999999999998</v>
      </c>
    </row>
    <row r="86" spans="1:24" x14ac:dyDescent="0.45">
      <c r="A86" s="2">
        <v>0.78</v>
      </c>
      <c r="B86" s="2">
        <f t="shared" si="11"/>
        <v>0.21999999999999997</v>
      </c>
      <c r="D86" s="8">
        <f>(A86^2*Data!$B$5^2+2*A86*B86*$D$4*Data!$B$5*Data!$B$8+B86^2*Data!$B$8^2)^0.5</f>
        <v>0.217</v>
      </c>
      <c r="E86" s="8">
        <f>A86*Data!$B$4+B86*Data!$B$7</f>
        <v>0.15140000000000001</v>
      </c>
      <c r="F86" s="8">
        <f>(A86^2*Data!$B$5^2+2*A86*B86*$F$4*Data!$B$5*Data!$B$8+B86^2*Data!$B$8^2)^0.5</f>
        <v>0.20687919180043218</v>
      </c>
      <c r="G86" s="8">
        <f>A86*Data!$B$4+B86*Data!$B$7</f>
        <v>0.15140000000000001</v>
      </c>
      <c r="H86" s="8">
        <f>(A86^2*Data!$B$5^2+2*A86*B86*$H$4*Data!$B$5*Data!$B$8+B86^2*Data!$B$8^2)^0.5</f>
        <v>0.19623710148695125</v>
      </c>
      <c r="I86" s="8">
        <f>A86*Data!$B$4+B86*Data!$B$7</f>
        <v>0.15140000000000001</v>
      </c>
      <c r="J86" s="8">
        <f>(A86^2*Data!$B$5^2+2*A86*B86*$J$4*Data!$B$5*Data!$B$8+B86^2*Data!$B$8^2)^0.5</f>
        <v>0.18498378307300345</v>
      </c>
      <c r="K86" s="8">
        <f>A86*Data!$B$4+B86*Data!$B$7</f>
        <v>0.15140000000000001</v>
      </c>
      <c r="L86" s="8">
        <f>(A86^2*Data!$B$5^2+2*A86*B86*$L$4*Data!$B$5*Data!$B$8+B86^2*Data!$B$8^2)^0.5</f>
        <v>0.17300000000000001</v>
      </c>
      <c r="M86" s="8">
        <f>A86*Data!$B$4+B86*Data!$B$7</f>
        <v>0.15140000000000001</v>
      </c>
      <c r="O86" s="9">
        <f t="shared" si="12"/>
        <v>0.15140000000000001</v>
      </c>
      <c r="P86" s="9">
        <f t="shared" si="13"/>
        <v>0.217</v>
      </c>
      <c r="Q86" s="9">
        <f t="shared" si="14"/>
        <v>0.15140000000000001</v>
      </c>
      <c r="R86" s="9">
        <f t="shared" si="15"/>
        <v>0.20687919180043218</v>
      </c>
      <c r="S86" s="9">
        <f t="shared" si="16"/>
        <v>0.15140000000000001</v>
      </c>
      <c r="T86" s="9">
        <f t="shared" si="17"/>
        <v>0.19623710148695125</v>
      </c>
      <c r="U86" s="9">
        <f t="shared" si="18"/>
        <v>0.15140000000000001</v>
      </c>
      <c r="V86" s="9">
        <f t="shared" si="19"/>
        <v>0.18498378307300345</v>
      </c>
      <c r="W86" s="9">
        <f t="shared" si="20"/>
        <v>0.15140000000000001</v>
      </c>
      <c r="X86" s="9">
        <f t="shared" si="21"/>
        <v>0.17300000000000001</v>
      </c>
    </row>
    <row r="87" spans="1:24" x14ac:dyDescent="0.45">
      <c r="A87" s="2">
        <v>0.79</v>
      </c>
      <c r="B87" s="2">
        <f t="shared" si="11"/>
        <v>0.20999999999999996</v>
      </c>
      <c r="D87" s="8">
        <f>(A87^2*Data!$B$5^2+2*A87*B87*$D$4*Data!$B$5*Data!$B$8+B87^2*Data!$B$8^2)^0.5</f>
        <v>0.2185</v>
      </c>
      <c r="E87" s="8">
        <f>A87*Data!$B$4+B87*Data!$B$7</f>
        <v>0.1527</v>
      </c>
      <c r="F87" s="8">
        <f>(A87^2*Data!$B$5^2+2*A87*B87*$F$4*Data!$B$5*Data!$B$8+B87^2*Data!$B$8^2)^0.5</f>
        <v>0.20879355832975308</v>
      </c>
      <c r="G87" s="8">
        <f>A87*Data!$B$4+B87*Data!$B$7</f>
        <v>0.1527</v>
      </c>
      <c r="H87" s="8">
        <f>(A87^2*Data!$B$5^2+2*A87*B87*$H$4*Data!$B$5*Data!$B$8+B87^2*Data!$B$8^2)^0.5</f>
        <v>0.1986133177810592</v>
      </c>
      <c r="I87" s="8">
        <f>A87*Data!$B$4+B87*Data!$B$7</f>
        <v>0.1527</v>
      </c>
      <c r="J87" s="8">
        <f>(A87^2*Data!$B$5^2+2*A87*B87*$J$4*Data!$B$5*Data!$B$8+B87^2*Data!$B$8^2)^0.5</f>
        <v>0.18788227697151216</v>
      </c>
      <c r="K87" s="8">
        <f>A87*Data!$B$4+B87*Data!$B$7</f>
        <v>0.1527</v>
      </c>
      <c r="L87" s="8">
        <f>(A87^2*Data!$B$5^2+2*A87*B87*$L$4*Data!$B$5*Data!$B$8+B87^2*Data!$B$8^2)^0.5</f>
        <v>0.17650000000000002</v>
      </c>
      <c r="M87" s="8">
        <f>A87*Data!$B$4+B87*Data!$B$7</f>
        <v>0.1527</v>
      </c>
      <c r="O87" s="9">
        <f t="shared" si="12"/>
        <v>0.1527</v>
      </c>
      <c r="P87" s="9">
        <f t="shared" si="13"/>
        <v>0.2185</v>
      </c>
      <c r="Q87" s="9">
        <f t="shared" si="14"/>
        <v>0.1527</v>
      </c>
      <c r="R87" s="9">
        <f t="shared" si="15"/>
        <v>0.20879355832975308</v>
      </c>
      <c r="S87" s="9">
        <f t="shared" si="16"/>
        <v>0.1527</v>
      </c>
      <c r="T87" s="9">
        <f t="shared" si="17"/>
        <v>0.1986133177810592</v>
      </c>
      <c r="U87" s="9">
        <f t="shared" si="18"/>
        <v>0.1527</v>
      </c>
      <c r="V87" s="9">
        <f t="shared" si="19"/>
        <v>0.18788227697151216</v>
      </c>
      <c r="W87" s="9">
        <f t="shared" si="20"/>
        <v>0.1527</v>
      </c>
      <c r="X87" s="9">
        <f t="shared" si="21"/>
        <v>0.17650000000000002</v>
      </c>
    </row>
    <row r="88" spans="1:24" x14ac:dyDescent="0.45">
      <c r="A88" s="2">
        <v>0.8</v>
      </c>
      <c r="B88" s="2">
        <f t="shared" si="11"/>
        <v>0.19999999999999996</v>
      </c>
      <c r="D88" s="8">
        <f>(A88^2*Data!$B$5^2+2*A88*B88*$D$4*Data!$B$5*Data!$B$8+B88^2*Data!$B$8^2)^0.5</f>
        <v>0.22</v>
      </c>
      <c r="E88" s="8">
        <f>A88*Data!$B$4+B88*Data!$B$7</f>
        <v>0.154</v>
      </c>
      <c r="F88" s="8">
        <f>(A88^2*Data!$B$5^2+2*A88*B88*$F$4*Data!$B$5*Data!$B$8+B88^2*Data!$B$8^2)^0.5</f>
        <v>0.21071307505705478</v>
      </c>
      <c r="G88" s="8">
        <f>A88*Data!$B$4+B88*Data!$B$7</f>
        <v>0.154</v>
      </c>
      <c r="H88" s="8">
        <f>(A88^2*Data!$B$5^2+2*A88*B88*$H$4*Data!$B$5*Data!$B$8+B88^2*Data!$B$8^2)^0.5</f>
        <v>0.20099751242241781</v>
      </c>
      <c r="I88" s="8">
        <f>A88*Data!$B$4+B88*Data!$B$7</f>
        <v>0.154</v>
      </c>
      <c r="J88" s="8">
        <f>(A88^2*Data!$B$5^2+2*A88*B88*$J$4*Data!$B$5*Data!$B$8+B88^2*Data!$B$8^2)^0.5</f>
        <v>0.19078784028338916</v>
      </c>
      <c r="K88" s="8">
        <f>A88*Data!$B$4+B88*Data!$B$7</f>
        <v>0.154</v>
      </c>
      <c r="L88" s="8">
        <f>(A88^2*Data!$B$5^2+2*A88*B88*$L$4*Data!$B$5*Data!$B$8+B88^2*Data!$B$8^2)^0.5</f>
        <v>0.18000000000000002</v>
      </c>
      <c r="M88" s="8">
        <f>A88*Data!$B$4+B88*Data!$B$7</f>
        <v>0.154</v>
      </c>
      <c r="O88" s="9">
        <f t="shared" si="12"/>
        <v>0.154</v>
      </c>
      <c r="P88" s="9">
        <f t="shared" si="13"/>
        <v>0.22</v>
      </c>
      <c r="Q88" s="9">
        <f t="shared" si="14"/>
        <v>0.154</v>
      </c>
      <c r="R88" s="9">
        <f t="shared" si="15"/>
        <v>0.21071307505705478</v>
      </c>
      <c r="S88" s="9">
        <f t="shared" si="16"/>
        <v>0.154</v>
      </c>
      <c r="T88" s="9">
        <f t="shared" si="17"/>
        <v>0.20099751242241781</v>
      </c>
      <c r="U88" s="9">
        <f t="shared" si="18"/>
        <v>0.154</v>
      </c>
      <c r="V88" s="9">
        <f t="shared" si="19"/>
        <v>0.19078784028338916</v>
      </c>
      <c r="W88" s="9">
        <f t="shared" si="20"/>
        <v>0.154</v>
      </c>
      <c r="X88" s="9">
        <f t="shared" si="21"/>
        <v>0.18000000000000002</v>
      </c>
    </row>
    <row r="89" spans="1:24" x14ac:dyDescent="0.45">
      <c r="A89" s="2">
        <v>0.81</v>
      </c>
      <c r="B89" s="2">
        <f t="shared" ref="B89:B108" si="22">1-A89</f>
        <v>0.18999999999999995</v>
      </c>
      <c r="D89" s="8">
        <f>(A89^2*Data!$B$5^2+2*A89*B89*$D$4*Data!$B$5*Data!$B$8+B89^2*Data!$B$8^2)^0.5</f>
        <v>0.22150000000000003</v>
      </c>
      <c r="E89" s="8">
        <f>A89*Data!$B$4+B89*Data!$B$7</f>
        <v>0.15530000000000002</v>
      </c>
      <c r="F89" s="8">
        <f>(A89^2*Data!$B$5^2+2*A89*B89*$F$4*Data!$B$5*Data!$B$8+B89^2*Data!$B$8^2)^0.5</f>
        <v>0.21263760250717653</v>
      </c>
      <c r="G89" s="8">
        <f>A89*Data!$B$4+B89*Data!$B$7</f>
        <v>0.15530000000000002</v>
      </c>
      <c r="H89" s="8">
        <f>(A89^2*Data!$B$5^2+2*A89*B89*$H$4*Data!$B$5*Data!$B$8+B89^2*Data!$B$8^2)^0.5</f>
        <v>0.2033894048371252</v>
      </c>
      <c r="I89" s="8">
        <f>A89*Data!$B$4+B89*Data!$B$7</f>
        <v>0.15530000000000002</v>
      </c>
      <c r="J89" s="8">
        <f>(A89^2*Data!$B$5^2+2*A89*B89*$J$4*Data!$B$5*Data!$B$8+B89^2*Data!$B$8^2)^0.5</f>
        <v>0.19370015487861647</v>
      </c>
      <c r="K89" s="8">
        <f>A89*Data!$B$4+B89*Data!$B$7</f>
        <v>0.15530000000000002</v>
      </c>
      <c r="L89" s="8">
        <f>(A89^2*Data!$B$5^2+2*A89*B89*$L$4*Data!$B$5*Data!$B$8+B89^2*Data!$B$8^2)^0.5</f>
        <v>0.18350000000000002</v>
      </c>
      <c r="M89" s="8">
        <f>A89*Data!$B$4+B89*Data!$B$7</f>
        <v>0.15530000000000002</v>
      </c>
      <c r="O89" s="9">
        <f t="shared" ref="O89:O108" si="23">E89</f>
        <v>0.15530000000000002</v>
      </c>
      <c r="P89" s="9">
        <f t="shared" ref="P89:P108" si="24">D89</f>
        <v>0.22150000000000003</v>
      </c>
      <c r="Q89" s="9">
        <f t="shared" ref="Q89:Q108" si="25">G89</f>
        <v>0.15530000000000002</v>
      </c>
      <c r="R89" s="9">
        <f t="shared" ref="R89:R108" si="26">F89</f>
        <v>0.21263760250717653</v>
      </c>
      <c r="S89" s="9">
        <f t="shared" ref="S89:S108" si="27">I89</f>
        <v>0.15530000000000002</v>
      </c>
      <c r="T89" s="9">
        <f t="shared" ref="T89:T108" si="28">H89</f>
        <v>0.2033894048371252</v>
      </c>
      <c r="U89" s="9">
        <f t="shared" ref="U89:U108" si="29">K89</f>
        <v>0.15530000000000002</v>
      </c>
      <c r="V89" s="9">
        <f t="shared" ref="V89:V108" si="30">J89</f>
        <v>0.19370015487861647</v>
      </c>
      <c r="W89" s="9">
        <f t="shared" ref="W89:W108" si="31">M89</f>
        <v>0.15530000000000002</v>
      </c>
      <c r="X89" s="9">
        <f t="shared" ref="X89:X108" si="32">L89</f>
        <v>0.18350000000000002</v>
      </c>
    </row>
    <row r="90" spans="1:24" x14ac:dyDescent="0.45">
      <c r="A90" s="2">
        <v>0.82</v>
      </c>
      <c r="B90" s="2">
        <f t="shared" si="22"/>
        <v>0.18000000000000005</v>
      </c>
      <c r="D90" s="8">
        <f>(A90^2*Data!$B$5^2+2*A90*B90*$D$4*Data!$B$5*Data!$B$8+B90^2*Data!$B$8^2)^0.5</f>
        <v>0.22299999999999998</v>
      </c>
      <c r="E90" s="8">
        <f>A90*Data!$B$4+B90*Data!$B$7</f>
        <v>0.15659999999999999</v>
      </c>
      <c r="F90" s="8">
        <f>(A90^2*Data!$B$5^2+2*A90*B90*$F$4*Data!$B$5*Data!$B$8+B90^2*Data!$B$8^2)^0.5</f>
        <v>0.21456700585131908</v>
      </c>
      <c r="G90" s="8">
        <f>A90*Data!$B$4+B90*Data!$B$7</f>
        <v>0.15659999999999999</v>
      </c>
      <c r="H90" s="8">
        <f>(A90^2*Data!$B$5^2+2*A90*B90*$H$4*Data!$B$5*Data!$B$8+B90^2*Data!$B$8^2)^0.5</f>
        <v>0.20578872661057018</v>
      </c>
      <c r="I90" s="8">
        <f>A90*Data!$B$4+B90*Data!$B$7</f>
        <v>0.15659999999999999</v>
      </c>
      <c r="J90" s="8">
        <f>(A90^2*Data!$B$5^2+2*A90*B90*$J$4*Data!$B$5*Data!$B$8+B90^2*Data!$B$8^2)^0.5</f>
        <v>0.19661892075789653</v>
      </c>
      <c r="K90" s="8">
        <f>A90*Data!$B$4+B90*Data!$B$7</f>
        <v>0.15659999999999999</v>
      </c>
      <c r="L90" s="8">
        <f>(A90^2*Data!$B$5^2+2*A90*B90*$L$4*Data!$B$5*Data!$B$8+B90^2*Data!$B$8^2)^0.5</f>
        <v>0.18699999999999997</v>
      </c>
      <c r="M90" s="8">
        <f>A90*Data!$B$4+B90*Data!$B$7</f>
        <v>0.15659999999999999</v>
      </c>
      <c r="O90" s="9">
        <f t="shared" si="23"/>
        <v>0.15659999999999999</v>
      </c>
      <c r="P90" s="9">
        <f t="shared" si="24"/>
        <v>0.22299999999999998</v>
      </c>
      <c r="Q90" s="9">
        <f t="shared" si="25"/>
        <v>0.15659999999999999</v>
      </c>
      <c r="R90" s="9">
        <f t="shared" si="26"/>
        <v>0.21456700585131908</v>
      </c>
      <c r="S90" s="9">
        <f t="shared" si="27"/>
        <v>0.15659999999999999</v>
      </c>
      <c r="T90" s="9">
        <f t="shared" si="28"/>
        <v>0.20578872661057018</v>
      </c>
      <c r="U90" s="9">
        <f t="shared" si="29"/>
        <v>0.15659999999999999</v>
      </c>
      <c r="V90" s="9">
        <f t="shared" si="30"/>
        <v>0.19661892075789653</v>
      </c>
      <c r="W90" s="9">
        <f t="shared" si="31"/>
        <v>0.15659999999999999</v>
      </c>
      <c r="X90" s="9">
        <f t="shared" si="32"/>
        <v>0.18699999999999997</v>
      </c>
    </row>
    <row r="91" spans="1:24" x14ac:dyDescent="0.45">
      <c r="A91" s="2">
        <v>0.83</v>
      </c>
      <c r="B91" s="2">
        <f t="shared" si="22"/>
        <v>0.17000000000000004</v>
      </c>
      <c r="D91" s="8">
        <f>(A91^2*Data!$B$5^2+2*A91*B91*$D$4*Data!$B$5*Data!$B$8+B91^2*Data!$B$8^2)^0.5</f>
        <v>0.22449999999999998</v>
      </c>
      <c r="E91" s="8">
        <f>A91*Data!$B$4+B91*Data!$B$7</f>
        <v>0.15789999999999998</v>
      </c>
      <c r="F91" s="8">
        <f>(A91^2*Data!$B$5^2+2*A91*B91*$F$4*Data!$B$5*Data!$B$8+B91^2*Data!$B$8^2)^0.5</f>
        <v>0.21650115473133164</v>
      </c>
      <c r="G91" s="8">
        <f>A91*Data!$B$4+B91*Data!$B$7</f>
        <v>0.15789999999999998</v>
      </c>
      <c r="H91" s="8">
        <f>(A91^2*Data!$B$5^2+2*A91*B91*$H$4*Data!$B$5*Data!$B$8+B91^2*Data!$B$8^2)^0.5</f>
        <v>0.20819522088655157</v>
      </c>
      <c r="I91" s="8">
        <f>A91*Data!$B$4+B91*Data!$B$7</f>
        <v>0.15789999999999998</v>
      </c>
      <c r="J91" s="8">
        <f>(A91^2*Data!$B$5^2+2*A91*B91*$J$4*Data!$B$5*Data!$B$8+B91^2*Data!$B$8^2)^0.5</f>
        <v>0.19954385482895731</v>
      </c>
      <c r="K91" s="8">
        <f>A91*Data!$B$4+B91*Data!$B$7</f>
        <v>0.15789999999999998</v>
      </c>
      <c r="L91" s="8">
        <f>(A91^2*Data!$B$5^2+2*A91*B91*$L$4*Data!$B$5*Data!$B$8+B91^2*Data!$B$8^2)^0.5</f>
        <v>0.1905</v>
      </c>
      <c r="M91" s="8">
        <f>A91*Data!$B$4+B91*Data!$B$7</f>
        <v>0.15789999999999998</v>
      </c>
      <c r="O91" s="9">
        <f t="shared" si="23"/>
        <v>0.15789999999999998</v>
      </c>
      <c r="P91" s="9">
        <f t="shared" si="24"/>
        <v>0.22449999999999998</v>
      </c>
      <c r="Q91" s="9">
        <f t="shared" si="25"/>
        <v>0.15789999999999998</v>
      </c>
      <c r="R91" s="9">
        <f t="shared" si="26"/>
        <v>0.21650115473133164</v>
      </c>
      <c r="S91" s="9">
        <f t="shared" si="27"/>
        <v>0.15789999999999998</v>
      </c>
      <c r="T91" s="9">
        <f t="shared" si="28"/>
        <v>0.20819522088655157</v>
      </c>
      <c r="U91" s="9">
        <f t="shared" si="29"/>
        <v>0.15789999999999998</v>
      </c>
      <c r="V91" s="9">
        <f t="shared" si="30"/>
        <v>0.19954385482895731</v>
      </c>
      <c r="W91" s="9">
        <f t="shared" si="31"/>
        <v>0.15789999999999998</v>
      </c>
      <c r="X91" s="9">
        <f t="shared" si="32"/>
        <v>0.1905</v>
      </c>
    </row>
    <row r="92" spans="1:24" x14ac:dyDescent="0.45">
      <c r="A92" s="2">
        <v>0.84</v>
      </c>
      <c r="B92" s="2">
        <f t="shared" si="22"/>
        <v>0.16000000000000003</v>
      </c>
      <c r="D92" s="8">
        <f>(A92^2*Data!$B$5^2+2*A92*B92*$D$4*Data!$B$5*Data!$B$8+B92^2*Data!$B$8^2)^0.5</f>
        <v>0.22599999999999998</v>
      </c>
      <c r="E92" s="8">
        <f>A92*Data!$B$4+B92*Data!$B$7</f>
        <v>0.15920000000000001</v>
      </c>
      <c r="F92" s="8">
        <f>(A92^2*Data!$B$5^2+2*A92*B92*$F$4*Data!$B$5*Data!$B$8+B92^2*Data!$B$8^2)^0.5</f>
        <v>0.21843992309099541</v>
      </c>
      <c r="G92" s="8">
        <f>A92*Data!$B$4+B92*Data!$B$7</f>
        <v>0.15920000000000001</v>
      </c>
      <c r="H92" s="8">
        <f>(A92^2*Data!$B$5^2+2*A92*B92*$H$4*Data!$B$5*Data!$B$8+B92^2*Data!$B$8^2)^0.5</f>
        <v>0.21060864179800409</v>
      </c>
      <c r="I92" s="8">
        <f>A92*Data!$B$4+B92*Data!$B$7</f>
        <v>0.15920000000000001</v>
      </c>
      <c r="J92" s="8">
        <f>(A92^2*Data!$B$5^2+2*A92*B92*$J$4*Data!$B$5*Data!$B$8+B92^2*Data!$B$8^2)^0.5</f>
        <v>0.20247468977627794</v>
      </c>
      <c r="K92" s="8">
        <f>A92*Data!$B$4+B92*Data!$B$7</f>
        <v>0.15920000000000001</v>
      </c>
      <c r="L92" s="8">
        <f>(A92^2*Data!$B$5^2+2*A92*B92*$L$4*Data!$B$5*Data!$B$8+B92^2*Data!$B$8^2)^0.5</f>
        <v>0.19399999999999998</v>
      </c>
      <c r="M92" s="8">
        <f>A92*Data!$B$4+B92*Data!$B$7</f>
        <v>0.15920000000000001</v>
      </c>
      <c r="O92" s="9">
        <f t="shared" si="23"/>
        <v>0.15920000000000001</v>
      </c>
      <c r="P92" s="9">
        <f t="shared" si="24"/>
        <v>0.22599999999999998</v>
      </c>
      <c r="Q92" s="9">
        <f t="shared" si="25"/>
        <v>0.15920000000000001</v>
      </c>
      <c r="R92" s="9">
        <f t="shared" si="26"/>
        <v>0.21843992309099541</v>
      </c>
      <c r="S92" s="9">
        <f t="shared" si="27"/>
        <v>0.15920000000000001</v>
      </c>
      <c r="T92" s="9">
        <f t="shared" si="28"/>
        <v>0.21060864179800409</v>
      </c>
      <c r="U92" s="9">
        <f t="shared" si="29"/>
        <v>0.15920000000000001</v>
      </c>
      <c r="V92" s="9">
        <f t="shared" si="30"/>
        <v>0.20247468977627794</v>
      </c>
      <c r="W92" s="9">
        <f t="shared" si="31"/>
        <v>0.15920000000000001</v>
      </c>
      <c r="X92" s="9">
        <f t="shared" si="32"/>
        <v>0.19399999999999998</v>
      </c>
    </row>
    <row r="93" spans="1:24" x14ac:dyDescent="0.45">
      <c r="A93" s="2">
        <v>0.85</v>
      </c>
      <c r="B93" s="2">
        <f t="shared" si="22"/>
        <v>0.15000000000000002</v>
      </c>
      <c r="D93" s="8">
        <f>(A93^2*Data!$B$5^2+2*A93*B93*$D$4*Data!$B$5*Data!$B$8+B93^2*Data!$B$8^2)^0.5</f>
        <v>0.22749999999999998</v>
      </c>
      <c r="E93" s="8">
        <f>A93*Data!$B$4+B93*Data!$B$7</f>
        <v>0.1605</v>
      </c>
      <c r="F93" s="8">
        <f>(A93^2*Data!$B$5^2+2*A93*B93*$F$4*Data!$B$5*Data!$B$8+B93^2*Data!$B$8^2)^0.5</f>
        <v>0.22038318901404436</v>
      </c>
      <c r="G93" s="8">
        <f>A93*Data!$B$4+B93*Data!$B$7</f>
        <v>0.1605</v>
      </c>
      <c r="H93" s="8">
        <f>(A93^2*Data!$B$5^2+2*A93*B93*$H$4*Data!$B$5*Data!$B$8+B93^2*Data!$B$8^2)^0.5</f>
        <v>0.21302875392772685</v>
      </c>
      <c r="I93" s="8">
        <f>A93*Data!$B$4+B93*Data!$B$7</f>
        <v>0.1605</v>
      </c>
      <c r="J93" s="8">
        <f>(A93^2*Data!$B$5^2+2*A93*B93*$J$4*Data!$B$5*Data!$B$8+B93^2*Data!$B$8^2)^0.5</f>
        <v>0.20541117301646469</v>
      </c>
      <c r="K93" s="8">
        <f>A93*Data!$B$4+B93*Data!$B$7</f>
        <v>0.1605</v>
      </c>
      <c r="L93" s="8">
        <f>(A93^2*Data!$B$5^2+2*A93*B93*$L$4*Data!$B$5*Data!$B$8+B93^2*Data!$B$8^2)^0.5</f>
        <v>0.19750000000000001</v>
      </c>
      <c r="M93" s="8">
        <f>A93*Data!$B$4+B93*Data!$B$7</f>
        <v>0.1605</v>
      </c>
      <c r="O93" s="9">
        <f t="shared" si="23"/>
        <v>0.1605</v>
      </c>
      <c r="P93" s="9">
        <f t="shared" si="24"/>
        <v>0.22749999999999998</v>
      </c>
      <c r="Q93" s="9">
        <f t="shared" si="25"/>
        <v>0.1605</v>
      </c>
      <c r="R93" s="9">
        <f t="shared" si="26"/>
        <v>0.22038318901404436</v>
      </c>
      <c r="S93" s="9">
        <f t="shared" si="27"/>
        <v>0.1605</v>
      </c>
      <c r="T93" s="9">
        <f t="shared" si="28"/>
        <v>0.21302875392772685</v>
      </c>
      <c r="U93" s="9">
        <f t="shared" si="29"/>
        <v>0.1605</v>
      </c>
      <c r="V93" s="9">
        <f t="shared" si="30"/>
        <v>0.20541117301646469</v>
      </c>
      <c r="W93" s="9">
        <f t="shared" si="31"/>
        <v>0.1605</v>
      </c>
      <c r="X93" s="9">
        <f t="shared" si="32"/>
        <v>0.19750000000000001</v>
      </c>
    </row>
    <row r="94" spans="1:24" x14ac:dyDescent="0.45">
      <c r="A94" s="2">
        <v>0.86</v>
      </c>
      <c r="B94" s="2">
        <f t="shared" si="22"/>
        <v>0.14000000000000001</v>
      </c>
      <c r="D94" s="8">
        <f>(A94^2*Data!$B$5^2+2*A94*B94*$D$4*Data!$B$5*Data!$B$8+B94^2*Data!$B$8^2)^0.5</f>
        <v>0.22900000000000001</v>
      </c>
      <c r="E94" s="8">
        <f>A94*Data!$B$4+B94*Data!$B$7</f>
        <v>0.1618</v>
      </c>
      <c r="F94" s="8">
        <f>(A94^2*Data!$B$5^2+2*A94*B94*$F$4*Data!$B$5*Data!$B$8+B94^2*Data!$B$8^2)^0.5</f>
        <v>0.22233083456866706</v>
      </c>
      <c r="G94" s="8">
        <f>A94*Data!$B$4+B94*Data!$B$7</f>
        <v>0.1618</v>
      </c>
      <c r="H94" s="8">
        <f>(A94^2*Data!$B$5^2+2*A94*B94*$H$4*Data!$B$5*Data!$B$8+B94^2*Data!$B$8^2)^0.5</f>
        <v>0.21545533179756773</v>
      </c>
      <c r="I94" s="8">
        <f>A94*Data!$B$4+B94*Data!$B$7</f>
        <v>0.1618</v>
      </c>
      <c r="J94" s="8">
        <f>(A94^2*Data!$B$5^2+2*A94*B94*$J$4*Data!$B$5*Data!$B$8+B94^2*Data!$B$8^2)^0.5</f>
        <v>0.20835306573218451</v>
      </c>
      <c r="K94" s="8">
        <f>A94*Data!$B$4+B94*Data!$B$7</f>
        <v>0.1618</v>
      </c>
      <c r="L94" s="8">
        <f>(A94^2*Data!$B$5^2+2*A94*B94*$L$4*Data!$B$5*Data!$B$8+B94^2*Data!$B$8^2)^0.5</f>
        <v>0.20099999999999998</v>
      </c>
      <c r="M94" s="8">
        <f>A94*Data!$B$4+B94*Data!$B$7</f>
        <v>0.1618</v>
      </c>
      <c r="O94" s="9">
        <f t="shared" si="23"/>
        <v>0.1618</v>
      </c>
      <c r="P94" s="9">
        <f t="shared" si="24"/>
        <v>0.22900000000000001</v>
      </c>
      <c r="Q94" s="9">
        <f t="shared" si="25"/>
        <v>0.1618</v>
      </c>
      <c r="R94" s="9">
        <f t="shared" si="26"/>
        <v>0.22233083456866706</v>
      </c>
      <c r="S94" s="9">
        <f t="shared" si="27"/>
        <v>0.1618</v>
      </c>
      <c r="T94" s="9">
        <f t="shared" si="28"/>
        <v>0.21545533179756773</v>
      </c>
      <c r="U94" s="9">
        <f t="shared" si="29"/>
        <v>0.1618</v>
      </c>
      <c r="V94" s="9">
        <f t="shared" si="30"/>
        <v>0.20835306573218451</v>
      </c>
      <c r="W94" s="9">
        <f t="shared" si="31"/>
        <v>0.1618</v>
      </c>
      <c r="X94" s="9">
        <f t="shared" si="32"/>
        <v>0.20099999999999998</v>
      </c>
    </row>
    <row r="95" spans="1:24" x14ac:dyDescent="0.45">
      <c r="A95" s="2">
        <v>0.87</v>
      </c>
      <c r="B95" s="2">
        <f t="shared" si="22"/>
        <v>0.13</v>
      </c>
      <c r="D95" s="8">
        <f>(A95^2*Data!$B$5^2+2*A95*B95*$D$4*Data!$B$5*Data!$B$8+B95^2*Data!$B$8^2)^0.5</f>
        <v>0.23050000000000001</v>
      </c>
      <c r="E95" s="8">
        <f>A95*Data!$B$4+B95*Data!$B$7</f>
        <v>0.16309999999999999</v>
      </c>
      <c r="F95" s="8">
        <f>(A95^2*Data!$B$5^2+2*A95*B95*$F$4*Data!$B$5*Data!$B$8+B95^2*Data!$B$8^2)^0.5</f>
        <v>0.22428274565824274</v>
      </c>
      <c r="G95" s="8">
        <f>A95*Data!$B$4+B95*Data!$B$7</f>
        <v>0.16309999999999999</v>
      </c>
      <c r="H95" s="8">
        <f>(A95^2*Data!$B$5^2+2*A95*B95*$H$4*Data!$B$5*Data!$B$8+B95^2*Data!$B$8^2)^0.5</f>
        <v>0.2178881593845797</v>
      </c>
      <c r="I95" s="8">
        <f>A95*Data!$B$4+B95*Data!$B$7</f>
        <v>0.16309999999999999</v>
      </c>
      <c r="J95" s="8">
        <f>(A95^2*Data!$B$5^2+2*A95*B95*$J$4*Data!$B$5*Data!$B$8+B95^2*Data!$B$8^2)^0.5</f>
        <v>0.21130014197818231</v>
      </c>
      <c r="K95" s="8">
        <f>A95*Data!$B$4+B95*Data!$B$7</f>
        <v>0.16309999999999999</v>
      </c>
      <c r="L95" s="8">
        <f>(A95^2*Data!$B$5^2+2*A95*B95*$L$4*Data!$B$5*Data!$B$8+B95^2*Data!$B$8^2)^0.5</f>
        <v>0.20450000000000002</v>
      </c>
      <c r="M95" s="8">
        <f>A95*Data!$B$4+B95*Data!$B$7</f>
        <v>0.16309999999999999</v>
      </c>
      <c r="O95" s="9">
        <f t="shared" si="23"/>
        <v>0.16309999999999999</v>
      </c>
      <c r="P95" s="9">
        <f t="shared" si="24"/>
        <v>0.23050000000000001</v>
      </c>
      <c r="Q95" s="9">
        <f t="shared" si="25"/>
        <v>0.16309999999999999</v>
      </c>
      <c r="R95" s="9">
        <f t="shared" si="26"/>
        <v>0.22428274565824274</v>
      </c>
      <c r="S95" s="9">
        <f t="shared" si="27"/>
        <v>0.16309999999999999</v>
      </c>
      <c r="T95" s="9">
        <f t="shared" si="28"/>
        <v>0.2178881593845797</v>
      </c>
      <c r="U95" s="9">
        <f t="shared" si="29"/>
        <v>0.16309999999999999</v>
      </c>
      <c r="V95" s="9">
        <f t="shared" si="30"/>
        <v>0.21130014197818231</v>
      </c>
      <c r="W95" s="9">
        <f t="shared" si="31"/>
        <v>0.16309999999999999</v>
      </c>
      <c r="X95" s="9">
        <f t="shared" si="32"/>
        <v>0.20450000000000002</v>
      </c>
    </row>
    <row r="96" spans="1:24" x14ac:dyDescent="0.45">
      <c r="A96" s="2">
        <v>0.88</v>
      </c>
      <c r="B96" s="2">
        <f t="shared" si="22"/>
        <v>0.12</v>
      </c>
      <c r="D96" s="8">
        <f>(A96^2*Data!$B$5^2+2*A96*B96*$D$4*Data!$B$5*Data!$B$8+B96^2*Data!$B$8^2)^0.5</f>
        <v>0.23199999999999998</v>
      </c>
      <c r="E96" s="8">
        <f>A96*Data!$B$4+B96*Data!$B$7</f>
        <v>0.16439999999999999</v>
      </c>
      <c r="F96" s="8">
        <f>(A96^2*Data!$B$5^2+2*A96*B96*$F$4*Data!$B$5*Data!$B$8+B96^2*Data!$B$8^2)^0.5</f>
        <v>0.22623881187806835</v>
      </c>
      <c r="G96" s="8">
        <f>A96*Data!$B$4+B96*Data!$B$7</f>
        <v>0.16439999999999999</v>
      </c>
      <c r="H96" s="8">
        <f>(A96^2*Data!$B$5^2+2*A96*B96*$H$4*Data!$B$5*Data!$B$8+B96^2*Data!$B$8^2)^0.5</f>
        <v>0.22032702966272658</v>
      </c>
      <c r="I96" s="8">
        <f>A96*Data!$B$4+B96*Data!$B$7</f>
        <v>0.16439999999999999</v>
      </c>
      <c r="J96" s="8">
        <f>(A96^2*Data!$B$5^2+2*A96*B96*$J$4*Data!$B$5*Data!$B$8+B96^2*Data!$B$8^2)^0.5</f>
        <v>0.21425218785347325</v>
      </c>
      <c r="K96" s="8">
        <f>A96*Data!$B$4+B96*Data!$B$7</f>
        <v>0.16439999999999999</v>
      </c>
      <c r="L96" s="8">
        <f>(A96^2*Data!$B$5^2+2*A96*B96*$L$4*Data!$B$5*Data!$B$8+B96^2*Data!$B$8^2)^0.5</f>
        <v>0.20799999999999999</v>
      </c>
      <c r="M96" s="8">
        <f>A96*Data!$B$4+B96*Data!$B$7</f>
        <v>0.16439999999999999</v>
      </c>
      <c r="O96" s="9">
        <f t="shared" si="23"/>
        <v>0.16439999999999999</v>
      </c>
      <c r="P96" s="9">
        <f t="shared" si="24"/>
        <v>0.23199999999999998</v>
      </c>
      <c r="Q96" s="9">
        <f t="shared" si="25"/>
        <v>0.16439999999999999</v>
      </c>
      <c r="R96" s="9">
        <f t="shared" si="26"/>
        <v>0.22623881187806835</v>
      </c>
      <c r="S96" s="9">
        <f t="shared" si="27"/>
        <v>0.16439999999999999</v>
      </c>
      <c r="T96" s="9">
        <f t="shared" si="28"/>
        <v>0.22032702966272658</v>
      </c>
      <c r="U96" s="9">
        <f t="shared" si="29"/>
        <v>0.16439999999999999</v>
      </c>
      <c r="V96" s="9">
        <f t="shared" si="30"/>
        <v>0.21425218785347325</v>
      </c>
      <c r="W96" s="9">
        <f t="shared" si="31"/>
        <v>0.16439999999999999</v>
      </c>
      <c r="X96" s="9">
        <f t="shared" si="32"/>
        <v>0.20799999999999999</v>
      </c>
    </row>
    <row r="97" spans="1:24" x14ac:dyDescent="0.45">
      <c r="A97" s="2">
        <v>0.89</v>
      </c>
      <c r="B97" s="2">
        <f t="shared" si="22"/>
        <v>0.10999999999999999</v>
      </c>
      <c r="D97" s="8">
        <f>(A97^2*Data!$B$5^2+2*A97*B97*$D$4*Data!$B$5*Data!$B$8+B97^2*Data!$B$8^2)^0.5</f>
        <v>0.23350000000000001</v>
      </c>
      <c r="E97" s="8">
        <f>A97*Data!$B$4+B97*Data!$B$7</f>
        <v>0.16570000000000001</v>
      </c>
      <c r="F97" s="8">
        <f>(A97^2*Data!$B$5^2+2*A97*B97*$F$4*Data!$B$5*Data!$B$8+B97^2*Data!$B$8^2)^0.5</f>
        <v>0.22819892637784256</v>
      </c>
      <c r="G97" s="8">
        <f>A97*Data!$B$4+B97*Data!$B$7</f>
        <v>0.16570000000000001</v>
      </c>
      <c r="H97" s="8">
        <f>(A97^2*Data!$B$5^2+2*A97*B97*$H$4*Data!$B$5*Data!$B$8+B97^2*Data!$B$8^2)^0.5</f>
        <v>0.22277174416877918</v>
      </c>
      <c r="I97" s="8">
        <f>A97*Data!$B$4+B97*Data!$B$7</f>
        <v>0.16570000000000001</v>
      </c>
      <c r="J97" s="8">
        <f>(A97^2*Data!$B$5^2+2*A97*B97*$J$4*Data!$B$5*Data!$B$8+B97^2*Data!$B$8^2)^0.5</f>
        <v>0.21720900073431582</v>
      </c>
      <c r="K97" s="8">
        <f>A97*Data!$B$4+B97*Data!$B$7</f>
        <v>0.16570000000000001</v>
      </c>
      <c r="L97" s="8">
        <f>(A97^2*Data!$B$5^2+2*A97*B97*$L$4*Data!$B$5*Data!$B$8+B97^2*Data!$B$8^2)^0.5</f>
        <v>0.21150000000000002</v>
      </c>
      <c r="M97" s="8">
        <f>A97*Data!$B$4+B97*Data!$B$7</f>
        <v>0.16570000000000001</v>
      </c>
      <c r="O97" s="9">
        <f t="shared" si="23"/>
        <v>0.16570000000000001</v>
      </c>
      <c r="P97" s="9">
        <f t="shared" si="24"/>
        <v>0.23350000000000001</v>
      </c>
      <c r="Q97" s="9">
        <f t="shared" si="25"/>
        <v>0.16570000000000001</v>
      </c>
      <c r="R97" s="9">
        <f t="shared" si="26"/>
        <v>0.22819892637784256</v>
      </c>
      <c r="S97" s="9">
        <f t="shared" si="27"/>
        <v>0.16570000000000001</v>
      </c>
      <c r="T97" s="9">
        <f t="shared" si="28"/>
        <v>0.22277174416877918</v>
      </c>
      <c r="U97" s="9">
        <f t="shared" si="29"/>
        <v>0.16570000000000001</v>
      </c>
      <c r="V97" s="9">
        <f t="shared" si="30"/>
        <v>0.21720900073431582</v>
      </c>
      <c r="W97" s="9">
        <f t="shared" si="31"/>
        <v>0.16570000000000001</v>
      </c>
      <c r="X97" s="9">
        <f t="shared" si="32"/>
        <v>0.21150000000000002</v>
      </c>
    </row>
    <row r="98" spans="1:24" x14ac:dyDescent="0.45">
      <c r="A98" s="2">
        <v>0.9</v>
      </c>
      <c r="B98" s="2">
        <f t="shared" si="22"/>
        <v>9.9999999999999978E-2</v>
      </c>
      <c r="D98" s="8">
        <f>(A98^2*Data!$B$5^2+2*A98*B98*$D$4*Data!$B$5*Data!$B$8+B98^2*Data!$B$8^2)^0.5</f>
        <v>0.23500000000000001</v>
      </c>
      <c r="E98" s="8">
        <f>A98*Data!$B$4+B98*Data!$B$7</f>
        <v>0.16700000000000001</v>
      </c>
      <c r="F98" s="8">
        <f>(A98^2*Data!$B$5^2+2*A98*B98*$F$4*Data!$B$5*Data!$B$8+B98^2*Data!$B$8^2)^0.5</f>
        <v>0.23016298572967811</v>
      </c>
      <c r="G98" s="8">
        <f>A98*Data!$B$4+B98*Data!$B$7</f>
        <v>0.16700000000000001</v>
      </c>
      <c r="H98" s="8">
        <f>(A98^2*Data!$B$5^2+2*A98*B98*$H$4*Data!$B$5*Data!$B$8+B98^2*Data!$B$8^2)^0.5</f>
        <v>0.22522211259110417</v>
      </c>
      <c r="I98" s="8">
        <f>A98*Data!$B$4+B98*Data!$B$7</f>
        <v>0.16700000000000001</v>
      </c>
      <c r="J98" s="8">
        <f>(A98^2*Data!$B$5^2+2*A98*B98*$J$4*Data!$B$5*Data!$B$8+B98^2*Data!$B$8^2)^0.5</f>
        <v>0.22017038856303997</v>
      </c>
      <c r="K98" s="8">
        <f>A98*Data!$B$4+B98*Data!$B$7</f>
        <v>0.16700000000000001</v>
      </c>
      <c r="L98" s="8">
        <f>(A98^2*Data!$B$5^2+2*A98*B98*$L$4*Data!$B$5*Data!$B$8+B98^2*Data!$B$8^2)^0.5</f>
        <v>0.21500000000000002</v>
      </c>
      <c r="M98" s="8">
        <f>A98*Data!$B$4+B98*Data!$B$7</f>
        <v>0.16700000000000001</v>
      </c>
      <c r="O98" s="9">
        <f t="shared" si="23"/>
        <v>0.16700000000000001</v>
      </c>
      <c r="P98" s="9">
        <f t="shared" si="24"/>
        <v>0.23500000000000001</v>
      </c>
      <c r="Q98" s="9">
        <f t="shared" si="25"/>
        <v>0.16700000000000001</v>
      </c>
      <c r="R98" s="9">
        <f t="shared" si="26"/>
        <v>0.23016298572967811</v>
      </c>
      <c r="S98" s="9">
        <f t="shared" si="27"/>
        <v>0.16700000000000001</v>
      </c>
      <c r="T98" s="9">
        <f t="shared" si="28"/>
        <v>0.22522211259110417</v>
      </c>
      <c r="U98" s="9">
        <f t="shared" si="29"/>
        <v>0.16700000000000001</v>
      </c>
      <c r="V98" s="9">
        <f t="shared" si="30"/>
        <v>0.22017038856303997</v>
      </c>
      <c r="W98" s="9">
        <f t="shared" si="31"/>
        <v>0.16700000000000001</v>
      </c>
      <c r="X98" s="9">
        <f t="shared" si="32"/>
        <v>0.21500000000000002</v>
      </c>
    </row>
    <row r="99" spans="1:24" x14ac:dyDescent="0.45">
      <c r="A99" s="2">
        <v>0.91</v>
      </c>
      <c r="B99" s="2">
        <f t="shared" si="22"/>
        <v>8.9999999999999969E-2</v>
      </c>
      <c r="D99" s="8">
        <f>(A99^2*Data!$B$5^2+2*A99*B99*$D$4*Data!$B$5*Data!$B$8+B99^2*Data!$B$8^2)^0.5</f>
        <v>0.23650000000000002</v>
      </c>
      <c r="E99" s="8">
        <f>A99*Data!$B$4+B99*Data!$B$7</f>
        <v>0.16830000000000001</v>
      </c>
      <c r="F99" s="8">
        <f>(A99^2*Data!$B$5^2+2*A99*B99*$F$4*Data!$B$5*Data!$B$8+B99^2*Data!$B$8^2)^0.5</f>
        <v>0.23213088980142216</v>
      </c>
      <c r="G99" s="8">
        <f>A99*Data!$B$4+B99*Data!$B$7</f>
        <v>0.16830000000000001</v>
      </c>
      <c r="H99" s="8">
        <f>(A99^2*Data!$B$5^2+2*A99*B99*$H$4*Data!$B$5*Data!$B$8+B99^2*Data!$B$8^2)^0.5</f>
        <v>0.22767795238011079</v>
      </c>
      <c r="I99" s="8">
        <f>A99*Data!$B$4+B99*Data!$B$7</f>
        <v>0.16830000000000001</v>
      </c>
      <c r="J99" s="8">
        <f>(A99^2*Data!$B$5^2+2*A99*B99*$J$4*Data!$B$5*Data!$B$8+B99^2*Data!$B$8^2)^0.5</f>
        <v>0.22313616918823359</v>
      </c>
      <c r="K99" s="8">
        <f>A99*Data!$B$4+B99*Data!$B$7</f>
        <v>0.16830000000000001</v>
      </c>
      <c r="L99" s="8">
        <f>(A99^2*Data!$B$5^2+2*A99*B99*$L$4*Data!$B$5*Data!$B$8+B99^2*Data!$B$8^2)^0.5</f>
        <v>0.2185</v>
      </c>
      <c r="M99" s="8">
        <f>A99*Data!$B$4+B99*Data!$B$7</f>
        <v>0.16830000000000001</v>
      </c>
      <c r="O99" s="9">
        <f t="shared" si="23"/>
        <v>0.16830000000000001</v>
      </c>
      <c r="P99" s="9">
        <f t="shared" si="24"/>
        <v>0.23650000000000002</v>
      </c>
      <c r="Q99" s="9">
        <f t="shared" si="25"/>
        <v>0.16830000000000001</v>
      </c>
      <c r="R99" s="9">
        <f t="shared" si="26"/>
        <v>0.23213088980142216</v>
      </c>
      <c r="S99" s="9">
        <f t="shared" si="27"/>
        <v>0.16830000000000001</v>
      </c>
      <c r="T99" s="9">
        <f t="shared" si="28"/>
        <v>0.22767795238011079</v>
      </c>
      <c r="U99" s="9">
        <f t="shared" si="29"/>
        <v>0.16830000000000001</v>
      </c>
      <c r="V99" s="9">
        <f t="shared" si="30"/>
        <v>0.22313616918823359</v>
      </c>
      <c r="W99" s="9">
        <f t="shared" si="31"/>
        <v>0.16830000000000001</v>
      </c>
      <c r="X99" s="9">
        <f t="shared" si="32"/>
        <v>0.2185</v>
      </c>
    </row>
    <row r="100" spans="1:24" x14ac:dyDescent="0.45">
      <c r="A100" s="2">
        <v>0.92</v>
      </c>
      <c r="B100" s="2">
        <f t="shared" si="22"/>
        <v>7.999999999999996E-2</v>
      </c>
      <c r="D100" s="8">
        <f>(A100^2*Data!$B$5^2+2*A100*B100*$D$4*Data!$B$5*Data!$B$8+B100^2*Data!$B$8^2)^0.5</f>
        <v>0.23799999999999999</v>
      </c>
      <c r="E100" s="8">
        <f>A100*Data!$B$4+B100*Data!$B$7</f>
        <v>0.1696</v>
      </c>
      <c r="F100" s="8">
        <f>(A100^2*Data!$B$5^2+2*A100*B100*$F$4*Data!$B$5*Data!$B$8+B100^2*Data!$B$8^2)^0.5</f>
        <v>0.23410254163507069</v>
      </c>
      <c r="G100" s="8">
        <f>A100*Data!$B$4+B100*Data!$B$7</f>
        <v>0.1696</v>
      </c>
      <c r="H100" s="8">
        <f>(A100^2*Data!$B$5^2+2*A100*B100*$H$4*Data!$B$5*Data!$B$8+B100^2*Data!$B$8^2)^0.5</f>
        <v>0.23013908837917996</v>
      </c>
      <c r="I100" s="8">
        <f>A100*Data!$B$4+B100*Data!$B$7</f>
        <v>0.1696</v>
      </c>
      <c r="J100" s="8">
        <f>(A100^2*Data!$B$5^2+2*A100*B100*$J$4*Data!$B$5*Data!$B$8+B100^2*Data!$B$8^2)^0.5</f>
        <v>0.22610616975217637</v>
      </c>
      <c r="K100" s="8">
        <f>A100*Data!$B$4+B100*Data!$B$7</f>
        <v>0.1696</v>
      </c>
      <c r="L100" s="8">
        <f>(A100^2*Data!$B$5^2+2*A100*B100*$L$4*Data!$B$5*Data!$B$8+B100^2*Data!$B$8^2)^0.5</f>
        <v>0.22200000000000003</v>
      </c>
      <c r="M100" s="8">
        <f>A100*Data!$B$4+B100*Data!$B$7</f>
        <v>0.1696</v>
      </c>
      <c r="O100" s="9">
        <f t="shared" si="23"/>
        <v>0.1696</v>
      </c>
      <c r="P100" s="9">
        <f t="shared" si="24"/>
        <v>0.23799999999999999</v>
      </c>
      <c r="Q100" s="9">
        <f t="shared" si="25"/>
        <v>0.1696</v>
      </c>
      <c r="R100" s="9">
        <f t="shared" si="26"/>
        <v>0.23410254163507069</v>
      </c>
      <c r="S100" s="9">
        <f t="shared" si="27"/>
        <v>0.1696</v>
      </c>
      <c r="T100" s="9">
        <f t="shared" si="28"/>
        <v>0.23013908837917996</v>
      </c>
      <c r="U100" s="9">
        <f t="shared" si="29"/>
        <v>0.1696</v>
      </c>
      <c r="V100" s="9">
        <f t="shared" si="30"/>
        <v>0.22610616975217637</v>
      </c>
      <c r="W100" s="9">
        <f t="shared" si="31"/>
        <v>0.1696</v>
      </c>
      <c r="X100" s="9">
        <f t="shared" si="32"/>
        <v>0.22200000000000003</v>
      </c>
    </row>
    <row r="101" spans="1:24" x14ac:dyDescent="0.45">
      <c r="A101" s="2">
        <v>0.93</v>
      </c>
      <c r="B101" s="2">
        <f t="shared" si="22"/>
        <v>6.9999999999999951E-2</v>
      </c>
      <c r="D101" s="8">
        <f>(A101^2*Data!$B$5^2+2*A101*B101*$D$4*Data!$B$5*Data!$B$8+B101^2*Data!$B$8^2)^0.5</f>
        <v>0.23950000000000002</v>
      </c>
      <c r="E101" s="8">
        <f>A101*Data!$B$4+B101*Data!$B$7</f>
        <v>0.1709</v>
      </c>
      <c r="F101" s="8">
        <f>(A101^2*Data!$B$5^2+2*A101*B101*$F$4*Data!$B$5*Data!$B$8+B101^2*Data!$B$8^2)^0.5</f>
        <v>0.23607784733007034</v>
      </c>
      <c r="G101" s="8">
        <f>A101*Data!$B$4+B101*Data!$B$7</f>
        <v>0.1709</v>
      </c>
      <c r="H101" s="8">
        <f>(A101^2*Data!$B$5^2+2*A101*B101*$H$4*Data!$B$5*Data!$B$8+B101^2*Data!$B$8^2)^0.5</f>
        <v>0.2326053524749592</v>
      </c>
      <c r="I101" s="8">
        <f>A101*Data!$B$4+B101*Data!$B$7</f>
        <v>0.1709</v>
      </c>
      <c r="J101" s="8">
        <f>(A101^2*Data!$B$5^2+2*A101*B101*$J$4*Data!$B$5*Data!$B$8+B101^2*Data!$B$8^2)^0.5</f>
        <v>0.22908022612176723</v>
      </c>
      <c r="K101" s="8">
        <f>A101*Data!$B$4+B101*Data!$B$7</f>
        <v>0.1709</v>
      </c>
      <c r="L101" s="8">
        <f>(A101^2*Data!$B$5^2+2*A101*B101*$L$4*Data!$B$5*Data!$B$8+B101^2*Data!$B$8^2)^0.5</f>
        <v>0.22550000000000001</v>
      </c>
      <c r="M101" s="8">
        <f>A101*Data!$B$4+B101*Data!$B$7</f>
        <v>0.1709</v>
      </c>
      <c r="O101" s="9">
        <f t="shared" si="23"/>
        <v>0.1709</v>
      </c>
      <c r="P101" s="9">
        <f t="shared" si="24"/>
        <v>0.23950000000000002</v>
      </c>
      <c r="Q101" s="9">
        <f t="shared" si="25"/>
        <v>0.1709</v>
      </c>
      <c r="R101" s="9">
        <f t="shared" si="26"/>
        <v>0.23607784733007034</v>
      </c>
      <c r="S101" s="9">
        <f t="shared" si="27"/>
        <v>0.1709</v>
      </c>
      <c r="T101" s="9">
        <f t="shared" si="28"/>
        <v>0.2326053524749592</v>
      </c>
      <c r="U101" s="9">
        <f t="shared" si="29"/>
        <v>0.1709</v>
      </c>
      <c r="V101" s="9">
        <f t="shared" si="30"/>
        <v>0.22908022612176723</v>
      </c>
      <c r="W101" s="9">
        <f t="shared" si="31"/>
        <v>0.1709</v>
      </c>
      <c r="X101" s="9">
        <f t="shared" si="32"/>
        <v>0.22550000000000001</v>
      </c>
    </row>
    <row r="102" spans="1:24" x14ac:dyDescent="0.45">
      <c r="A102" s="2">
        <v>0.94</v>
      </c>
      <c r="B102" s="2">
        <f t="shared" si="22"/>
        <v>6.0000000000000053E-2</v>
      </c>
      <c r="D102" s="8">
        <f>(A102^2*Data!$B$5^2+2*A102*B102*$D$4*Data!$B$5*Data!$B$8+B102^2*Data!$B$8^2)^0.5</f>
        <v>0.24099999999999999</v>
      </c>
      <c r="E102" s="8">
        <f>A102*Data!$B$4+B102*Data!$B$7</f>
        <v>0.17219999999999999</v>
      </c>
      <c r="F102" s="8">
        <f>(A102^2*Data!$B$5^2+2*A102*B102*$F$4*Data!$B$5*Data!$B$8+B102^2*Data!$B$8^2)^0.5</f>
        <v>0.23805671593130912</v>
      </c>
      <c r="G102" s="8">
        <f>A102*Data!$B$4+B102*Data!$B$7</f>
        <v>0.17219999999999999</v>
      </c>
      <c r="H102" s="8">
        <f>(A102^2*Data!$B$5^2+2*A102*B102*$H$4*Data!$B$5*Data!$B$8+B102^2*Data!$B$8^2)^0.5</f>
        <v>0.23507658326596462</v>
      </c>
      <c r="I102" s="8">
        <f>A102*Data!$B$4+B102*Data!$B$7</f>
        <v>0.17219999999999999</v>
      </c>
      <c r="J102" s="8">
        <f>(A102^2*Data!$B$5^2+2*A102*B102*$J$4*Data!$B$5*Data!$B$8+B102^2*Data!$B$8^2)^0.5</f>
        <v>0.23205818235951087</v>
      </c>
      <c r="K102" s="8">
        <f>A102*Data!$B$4+B102*Data!$B$7</f>
        <v>0.17219999999999999</v>
      </c>
      <c r="L102" s="8">
        <f>(A102^2*Data!$B$5^2+2*A102*B102*$L$4*Data!$B$5*Data!$B$8+B102^2*Data!$B$8^2)^0.5</f>
        <v>0.22899999999999998</v>
      </c>
      <c r="M102" s="8">
        <f>A102*Data!$B$4+B102*Data!$B$7</f>
        <v>0.17219999999999999</v>
      </c>
      <c r="O102" s="9">
        <f t="shared" si="23"/>
        <v>0.17219999999999999</v>
      </c>
      <c r="P102" s="9">
        <f t="shared" si="24"/>
        <v>0.24099999999999999</v>
      </c>
      <c r="Q102" s="9">
        <f t="shared" si="25"/>
        <v>0.17219999999999999</v>
      </c>
      <c r="R102" s="9">
        <f t="shared" si="26"/>
        <v>0.23805671593130912</v>
      </c>
      <c r="S102" s="9">
        <f t="shared" si="27"/>
        <v>0.17219999999999999</v>
      </c>
      <c r="T102" s="9">
        <f t="shared" si="28"/>
        <v>0.23507658326596462</v>
      </c>
      <c r="U102" s="9">
        <f t="shared" si="29"/>
        <v>0.17219999999999999</v>
      </c>
      <c r="V102" s="9">
        <f t="shared" si="30"/>
        <v>0.23205818235951087</v>
      </c>
      <c r="W102" s="9">
        <f t="shared" si="31"/>
        <v>0.17219999999999999</v>
      </c>
      <c r="X102" s="9">
        <f t="shared" si="32"/>
        <v>0.22899999999999998</v>
      </c>
    </row>
    <row r="103" spans="1:24" x14ac:dyDescent="0.45">
      <c r="A103" s="2">
        <v>0.95</v>
      </c>
      <c r="B103" s="2">
        <f t="shared" si="22"/>
        <v>5.0000000000000044E-2</v>
      </c>
      <c r="D103" s="8">
        <f>(A103^2*Data!$B$5^2+2*A103*B103*$D$4*Data!$B$5*Data!$B$8+B103^2*Data!$B$8^2)^0.5</f>
        <v>0.24249999999999999</v>
      </c>
      <c r="E103" s="8">
        <f>A103*Data!$B$4+B103*Data!$B$7</f>
        <v>0.17349999999999999</v>
      </c>
      <c r="F103" s="8">
        <f>(A103^2*Data!$B$5^2+2*A103*B103*$F$4*Data!$B$5*Data!$B$8+B103^2*Data!$B$8^2)^0.5</f>
        <v>0.24003905932160291</v>
      </c>
      <c r="G103" s="8">
        <f>A103*Data!$B$4+B103*Data!$B$7</f>
        <v>0.17349999999999999</v>
      </c>
      <c r="H103" s="8">
        <f>(A103^2*Data!$B$5^2+2*A103*B103*$H$4*Data!$B$5*Data!$B$8+B103^2*Data!$B$8^2)^0.5</f>
        <v>0.23755262574848546</v>
      </c>
      <c r="I103" s="8">
        <f>A103*Data!$B$4+B103*Data!$B$7</f>
        <v>0.17349999999999999</v>
      </c>
      <c r="J103" s="8">
        <f>(A103^2*Data!$B$5^2+2*A103*B103*$J$4*Data!$B$5*Data!$B$8+B103^2*Data!$B$8^2)^0.5</f>
        <v>0.23503989023142433</v>
      </c>
      <c r="K103" s="8">
        <f>A103*Data!$B$4+B103*Data!$B$7</f>
        <v>0.17349999999999999</v>
      </c>
      <c r="L103" s="8">
        <f>(A103^2*Data!$B$5^2+2*A103*B103*$L$4*Data!$B$5*Data!$B$8+B103^2*Data!$B$8^2)^0.5</f>
        <v>0.23249999999999998</v>
      </c>
      <c r="M103" s="8">
        <f>A103*Data!$B$4+B103*Data!$B$7</f>
        <v>0.17349999999999999</v>
      </c>
      <c r="O103" s="9">
        <f t="shared" si="23"/>
        <v>0.17349999999999999</v>
      </c>
      <c r="P103" s="9">
        <f t="shared" si="24"/>
        <v>0.24249999999999999</v>
      </c>
      <c r="Q103" s="9">
        <f t="shared" si="25"/>
        <v>0.17349999999999999</v>
      </c>
      <c r="R103" s="9">
        <f t="shared" si="26"/>
        <v>0.24003905932160291</v>
      </c>
      <c r="S103" s="9">
        <f t="shared" si="27"/>
        <v>0.17349999999999999</v>
      </c>
      <c r="T103" s="9">
        <f t="shared" si="28"/>
        <v>0.23755262574848546</v>
      </c>
      <c r="U103" s="9">
        <f t="shared" si="29"/>
        <v>0.17349999999999999</v>
      </c>
      <c r="V103" s="9">
        <f t="shared" si="30"/>
        <v>0.23503989023142433</v>
      </c>
      <c r="W103" s="9">
        <f t="shared" si="31"/>
        <v>0.17349999999999999</v>
      </c>
      <c r="X103" s="9">
        <f t="shared" si="32"/>
        <v>0.23249999999999998</v>
      </c>
    </row>
    <row r="104" spans="1:24" x14ac:dyDescent="0.45">
      <c r="A104" s="2">
        <v>0.96</v>
      </c>
      <c r="B104" s="2">
        <f t="shared" si="22"/>
        <v>4.0000000000000036E-2</v>
      </c>
      <c r="D104" s="8">
        <f>(A104^2*Data!$B$5^2+2*A104*B104*$D$4*Data!$B$5*Data!$B$8+B104^2*Data!$B$8^2)^0.5</f>
        <v>0.24400000000000002</v>
      </c>
      <c r="E104" s="8">
        <f>A104*Data!$B$4+B104*Data!$B$7</f>
        <v>0.17479999999999998</v>
      </c>
      <c r="F104" s="8">
        <f>(A104^2*Data!$B$5^2+2*A104*B104*$F$4*Data!$B$5*Data!$B$8+B104^2*Data!$B$8^2)^0.5</f>
        <v>0.24202479211849351</v>
      </c>
      <c r="G104" s="8">
        <f>A104*Data!$B$4+B104*Data!$B$7</f>
        <v>0.17479999999999998</v>
      </c>
      <c r="H104" s="8">
        <f>(A104^2*Data!$B$5^2+2*A104*B104*$H$4*Data!$B$5*Data!$B$8+B104^2*Data!$B$8^2)^0.5</f>
        <v>0.24003333101883997</v>
      </c>
      <c r="I104" s="8">
        <f>A104*Data!$B$4+B104*Data!$B$7</f>
        <v>0.17479999999999998</v>
      </c>
      <c r="J104" s="8">
        <f>(A104^2*Data!$B$5^2+2*A104*B104*$J$4*Data!$B$5*Data!$B$8+B104^2*Data!$B$8^2)^0.5</f>
        <v>0.23802520874898944</v>
      </c>
      <c r="K104" s="8">
        <f>A104*Data!$B$4+B104*Data!$B$7</f>
        <v>0.17479999999999998</v>
      </c>
      <c r="L104" s="8">
        <f>(A104^2*Data!$B$5^2+2*A104*B104*$L$4*Data!$B$5*Data!$B$8+B104^2*Data!$B$8^2)^0.5</f>
        <v>0.23599999999999999</v>
      </c>
      <c r="M104" s="8">
        <f>A104*Data!$B$4+B104*Data!$B$7</f>
        <v>0.17479999999999998</v>
      </c>
      <c r="O104" s="9">
        <f t="shared" si="23"/>
        <v>0.17479999999999998</v>
      </c>
      <c r="P104" s="9">
        <f t="shared" si="24"/>
        <v>0.24400000000000002</v>
      </c>
      <c r="Q104" s="9">
        <f t="shared" si="25"/>
        <v>0.17479999999999998</v>
      </c>
      <c r="R104" s="9">
        <f t="shared" si="26"/>
        <v>0.24202479211849351</v>
      </c>
      <c r="S104" s="9">
        <f t="shared" si="27"/>
        <v>0.17479999999999998</v>
      </c>
      <c r="T104" s="9">
        <f t="shared" si="28"/>
        <v>0.24003333101883997</v>
      </c>
      <c r="U104" s="9">
        <f t="shared" si="29"/>
        <v>0.17479999999999998</v>
      </c>
      <c r="V104" s="9">
        <f t="shared" si="30"/>
        <v>0.23802520874898944</v>
      </c>
      <c r="W104" s="9">
        <f t="shared" si="31"/>
        <v>0.17479999999999998</v>
      </c>
      <c r="X104" s="9">
        <f t="shared" si="32"/>
        <v>0.23599999999999999</v>
      </c>
    </row>
    <row r="105" spans="1:24" x14ac:dyDescent="0.45">
      <c r="A105" s="2">
        <v>0.97</v>
      </c>
      <c r="B105" s="2">
        <f t="shared" si="22"/>
        <v>3.0000000000000027E-2</v>
      </c>
      <c r="D105" s="8">
        <f>(A105^2*Data!$B$5^2+2*A105*B105*$D$4*Data!$B$5*Data!$B$8+B105^2*Data!$B$8^2)^0.5</f>
        <v>0.2455</v>
      </c>
      <c r="E105" s="8">
        <f>A105*Data!$B$4+B105*Data!$B$7</f>
        <v>0.17609999999999998</v>
      </c>
      <c r="F105" s="8">
        <f>(A105^2*Data!$B$5^2+2*A105*B105*$F$4*Data!$B$5*Data!$B$8+B105^2*Data!$B$8^2)^0.5</f>
        <v>0.24401383157517936</v>
      </c>
      <c r="G105" s="8">
        <f>A105*Data!$B$4+B105*Data!$B$7</f>
        <v>0.17609999999999998</v>
      </c>
      <c r="H105" s="8">
        <f>(A105^2*Data!$B$5^2+2*A105*B105*$H$4*Data!$B$5*Data!$B$8+B105^2*Data!$B$8^2)^0.5</f>
        <v>0.24251855599108288</v>
      </c>
      <c r="I105" s="8">
        <f>A105*Data!$B$4+B105*Data!$B$7</f>
        <v>0.17609999999999998</v>
      </c>
      <c r="J105" s="8">
        <f>(A105^2*Data!$B$5^2+2*A105*B105*$J$4*Data!$B$5*Data!$B$8+B105^2*Data!$B$8^2)^0.5</f>
        <v>0.24101400374252116</v>
      </c>
      <c r="K105" s="8">
        <f>A105*Data!$B$4+B105*Data!$B$7</f>
        <v>0.17609999999999998</v>
      </c>
      <c r="L105" s="8">
        <f>(A105^2*Data!$B$5^2+2*A105*B105*$L$4*Data!$B$5*Data!$B$8+B105^2*Data!$B$8^2)^0.5</f>
        <v>0.23949999999999999</v>
      </c>
      <c r="M105" s="8">
        <f>A105*Data!$B$4+B105*Data!$B$7</f>
        <v>0.17609999999999998</v>
      </c>
      <c r="O105" s="9">
        <f t="shared" si="23"/>
        <v>0.17609999999999998</v>
      </c>
      <c r="P105" s="9">
        <f t="shared" si="24"/>
        <v>0.2455</v>
      </c>
      <c r="Q105" s="9">
        <f t="shared" si="25"/>
        <v>0.17609999999999998</v>
      </c>
      <c r="R105" s="9">
        <f t="shared" si="26"/>
        <v>0.24401383157517936</v>
      </c>
      <c r="S105" s="9">
        <f t="shared" si="27"/>
        <v>0.17609999999999998</v>
      </c>
      <c r="T105" s="9">
        <f t="shared" si="28"/>
        <v>0.24251855599108288</v>
      </c>
      <c r="U105" s="9">
        <f t="shared" si="29"/>
        <v>0.17609999999999998</v>
      </c>
      <c r="V105" s="9">
        <f t="shared" si="30"/>
        <v>0.24101400374252116</v>
      </c>
      <c r="W105" s="9">
        <f t="shared" si="31"/>
        <v>0.17609999999999998</v>
      </c>
      <c r="X105" s="9">
        <f t="shared" si="32"/>
        <v>0.23949999999999999</v>
      </c>
    </row>
    <row r="106" spans="1:24" x14ac:dyDescent="0.45">
      <c r="A106" s="2">
        <v>0.98</v>
      </c>
      <c r="B106" s="2">
        <f t="shared" si="22"/>
        <v>2.0000000000000018E-2</v>
      </c>
      <c r="D106" s="8">
        <f>(A106^2*Data!$B$5^2+2*A106*B106*$D$4*Data!$B$5*Data!$B$8+B106^2*Data!$B$8^2)^0.5</f>
        <v>0.247</v>
      </c>
      <c r="E106" s="8">
        <f>A106*Data!$B$4+B106*Data!$B$7</f>
        <v>0.1774</v>
      </c>
      <c r="F106" s="8">
        <f>(A106^2*Data!$B$5^2+2*A106*B106*$F$4*Data!$B$5*Data!$B$8+B106^2*Data!$B$8^2)^0.5</f>
        <v>0.24600609748540786</v>
      </c>
      <c r="G106" s="8">
        <f>A106*Data!$B$4+B106*Data!$B$7</f>
        <v>0.1774</v>
      </c>
      <c r="H106" s="8">
        <f>(A106^2*Data!$B$5^2+2*A106*B106*$H$4*Data!$B$5*Data!$B$8+B106^2*Data!$B$8^2)^0.5</f>
        <v>0.24500816312931289</v>
      </c>
      <c r="I106" s="8">
        <f>A106*Data!$B$4+B106*Data!$B$7</f>
        <v>0.1774</v>
      </c>
      <c r="J106" s="8">
        <f>(A106^2*Data!$B$5^2+2*A106*B106*$J$4*Data!$B$5*Data!$B$8+B106^2*Data!$B$8^2)^0.5</f>
        <v>0.24400614746354238</v>
      </c>
      <c r="K106" s="8">
        <f>A106*Data!$B$4+B106*Data!$B$7</f>
        <v>0.1774</v>
      </c>
      <c r="L106" s="8">
        <f>(A106^2*Data!$B$5^2+2*A106*B106*$L$4*Data!$B$5*Data!$B$8+B106^2*Data!$B$8^2)^0.5</f>
        <v>0.24299999999999999</v>
      </c>
      <c r="M106" s="8">
        <f>A106*Data!$B$4+B106*Data!$B$7</f>
        <v>0.1774</v>
      </c>
      <c r="O106" s="9">
        <f t="shared" si="23"/>
        <v>0.1774</v>
      </c>
      <c r="P106" s="9">
        <f t="shared" si="24"/>
        <v>0.247</v>
      </c>
      <c r="Q106" s="9">
        <f t="shared" si="25"/>
        <v>0.1774</v>
      </c>
      <c r="R106" s="9">
        <f t="shared" si="26"/>
        <v>0.24600609748540786</v>
      </c>
      <c r="S106" s="9">
        <f t="shared" si="27"/>
        <v>0.1774</v>
      </c>
      <c r="T106" s="9">
        <f t="shared" si="28"/>
        <v>0.24500816312931289</v>
      </c>
      <c r="U106" s="9">
        <f t="shared" si="29"/>
        <v>0.1774</v>
      </c>
      <c r="V106" s="9">
        <f t="shared" si="30"/>
        <v>0.24400614746354238</v>
      </c>
      <c r="W106" s="9">
        <f t="shared" si="31"/>
        <v>0.1774</v>
      </c>
      <c r="X106" s="9">
        <f t="shared" si="32"/>
        <v>0.24299999999999999</v>
      </c>
    </row>
    <row r="107" spans="1:24" x14ac:dyDescent="0.45">
      <c r="A107" s="2">
        <v>0.99</v>
      </c>
      <c r="B107" s="2">
        <f t="shared" si="22"/>
        <v>1.0000000000000009E-2</v>
      </c>
      <c r="D107" s="8">
        <f>(A107^2*Data!$B$5^2+2*A107*B107*$D$4*Data!$B$5*Data!$B$8+B107^2*Data!$B$8^2)^0.5</f>
        <v>0.2485</v>
      </c>
      <c r="E107" s="8">
        <f>A107*Data!$B$4+B107*Data!$B$7</f>
        <v>0.1787</v>
      </c>
      <c r="F107" s="8">
        <f>(A107^2*Data!$B$5^2+2*A107*B107*$F$4*Data!$B$5*Data!$B$8+B107^2*Data!$B$8^2)^0.5</f>
        <v>0.24800151209216448</v>
      </c>
      <c r="G107" s="8">
        <f>A107*Data!$B$4+B107*Data!$B$7</f>
        <v>0.1787</v>
      </c>
      <c r="H107" s="8">
        <f>(A107^2*Data!$B$5^2+2*A107*B107*$H$4*Data!$B$5*Data!$B$8+B107^2*Data!$B$8^2)^0.5</f>
        <v>0.24750202019377537</v>
      </c>
      <c r="I107" s="8">
        <f>A107*Data!$B$4+B107*Data!$B$7</f>
        <v>0.1787</v>
      </c>
      <c r="J107" s="8">
        <f>(A107^2*Data!$B$5^2+2*A107*B107*$J$4*Data!$B$5*Data!$B$8+B107^2*Data!$B$8^2)^0.5</f>
        <v>0.24700151821395755</v>
      </c>
      <c r="K107" s="8">
        <f>A107*Data!$B$4+B107*Data!$B$7</f>
        <v>0.1787</v>
      </c>
      <c r="L107" s="8">
        <f>(A107^2*Data!$B$5^2+2*A107*B107*$L$4*Data!$B$5*Data!$B$8+B107^2*Data!$B$8^2)^0.5</f>
        <v>0.2465</v>
      </c>
      <c r="M107" s="8">
        <f>A107*Data!$B$4+B107*Data!$B$7</f>
        <v>0.1787</v>
      </c>
      <c r="O107" s="9">
        <f t="shared" si="23"/>
        <v>0.1787</v>
      </c>
      <c r="P107" s="9">
        <f t="shared" si="24"/>
        <v>0.2485</v>
      </c>
      <c r="Q107" s="9">
        <f t="shared" si="25"/>
        <v>0.1787</v>
      </c>
      <c r="R107" s="9">
        <f t="shared" si="26"/>
        <v>0.24800151209216448</v>
      </c>
      <c r="S107" s="9">
        <f t="shared" si="27"/>
        <v>0.1787</v>
      </c>
      <c r="T107" s="9">
        <f t="shared" si="28"/>
        <v>0.24750202019377537</v>
      </c>
      <c r="U107" s="9">
        <f t="shared" si="29"/>
        <v>0.1787</v>
      </c>
      <c r="V107" s="9">
        <f t="shared" si="30"/>
        <v>0.24700151821395755</v>
      </c>
      <c r="W107" s="9">
        <f t="shared" si="31"/>
        <v>0.1787</v>
      </c>
      <c r="X107" s="9">
        <f t="shared" si="32"/>
        <v>0.2465</v>
      </c>
    </row>
    <row r="108" spans="1:24" x14ac:dyDescent="0.45">
      <c r="A108" s="2">
        <v>1</v>
      </c>
      <c r="B108" s="2">
        <f t="shared" si="22"/>
        <v>0</v>
      </c>
      <c r="D108" s="8">
        <f>(A108^2*Data!$B$5^2+2*A108*B108*$D$4*Data!$B$5*Data!$B$8+B108^2*Data!$B$8^2)^0.5</f>
        <v>0.25</v>
      </c>
      <c r="E108" s="8">
        <f>A108*Data!$B$4+B108*Data!$B$7</f>
        <v>0.18</v>
      </c>
      <c r="F108" s="8">
        <f>(A108^2*Data!$B$5^2+2*A108*B108*$F$4*Data!$B$5*Data!$B$8+B108^2*Data!$B$8^2)^0.5</f>
        <v>0.25</v>
      </c>
      <c r="G108" s="8">
        <f>A108*Data!$B$4+B108*Data!$B$7</f>
        <v>0.18</v>
      </c>
      <c r="H108" s="8">
        <f>(A108^2*Data!$B$5^2+2*A108*B108*$H$4*Data!$B$5*Data!$B$8+B108^2*Data!$B$8^2)^0.5</f>
        <v>0.25</v>
      </c>
      <c r="I108" s="8">
        <f>A108*Data!$B$4+B108*Data!$B$7</f>
        <v>0.18</v>
      </c>
      <c r="J108" s="8">
        <f>(A108^2*Data!$B$5^2+2*A108*B108*$J$4*Data!$B$5*Data!$B$8+B108^2*Data!$B$8^2)^0.5</f>
        <v>0.25</v>
      </c>
      <c r="K108" s="8">
        <f>A108*Data!$B$4+B108*Data!$B$7</f>
        <v>0.18</v>
      </c>
      <c r="L108" s="8">
        <f>(A108^2*Data!$B$5^2+2*A108*B108*$L$4*Data!$B$5*Data!$B$8+B108^2*Data!$B$8^2)^0.5</f>
        <v>0.25</v>
      </c>
      <c r="M108" s="8">
        <f>A108*Data!$B$4+B108*Data!$B$7</f>
        <v>0.18</v>
      </c>
      <c r="O108" s="9">
        <f t="shared" si="23"/>
        <v>0.18</v>
      </c>
      <c r="P108" s="9">
        <f t="shared" si="24"/>
        <v>0.25</v>
      </c>
      <c r="Q108" s="9">
        <f t="shared" si="25"/>
        <v>0.18</v>
      </c>
      <c r="R108" s="9">
        <f t="shared" si="26"/>
        <v>0.25</v>
      </c>
      <c r="S108" s="9">
        <f t="shared" si="27"/>
        <v>0.18</v>
      </c>
      <c r="T108" s="9">
        <f t="shared" si="28"/>
        <v>0.25</v>
      </c>
      <c r="U108" s="9">
        <f t="shared" si="29"/>
        <v>0.18</v>
      </c>
      <c r="V108" s="9">
        <f t="shared" si="30"/>
        <v>0.25</v>
      </c>
      <c r="W108" s="9">
        <f t="shared" si="31"/>
        <v>0.18</v>
      </c>
      <c r="X108" s="9">
        <f t="shared" si="32"/>
        <v>0.25</v>
      </c>
    </row>
    <row r="121" ht="13.2" customHeight="1" x14ac:dyDescent="0.45"/>
  </sheetData>
  <mergeCells count="21">
    <mergeCell ref="O6:P6"/>
    <mergeCell ref="Q6:R6"/>
    <mergeCell ref="S6:T6"/>
    <mergeCell ref="U6:V6"/>
    <mergeCell ref="W6:X6"/>
    <mergeCell ref="J3:K3"/>
    <mergeCell ref="L3:M3"/>
    <mergeCell ref="J4:K4"/>
    <mergeCell ref="L4:M4"/>
    <mergeCell ref="J6:K6"/>
    <mergeCell ref="L6:M6"/>
    <mergeCell ref="A6:B6"/>
    <mergeCell ref="D6:E6"/>
    <mergeCell ref="F3:G3"/>
    <mergeCell ref="F4:G4"/>
    <mergeCell ref="F6:G6"/>
    <mergeCell ref="H3:I3"/>
    <mergeCell ref="H4:I4"/>
    <mergeCell ref="H6:I6"/>
    <mergeCell ref="D3:E3"/>
    <mergeCell ref="D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Graphiques</vt:lpstr>
      </vt:variant>
      <vt:variant>
        <vt:i4>5</vt:i4>
      </vt:variant>
    </vt:vector>
  </HeadingPairs>
  <TitlesOfParts>
    <vt:vector size="7" baseType="lpstr">
      <vt:lpstr>Data</vt:lpstr>
      <vt:lpstr>Portfolio</vt:lpstr>
      <vt:lpstr>Graph 1</vt:lpstr>
      <vt:lpstr>Graph 2</vt:lpstr>
      <vt:lpstr>Graph 3</vt:lpstr>
      <vt:lpstr>Graph 4</vt:lpstr>
      <vt:lpstr>Graph 5</vt:lpstr>
    </vt:vector>
  </TitlesOfParts>
  <Company>ESSEC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Franck Longin</dc:creator>
  <cp:lastModifiedBy>François</cp:lastModifiedBy>
  <cp:lastPrinted>2009-03-16T14:48:54Z</cp:lastPrinted>
  <dcterms:created xsi:type="dcterms:W3CDTF">1998-03-06T15:18:15Z</dcterms:created>
  <dcterms:modified xsi:type="dcterms:W3CDTF">2023-12-26T16:53:28Z</dcterms:modified>
</cp:coreProperties>
</file>