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edaction\2022-04 Youssef LOURAOUI (Série 3)\2 Posts\13 Global macro\"/>
    </mc:Choice>
  </mc:AlternateContent>
  <xr:revisionPtr revIDLastSave="0" documentId="13_ncr:1_{E90415FC-8574-4716-AF1A-38438CA8462C}" xr6:coauthVersionLast="47" xr6:coauthVersionMax="47" xr10:uidLastSave="{00000000-0000-0000-0000-000000000000}"/>
  <bookViews>
    <workbookView xWindow="-93" yWindow="-93" windowWidth="25786" windowHeight="13986" activeTab="1" xr2:uid="{74846CC2-68A1-C24F-AD8A-06454F3742CE}"/>
  </bookViews>
  <sheets>
    <sheet name="Data Global Macro" sheetId="1" r:id="rId1"/>
    <sheet name="Fig Performance global macro" sheetId="4" r:id="rId2"/>
    <sheet name="Data 3M T-bill" sheetId="2" r:id="rId3"/>
    <sheet name="Data MSCI All World" sheetId="3" r:id="rId4"/>
  </sheets>
  <definedNames>
    <definedName name="_xlnm._FilterDatabase" localSheetId="2" hidden="1">'Data 3M T-bill'!$A$7:$C$246</definedName>
    <definedName name="_xlnm._FilterDatabase" localSheetId="0" hidden="1">'Data Global Macro'!$A$33:$C$273</definedName>
    <definedName name="_xlnm._FilterDatabase" localSheetId="3" hidden="1">'Data MSCI All World'!$A$5:$B$5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5" i="2" l="1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5" i="2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B19" i="1" s="1"/>
  <c r="C19" i="1" s="1"/>
  <c r="G37" i="1"/>
  <c r="F37" i="1"/>
  <c r="E37" i="1"/>
  <c r="G36" i="1"/>
  <c r="D26" i="1" s="1"/>
  <c r="F36" i="1"/>
  <c r="E36" i="1"/>
  <c r="B16" i="1" l="1"/>
  <c r="C16" i="1" s="1"/>
  <c r="B24" i="1"/>
  <c r="B20" i="1"/>
  <c r="C25" i="1"/>
  <c r="B26" i="1"/>
  <c r="B21" i="1"/>
  <c r="C21" i="1" s="1"/>
  <c r="C26" i="1"/>
  <c r="B14" i="1"/>
  <c r="C14" i="1" s="1"/>
  <c r="B25" i="1"/>
  <c r="B15" i="1"/>
  <c r="C15" i="1" s="1"/>
  <c r="C20" i="1"/>
  <c r="D15" i="1"/>
  <c r="D16" i="1"/>
  <c r="D14" i="1" l="1"/>
</calcChain>
</file>

<file path=xl/sharedStrings.xml><?xml version="1.0" encoding="utf-8"?>
<sst xmlns="http://schemas.openxmlformats.org/spreadsheetml/2006/main" count="54" uniqueCount="34">
  <si>
    <t>HEDGNAV Index</t>
  </si>
  <si>
    <t>Hedge fund index</t>
  </si>
  <si>
    <t>HEDGGLMA Index</t>
  </si>
  <si>
    <t>MXWD Index</t>
  </si>
  <si>
    <t>MSCI All World Index</t>
  </si>
  <si>
    <t>Performance</t>
  </si>
  <si>
    <t>Return</t>
  </si>
  <si>
    <t>Annualised return</t>
  </si>
  <si>
    <t>Sharpe ratio</t>
  </si>
  <si>
    <t>Volatility</t>
  </si>
  <si>
    <t>Annualised Volatility</t>
  </si>
  <si>
    <t>Date</t>
  </si>
  <si>
    <t>HEDGNAV return</t>
  </si>
  <si>
    <t>HEDGGLMA return</t>
  </si>
  <si>
    <t>MXWD Index return</t>
  </si>
  <si>
    <t>Whole period</t>
  </si>
  <si>
    <t>US 3-Month Treasury Bill</t>
  </si>
  <si>
    <t>Used as the risk-free rate for the computation of the Sharpe ratio</t>
  </si>
  <si>
    <t xml:space="preserve">Ticker </t>
  </si>
  <si>
    <t xml:space="preserve">USBMMY3M Index </t>
  </si>
  <si>
    <t>Average return</t>
  </si>
  <si>
    <t>Last price</t>
  </si>
  <si>
    <t>Adjusted yield</t>
  </si>
  <si>
    <t>MSCI All-World Index</t>
  </si>
  <si>
    <t>Last Price</t>
  </si>
  <si>
    <t>Name</t>
  </si>
  <si>
    <t>Ticker</t>
  </si>
  <si>
    <t>Study of the global macro strategy</t>
  </si>
  <si>
    <t>Funds</t>
  </si>
  <si>
    <t>Financial analysis</t>
  </si>
  <si>
    <t>Correlation</t>
  </si>
  <si>
    <t>Data for the figure</t>
  </si>
  <si>
    <t>Used as a benchmark for the worldwide equity market</t>
  </si>
  <si>
    <t>Global Macro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</si>
</sst>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000"/>
    <numFmt numFmtId="167" formatCode="0.0000%"/>
  </numFmts>
  <fonts count="6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4" fontId="0" fillId="0" borderId="0" xfId="0" applyNumberFormat="1"/>
    <xf numFmtId="14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1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03603695139283E-2"/>
          <c:y val="2.4476377679197994E-2"/>
          <c:w val="0.91187611677713609"/>
          <c:h val="0.73695114043843235"/>
        </c:manualLayout>
      </c:layout>
      <c:lineChart>
        <c:grouping val="standard"/>
        <c:varyColors val="0"/>
        <c:ser>
          <c:idx val="0"/>
          <c:order val="0"/>
          <c:tx>
            <c:strRef>
              <c:f>'Data Global Macro'!$B$7</c:f>
              <c:strCache>
                <c:ptCount val="1"/>
                <c:pt idx="0">
                  <c:v>Global Macro Index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'Data Global Macro'!$A$35:$A$272</c:f>
              <c:numCache>
                <c:formatCode>m/d/yyyy</c:formatCode>
                <c:ptCount val="238"/>
                <c:pt idx="0">
                  <c:v>37468</c:v>
                </c:pt>
                <c:pt idx="1">
                  <c:v>37499</c:v>
                </c:pt>
                <c:pt idx="2">
                  <c:v>37529</c:v>
                </c:pt>
                <c:pt idx="3">
                  <c:v>37560</c:v>
                </c:pt>
                <c:pt idx="4">
                  <c:v>37590</c:v>
                </c:pt>
                <c:pt idx="5">
                  <c:v>37621</c:v>
                </c:pt>
                <c:pt idx="6">
                  <c:v>37652</c:v>
                </c:pt>
                <c:pt idx="7">
                  <c:v>37680</c:v>
                </c:pt>
                <c:pt idx="8">
                  <c:v>37711</c:v>
                </c:pt>
                <c:pt idx="9">
                  <c:v>37741</c:v>
                </c:pt>
                <c:pt idx="10">
                  <c:v>37772</c:v>
                </c:pt>
                <c:pt idx="11">
                  <c:v>37802</c:v>
                </c:pt>
                <c:pt idx="12">
                  <c:v>37833</c:v>
                </c:pt>
                <c:pt idx="13">
                  <c:v>37864</c:v>
                </c:pt>
                <c:pt idx="14">
                  <c:v>37894</c:v>
                </c:pt>
                <c:pt idx="15">
                  <c:v>37925</c:v>
                </c:pt>
                <c:pt idx="16">
                  <c:v>37955</c:v>
                </c:pt>
                <c:pt idx="17">
                  <c:v>37986</c:v>
                </c:pt>
                <c:pt idx="18">
                  <c:v>38017</c:v>
                </c:pt>
                <c:pt idx="19">
                  <c:v>38046</c:v>
                </c:pt>
                <c:pt idx="20">
                  <c:v>38077</c:v>
                </c:pt>
                <c:pt idx="21">
                  <c:v>38107</c:v>
                </c:pt>
                <c:pt idx="22">
                  <c:v>38138</c:v>
                </c:pt>
                <c:pt idx="23">
                  <c:v>38168</c:v>
                </c:pt>
                <c:pt idx="24">
                  <c:v>38199</c:v>
                </c:pt>
                <c:pt idx="25">
                  <c:v>38230</c:v>
                </c:pt>
                <c:pt idx="26">
                  <c:v>38260</c:v>
                </c:pt>
                <c:pt idx="27">
                  <c:v>38291</c:v>
                </c:pt>
                <c:pt idx="28">
                  <c:v>38321</c:v>
                </c:pt>
                <c:pt idx="29">
                  <c:v>38352</c:v>
                </c:pt>
                <c:pt idx="30">
                  <c:v>38383</c:v>
                </c:pt>
                <c:pt idx="31">
                  <c:v>38411</c:v>
                </c:pt>
                <c:pt idx="32">
                  <c:v>38442</c:v>
                </c:pt>
                <c:pt idx="33">
                  <c:v>38472</c:v>
                </c:pt>
                <c:pt idx="34">
                  <c:v>38503</c:v>
                </c:pt>
                <c:pt idx="35">
                  <c:v>38533</c:v>
                </c:pt>
                <c:pt idx="36">
                  <c:v>38564</c:v>
                </c:pt>
                <c:pt idx="37">
                  <c:v>38595</c:v>
                </c:pt>
                <c:pt idx="38">
                  <c:v>38625</c:v>
                </c:pt>
                <c:pt idx="39">
                  <c:v>38656</c:v>
                </c:pt>
                <c:pt idx="40">
                  <c:v>38686</c:v>
                </c:pt>
                <c:pt idx="41">
                  <c:v>38717</c:v>
                </c:pt>
                <c:pt idx="42">
                  <c:v>38748</c:v>
                </c:pt>
                <c:pt idx="43">
                  <c:v>38776</c:v>
                </c:pt>
                <c:pt idx="44">
                  <c:v>38807</c:v>
                </c:pt>
                <c:pt idx="45">
                  <c:v>38837</c:v>
                </c:pt>
                <c:pt idx="46">
                  <c:v>38868</c:v>
                </c:pt>
                <c:pt idx="47">
                  <c:v>38898</c:v>
                </c:pt>
                <c:pt idx="48">
                  <c:v>38929</c:v>
                </c:pt>
                <c:pt idx="49">
                  <c:v>38960</c:v>
                </c:pt>
                <c:pt idx="50">
                  <c:v>38990</c:v>
                </c:pt>
                <c:pt idx="51">
                  <c:v>39021</c:v>
                </c:pt>
                <c:pt idx="52">
                  <c:v>39051</c:v>
                </c:pt>
                <c:pt idx="53">
                  <c:v>39082</c:v>
                </c:pt>
                <c:pt idx="54">
                  <c:v>39113</c:v>
                </c:pt>
                <c:pt idx="55">
                  <c:v>39141</c:v>
                </c:pt>
                <c:pt idx="56">
                  <c:v>39172</c:v>
                </c:pt>
                <c:pt idx="57">
                  <c:v>39202</c:v>
                </c:pt>
                <c:pt idx="58">
                  <c:v>39233</c:v>
                </c:pt>
                <c:pt idx="59">
                  <c:v>39263</c:v>
                </c:pt>
                <c:pt idx="60">
                  <c:v>39294</c:v>
                </c:pt>
                <c:pt idx="61">
                  <c:v>39325</c:v>
                </c:pt>
                <c:pt idx="62">
                  <c:v>39355</c:v>
                </c:pt>
                <c:pt idx="63">
                  <c:v>39386</c:v>
                </c:pt>
                <c:pt idx="64">
                  <c:v>39416</c:v>
                </c:pt>
                <c:pt idx="65">
                  <c:v>39447</c:v>
                </c:pt>
                <c:pt idx="66">
                  <c:v>39478</c:v>
                </c:pt>
                <c:pt idx="67">
                  <c:v>39507</c:v>
                </c:pt>
                <c:pt idx="68">
                  <c:v>39538</c:v>
                </c:pt>
                <c:pt idx="69">
                  <c:v>39568</c:v>
                </c:pt>
                <c:pt idx="70">
                  <c:v>39599</c:v>
                </c:pt>
                <c:pt idx="71">
                  <c:v>39629</c:v>
                </c:pt>
                <c:pt idx="72">
                  <c:v>39660</c:v>
                </c:pt>
                <c:pt idx="73">
                  <c:v>39691</c:v>
                </c:pt>
                <c:pt idx="74">
                  <c:v>39721</c:v>
                </c:pt>
                <c:pt idx="75">
                  <c:v>39752</c:v>
                </c:pt>
                <c:pt idx="76">
                  <c:v>39782</c:v>
                </c:pt>
                <c:pt idx="77">
                  <c:v>39813</c:v>
                </c:pt>
                <c:pt idx="78">
                  <c:v>39844</c:v>
                </c:pt>
                <c:pt idx="79">
                  <c:v>39872</c:v>
                </c:pt>
                <c:pt idx="80">
                  <c:v>39903</c:v>
                </c:pt>
                <c:pt idx="81">
                  <c:v>39933</c:v>
                </c:pt>
                <c:pt idx="82">
                  <c:v>39964</c:v>
                </c:pt>
                <c:pt idx="83">
                  <c:v>39994</c:v>
                </c:pt>
                <c:pt idx="84">
                  <c:v>40025</c:v>
                </c:pt>
                <c:pt idx="85">
                  <c:v>40056</c:v>
                </c:pt>
                <c:pt idx="86">
                  <c:v>40086</c:v>
                </c:pt>
                <c:pt idx="87">
                  <c:v>40117</c:v>
                </c:pt>
                <c:pt idx="88">
                  <c:v>40147</c:v>
                </c:pt>
                <c:pt idx="89">
                  <c:v>40178</c:v>
                </c:pt>
                <c:pt idx="90">
                  <c:v>40209</c:v>
                </c:pt>
                <c:pt idx="91">
                  <c:v>40237</c:v>
                </c:pt>
                <c:pt idx="92">
                  <c:v>40268</c:v>
                </c:pt>
                <c:pt idx="93">
                  <c:v>40298</c:v>
                </c:pt>
                <c:pt idx="94">
                  <c:v>40329</c:v>
                </c:pt>
                <c:pt idx="95">
                  <c:v>40359</c:v>
                </c:pt>
                <c:pt idx="96">
                  <c:v>40390</c:v>
                </c:pt>
                <c:pt idx="97">
                  <c:v>40421</c:v>
                </c:pt>
                <c:pt idx="98">
                  <c:v>40451</c:v>
                </c:pt>
                <c:pt idx="99">
                  <c:v>40482</c:v>
                </c:pt>
                <c:pt idx="100">
                  <c:v>40512</c:v>
                </c:pt>
                <c:pt idx="101">
                  <c:v>40543</c:v>
                </c:pt>
                <c:pt idx="102">
                  <c:v>40574</c:v>
                </c:pt>
                <c:pt idx="103">
                  <c:v>40602</c:v>
                </c:pt>
                <c:pt idx="104">
                  <c:v>40633</c:v>
                </c:pt>
                <c:pt idx="105">
                  <c:v>40663</c:v>
                </c:pt>
                <c:pt idx="106">
                  <c:v>40694</c:v>
                </c:pt>
                <c:pt idx="107">
                  <c:v>40724</c:v>
                </c:pt>
                <c:pt idx="108">
                  <c:v>40755</c:v>
                </c:pt>
                <c:pt idx="109">
                  <c:v>40786</c:v>
                </c:pt>
                <c:pt idx="110">
                  <c:v>40816</c:v>
                </c:pt>
                <c:pt idx="111">
                  <c:v>40847</c:v>
                </c:pt>
                <c:pt idx="112">
                  <c:v>40877</c:v>
                </c:pt>
                <c:pt idx="113">
                  <c:v>40908</c:v>
                </c:pt>
                <c:pt idx="114">
                  <c:v>40939</c:v>
                </c:pt>
                <c:pt idx="115">
                  <c:v>40968</c:v>
                </c:pt>
                <c:pt idx="116">
                  <c:v>40999</c:v>
                </c:pt>
                <c:pt idx="117">
                  <c:v>41029</c:v>
                </c:pt>
                <c:pt idx="118">
                  <c:v>41060</c:v>
                </c:pt>
                <c:pt idx="119">
                  <c:v>41090</c:v>
                </c:pt>
                <c:pt idx="120">
                  <c:v>41121</c:v>
                </c:pt>
                <c:pt idx="121">
                  <c:v>41152</c:v>
                </c:pt>
                <c:pt idx="122">
                  <c:v>41182</c:v>
                </c:pt>
                <c:pt idx="123">
                  <c:v>41213</c:v>
                </c:pt>
                <c:pt idx="124">
                  <c:v>41243</c:v>
                </c:pt>
                <c:pt idx="125">
                  <c:v>41274</c:v>
                </c:pt>
                <c:pt idx="126">
                  <c:v>41305</c:v>
                </c:pt>
                <c:pt idx="127">
                  <c:v>41333</c:v>
                </c:pt>
                <c:pt idx="128">
                  <c:v>41364</c:v>
                </c:pt>
                <c:pt idx="129">
                  <c:v>41394</c:v>
                </c:pt>
                <c:pt idx="130">
                  <c:v>41425</c:v>
                </c:pt>
                <c:pt idx="131">
                  <c:v>41455</c:v>
                </c:pt>
                <c:pt idx="132">
                  <c:v>41486</c:v>
                </c:pt>
                <c:pt idx="133">
                  <c:v>41517</c:v>
                </c:pt>
                <c:pt idx="134">
                  <c:v>41547</c:v>
                </c:pt>
                <c:pt idx="135">
                  <c:v>41578</c:v>
                </c:pt>
                <c:pt idx="136">
                  <c:v>41608</c:v>
                </c:pt>
                <c:pt idx="137">
                  <c:v>41639</c:v>
                </c:pt>
                <c:pt idx="138">
                  <c:v>41670</c:v>
                </c:pt>
                <c:pt idx="139">
                  <c:v>41698</c:v>
                </c:pt>
                <c:pt idx="140">
                  <c:v>41729</c:v>
                </c:pt>
                <c:pt idx="141">
                  <c:v>41759</c:v>
                </c:pt>
                <c:pt idx="142">
                  <c:v>41790</c:v>
                </c:pt>
                <c:pt idx="143">
                  <c:v>41820</c:v>
                </c:pt>
                <c:pt idx="144">
                  <c:v>41851</c:v>
                </c:pt>
                <c:pt idx="145">
                  <c:v>41882</c:v>
                </c:pt>
                <c:pt idx="146">
                  <c:v>41912</c:v>
                </c:pt>
                <c:pt idx="147">
                  <c:v>41943</c:v>
                </c:pt>
                <c:pt idx="148">
                  <c:v>41973</c:v>
                </c:pt>
                <c:pt idx="149">
                  <c:v>42004</c:v>
                </c:pt>
                <c:pt idx="150">
                  <c:v>42035</c:v>
                </c:pt>
                <c:pt idx="151">
                  <c:v>42063</c:v>
                </c:pt>
                <c:pt idx="152">
                  <c:v>42094</c:v>
                </c:pt>
                <c:pt idx="153">
                  <c:v>42124</c:v>
                </c:pt>
                <c:pt idx="154">
                  <c:v>42155</c:v>
                </c:pt>
                <c:pt idx="155">
                  <c:v>42185</c:v>
                </c:pt>
                <c:pt idx="156">
                  <c:v>42216</c:v>
                </c:pt>
                <c:pt idx="157">
                  <c:v>42247</c:v>
                </c:pt>
                <c:pt idx="158">
                  <c:v>42277</c:v>
                </c:pt>
                <c:pt idx="159">
                  <c:v>42308</c:v>
                </c:pt>
                <c:pt idx="160">
                  <c:v>42338</c:v>
                </c:pt>
                <c:pt idx="161">
                  <c:v>42369</c:v>
                </c:pt>
                <c:pt idx="162">
                  <c:v>42400</c:v>
                </c:pt>
                <c:pt idx="163">
                  <c:v>42429</c:v>
                </c:pt>
                <c:pt idx="164">
                  <c:v>42460</c:v>
                </c:pt>
                <c:pt idx="165">
                  <c:v>42490</c:v>
                </c:pt>
                <c:pt idx="166">
                  <c:v>42521</c:v>
                </c:pt>
                <c:pt idx="167">
                  <c:v>42551</c:v>
                </c:pt>
                <c:pt idx="168">
                  <c:v>42582</c:v>
                </c:pt>
                <c:pt idx="169">
                  <c:v>42613</c:v>
                </c:pt>
                <c:pt idx="170">
                  <c:v>42643</c:v>
                </c:pt>
                <c:pt idx="171">
                  <c:v>42674</c:v>
                </c:pt>
                <c:pt idx="172">
                  <c:v>42704</c:v>
                </c:pt>
                <c:pt idx="173">
                  <c:v>42735</c:v>
                </c:pt>
                <c:pt idx="174">
                  <c:v>42766</c:v>
                </c:pt>
                <c:pt idx="175">
                  <c:v>42794</c:v>
                </c:pt>
                <c:pt idx="176">
                  <c:v>42825</c:v>
                </c:pt>
                <c:pt idx="177">
                  <c:v>42855</c:v>
                </c:pt>
                <c:pt idx="178">
                  <c:v>42886</c:v>
                </c:pt>
                <c:pt idx="179">
                  <c:v>42916</c:v>
                </c:pt>
                <c:pt idx="180">
                  <c:v>42947</c:v>
                </c:pt>
                <c:pt idx="181">
                  <c:v>42978</c:v>
                </c:pt>
                <c:pt idx="182">
                  <c:v>43008</c:v>
                </c:pt>
                <c:pt idx="183">
                  <c:v>43039</c:v>
                </c:pt>
                <c:pt idx="184">
                  <c:v>43069</c:v>
                </c:pt>
                <c:pt idx="185">
                  <c:v>43100</c:v>
                </c:pt>
                <c:pt idx="186">
                  <c:v>43131</c:v>
                </c:pt>
                <c:pt idx="187">
                  <c:v>43159</c:v>
                </c:pt>
                <c:pt idx="188">
                  <c:v>43190</c:v>
                </c:pt>
                <c:pt idx="189">
                  <c:v>43220</c:v>
                </c:pt>
                <c:pt idx="190">
                  <c:v>43251</c:v>
                </c:pt>
                <c:pt idx="191">
                  <c:v>43281</c:v>
                </c:pt>
                <c:pt idx="192">
                  <c:v>43312</c:v>
                </c:pt>
                <c:pt idx="193">
                  <c:v>43343</c:v>
                </c:pt>
                <c:pt idx="194">
                  <c:v>43373</c:v>
                </c:pt>
                <c:pt idx="195">
                  <c:v>43404</c:v>
                </c:pt>
                <c:pt idx="196">
                  <c:v>43434</c:v>
                </c:pt>
                <c:pt idx="197">
                  <c:v>43465</c:v>
                </c:pt>
                <c:pt idx="198">
                  <c:v>43496</c:v>
                </c:pt>
                <c:pt idx="199">
                  <c:v>43524</c:v>
                </c:pt>
                <c:pt idx="200">
                  <c:v>43555</c:v>
                </c:pt>
                <c:pt idx="201">
                  <c:v>43585</c:v>
                </c:pt>
                <c:pt idx="202">
                  <c:v>43616</c:v>
                </c:pt>
                <c:pt idx="203">
                  <c:v>43646</c:v>
                </c:pt>
                <c:pt idx="204">
                  <c:v>43677</c:v>
                </c:pt>
                <c:pt idx="205">
                  <c:v>43708</c:v>
                </c:pt>
                <c:pt idx="206">
                  <c:v>43738</c:v>
                </c:pt>
                <c:pt idx="207">
                  <c:v>43769</c:v>
                </c:pt>
                <c:pt idx="208">
                  <c:v>43799</c:v>
                </c:pt>
                <c:pt idx="209">
                  <c:v>43830</c:v>
                </c:pt>
                <c:pt idx="210">
                  <c:v>43861</c:v>
                </c:pt>
                <c:pt idx="211">
                  <c:v>43890</c:v>
                </c:pt>
                <c:pt idx="212">
                  <c:v>43921</c:v>
                </c:pt>
                <c:pt idx="213">
                  <c:v>43951</c:v>
                </c:pt>
                <c:pt idx="214">
                  <c:v>43982</c:v>
                </c:pt>
                <c:pt idx="215">
                  <c:v>44012</c:v>
                </c:pt>
                <c:pt idx="216">
                  <c:v>44043</c:v>
                </c:pt>
                <c:pt idx="217">
                  <c:v>44074</c:v>
                </c:pt>
                <c:pt idx="218">
                  <c:v>44104</c:v>
                </c:pt>
                <c:pt idx="219">
                  <c:v>44135</c:v>
                </c:pt>
                <c:pt idx="220">
                  <c:v>44165</c:v>
                </c:pt>
                <c:pt idx="221">
                  <c:v>44196</c:v>
                </c:pt>
                <c:pt idx="222">
                  <c:v>44227</c:v>
                </c:pt>
                <c:pt idx="223">
                  <c:v>44255</c:v>
                </c:pt>
                <c:pt idx="224">
                  <c:v>44286</c:v>
                </c:pt>
                <c:pt idx="225">
                  <c:v>44316</c:v>
                </c:pt>
                <c:pt idx="226">
                  <c:v>44347</c:v>
                </c:pt>
                <c:pt idx="227">
                  <c:v>44377</c:v>
                </c:pt>
                <c:pt idx="228">
                  <c:v>44408</c:v>
                </c:pt>
                <c:pt idx="229">
                  <c:v>44439</c:v>
                </c:pt>
                <c:pt idx="230">
                  <c:v>44469</c:v>
                </c:pt>
                <c:pt idx="231">
                  <c:v>44500</c:v>
                </c:pt>
                <c:pt idx="232">
                  <c:v>44530</c:v>
                </c:pt>
                <c:pt idx="233">
                  <c:v>44561</c:v>
                </c:pt>
                <c:pt idx="234">
                  <c:v>44592</c:v>
                </c:pt>
                <c:pt idx="235">
                  <c:v>44620</c:v>
                </c:pt>
                <c:pt idx="236">
                  <c:v>44651</c:v>
                </c:pt>
                <c:pt idx="237">
                  <c:v>44681</c:v>
                </c:pt>
              </c:numCache>
            </c:numRef>
          </c:cat>
          <c:val>
            <c:numRef>
              <c:f>'Data Global Macro'!$C$35:$C$272</c:f>
              <c:numCache>
                <c:formatCode>0.00</c:formatCode>
                <c:ptCount val="238"/>
                <c:pt idx="0">
                  <c:v>100</c:v>
                </c:pt>
                <c:pt idx="1">
                  <c:v>103.398</c:v>
                </c:pt>
                <c:pt idx="2">
                  <c:v>104.1789</c:v>
                </c:pt>
                <c:pt idx="3">
                  <c:v>104.9239</c:v>
                </c:pt>
                <c:pt idx="4">
                  <c:v>106.21120000000001</c:v>
                </c:pt>
                <c:pt idx="5">
                  <c:v>107.11620000000001</c:v>
                </c:pt>
                <c:pt idx="6">
                  <c:v>109.289</c:v>
                </c:pt>
                <c:pt idx="7">
                  <c:v>111.33759999999999</c:v>
                </c:pt>
                <c:pt idx="8">
                  <c:v>110.6058</c:v>
                </c:pt>
                <c:pt idx="9">
                  <c:v>112.9909</c:v>
                </c:pt>
                <c:pt idx="10">
                  <c:v>116.3399</c:v>
                </c:pt>
                <c:pt idx="11">
                  <c:v>118.2415</c:v>
                </c:pt>
                <c:pt idx="12">
                  <c:v>118.1174</c:v>
                </c:pt>
                <c:pt idx="13">
                  <c:v>119.6563</c:v>
                </c:pt>
                <c:pt idx="14">
                  <c:v>123.2961</c:v>
                </c:pt>
                <c:pt idx="15">
                  <c:v>123.4072</c:v>
                </c:pt>
                <c:pt idx="16">
                  <c:v>124.0835</c:v>
                </c:pt>
                <c:pt idx="17">
                  <c:v>126.387</c:v>
                </c:pt>
                <c:pt idx="18">
                  <c:v>128.2167</c:v>
                </c:pt>
                <c:pt idx="19">
                  <c:v>129.73929999999999</c:v>
                </c:pt>
                <c:pt idx="20">
                  <c:v>131.00370000000001</c:v>
                </c:pt>
                <c:pt idx="21">
                  <c:v>131.19</c:v>
                </c:pt>
                <c:pt idx="22">
                  <c:v>131.25200000000001</c:v>
                </c:pt>
                <c:pt idx="23">
                  <c:v>131.88589999999999</c:v>
                </c:pt>
                <c:pt idx="24">
                  <c:v>132.97389999999999</c:v>
                </c:pt>
                <c:pt idx="25">
                  <c:v>131.9709</c:v>
                </c:pt>
                <c:pt idx="26">
                  <c:v>131.3305</c:v>
                </c:pt>
                <c:pt idx="27">
                  <c:v>132.93469999999999</c:v>
                </c:pt>
                <c:pt idx="28">
                  <c:v>136.1465</c:v>
                </c:pt>
                <c:pt idx="29">
                  <c:v>137.1234</c:v>
                </c:pt>
                <c:pt idx="30">
                  <c:v>138.07419999999999</c:v>
                </c:pt>
                <c:pt idx="31">
                  <c:v>140.00200000000001</c:v>
                </c:pt>
                <c:pt idx="32">
                  <c:v>140.7208</c:v>
                </c:pt>
                <c:pt idx="33">
                  <c:v>140.37119999999999</c:v>
                </c:pt>
                <c:pt idx="34">
                  <c:v>140.4659</c:v>
                </c:pt>
                <c:pt idx="35">
                  <c:v>141.1978</c:v>
                </c:pt>
                <c:pt idx="36">
                  <c:v>142.66810000000001</c:v>
                </c:pt>
                <c:pt idx="37">
                  <c:v>143.67769999999999</c:v>
                </c:pt>
                <c:pt idx="38">
                  <c:v>147.16399999999999</c:v>
                </c:pt>
                <c:pt idx="39">
                  <c:v>145.89619999999999</c:v>
                </c:pt>
                <c:pt idx="40">
                  <c:v>147.47110000000001</c:v>
                </c:pt>
                <c:pt idx="41">
                  <c:v>149.80719999999999</c:v>
                </c:pt>
                <c:pt idx="42">
                  <c:v>154.852</c:v>
                </c:pt>
                <c:pt idx="43">
                  <c:v>156.75360000000001</c:v>
                </c:pt>
                <c:pt idx="44">
                  <c:v>158.41990000000001</c:v>
                </c:pt>
                <c:pt idx="45">
                  <c:v>162.95500000000001</c:v>
                </c:pt>
                <c:pt idx="46">
                  <c:v>161.97800000000001</c:v>
                </c:pt>
                <c:pt idx="47">
                  <c:v>162.68379999999999</c:v>
                </c:pt>
                <c:pt idx="48">
                  <c:v>164.9023</c:v>
                </c:pt>
                <c:pt idx="49">
                  <c:v>163.62809999999999</c:v>
                </c:pt>
                <c:pt idx="50">
                  <c:v>163.6542</c:v>
                </c:pt>
                <c:pt idx="51">
                  <c:v>165.42509999999999</c:v>
                </c:pt>
                <c:pt idx="52">
                  <c:v>167.8004</c:v>
                </c:pt>
                <c:pt idx="53">
                  <c:v>170.08099999999999</c:v>
                </c:pt>
                <c:pt idx="54">
                  <c:v>172.27340000000001</c:v>
                </c:pt>
                <c:pt idx="55">
                  <c:v>173.12620000000001</c:v>
                </c:pt>
                <c:pt idx="56">
                  <c:v>175.214</c:v>
                </c:pt>
                <c:pt idx="57">
                  <c:v>178.21019999999999</c:v>
                </c:pt>
                <c:pt idx="58">
                  <c:v>181.39580000000001</c:v>
                </c:pt>
                <c:pt idx="59">
                  <c:v>183.60130000000001</c:v>
                </c:pt>
                <c:pt idx="60">
                  <c:v>185.36240000000001</c:v>
                </c:pt>
                <c:pt idx="61">
                  <c:v>184.21879999999999</c:v>
                </c:pt>
                <c:pt idx="62">
                  <c:v>191.77610000000001</c:v>
                </c:pt>
                <c:pt idx="63">
                  <c:v>196.98429999999999</c:v>
                </c:pt>
                <c:pt idx="64">
                  <c:v>196.65100000000001</c:v>
                </c:pt>
                <c:pt idx="65">
                  <c:v>199.6079</c:v>
                </c:pt>
                <c:pt idx="66">
                  <c:v>208.47219999999999</c:v>
                </c:pt>
                <c:pt idx="67">
                  <c:v>217.0326</c:v>
                </c:pt>
                <c:pt idx="68">
                  <c:v>213.34710000000001</c:v>
                </c:pt>
                <c:pt idx="69">
                  <c:v>209.9588</c:v>
                </c:pt>
                <c:pt idx="70">
                  <c:v>213.7424</c:v>
                </c:pt>
                <c:pt idx="71">
                  <c:v>218.01929999999999</c:v>
                </c:pt>
                <c:pt idx="72">
                  <c:v>212.2688</c:v>
                </c:pt>
                <c:pt idx="73">
                  <c:v>209.3674</c:v>
                </c:pt>
                <c:pt idx="74">
                  <c:v>195.47800000000001</c:v>
                </c:pt>
                <c:pt idx="75">
                  <c:v>185.4408</c:v>
                </c:pt>
                <c:pt idx="76">
                  <c:v>188.29640000000001</c:v>
                </c:pt>
                <c:pt idx="77">
                  <c:v>190.38419999999999</c:v>
                </c:pt>
                <c:pt idx="78">
                  <c:v>194.82130000000001</c:v>
                </c:pt>
                <c:pt idx="79">
                  <c:v>195.2362</c:v>
                </c:pt>
                <c:pt idx="80">
                  <c:v>195.2885</c:v>
                </c:pt>
                <c:pt idx="81">
                  <c:v>195.66749999999999</c:v>
                </c:pt>
                <c:pt idx="82">
                  <c:v>198.54929999999999</c:v>
                </c:pt>
                <c:pt idx="83">
                  <c:v>196.86340000000001</c:v>
                </c:pt>
                <c:pt idx="84">
                  <c:v>200.36590000000001</c:v>
                </c:pt>
                <c:pt idx="85">
                  <c:v>202.09110000000001</c:v>
                </c:pt>
                <c:pt idx="86">
                  <c:v>207.6848</c:v>
                </c:pt>
                <c:pt idx="87">
                  <c:v>208.1259</c:v>
                </c:pt>
                <c:pt idx="88">
                  <c:v>215.4545</c:v>
                </c:pt>
                <c:pt idx="89">
                  <c:v>212.3767</c:v>
                </c:pt>
                <c:pt idx="90">
                  <c:v>214.64750000000001</c:v>
                </c:pt>
                <c:pt idx="91">
                  <c:v>217.00649999999999</c:v>
                </c:pt>
                <c:pt idx="92">
                  <c:v>217.8364</c:v>
                </c:pt>
                <c:pt idx="93">
                  <c:v>221.4402</c:v>
                </c:pt>
                <c:pt idx="94">
                  <c:v>220.05160000000001</c:v>
                </c:pt>
                <c:pt idx="95">
                  <c:v>221.29320000000001</c:v>
                </c:pt>
                <c:pt idx="96">
                  <c:v>222.73410000000001</c:v>
                </c:pt>
                <c:pt idx="97">
                  <c:v>226.0341</c:v>
                </c:pt>
                <c:pt idx="98">
                  <c:v>232.18979999999999</c:v>
                </c:pt>
                <c:pt idx="99">
                  <c:v>235.94720000000001</c:v>
                </c:pt>
                <c:pt idx="100">
                  <c:v>234.7285</c:v>
                </c:pt>
                <c:pt idx="101">
                  <c:v>240.99199999999999</c:v>
                </c:pt>
                <c:pt idx="102">
                  <c:v>239.13939999999999</c:v>
                </c:pt>
                <c:pt idx="103">
                  <c:v>242.20089999999999</c:v>
                </c:pt>
                <c:pt idx="104">
                  <c:v>242.5701</c:v>
                </c:pt>
                <c:pt idx="105">
                  <c:v>248.54599999999999</c:v>
                </c:pt>
                <c:pt idx="106">
                  <c:v>246.99080000000001</c:v>
                </c:pt>
                <c:pt idx="107">
                  <c:v>244.24299999999999</c:v>
                </c:pt>
                <c:pt idx="108">
                  <c:v>250.41489999999999</c:v>
                </c:pt>
                <c:pt idx="109">
                  <c:v>255.1951</c:v>
                </c:pt>
                <c:pt idx="110">
                  <c:v>255.01859999999999</c:v>
                </c:pt>
                <c:pt idx="111">
                  <c:v>255.47929999999999</c:v>
                </c:pt>
                <c:pt idx="112">
                  <c:v>255.4074</c:v>
                </c:pt>
                <c:pt idx="113">
                  <c:v>256.5052</c:v>
                </c:pt>
                <c:pt idx="114">
                  <c:v>259.6354</c:v>
                </c:pt>
                <c:pt idx="115">
                  <c:v>261.67750000000001</c:v>
                </c:pt>
                <c:pt idx="116">
                  <c:v>260.56330000000003</c:v>
                </c:pt>
                <c:pt idx="117">
                  <c:v>259.91640000000001</c:v>
                </c:pt>
                <c:pt idx="118">
                  <c:v>260.4228</c:v>
                </c:pt>
                <c:pt idx="119">
                  <c:v>256.85160000000002</c:v>
                </c:pt>
                <c:pt idx="120">
                  <c:v>262.35379999999998</c:v>
                </c:pt>
                <c:pt idx="121">
                  <c:v>263.34379999999999</c:v>
                </c:pt>
                <c:pt idx="122">
                  <c:v>264.92189999999999</c:v>
                </c:pt>
                <c:pt idx="123">
                  <c:v>262.98759999999999</c:v>
                </c:pt>
                <c:pt idx="124">
                  <c:v>264.8827</c:v>
                </c:pt>
                <c:pt idx="125">
                  <c:v>268.24799999999999</c:v>
                </c:pt>
                <c:pt idx="126">
                  <c:v>270.61360000000002</c:v>
                </c:pt>
                <c:pt idx="127">
                  <c:v>271.41079999999999</c:v>
                </c:pt>
                <c:pt idx="128">
                  <c:v>274.04430000000002</c:v>
                </c:pt>
                <c:pt idx="129">
                  <c:v>278.88650000000001</c:v>
                </c:pt>
                <c:pt idx="130">
                  <c:v>278.74270000000001</c:v>
                </c:pt>
                <c:pt idx="131">
                  <c:v>271.82580000000002</c:v>
                </c:pt>
                <c:pt idx="132">
                  <c:v>272.54129999999998</c:v>
                </c:pt>
                <c:pt idx="133">
                  <c:v>270.0222</c:v>
                </c:pt>
                <c:pt idx="134">
                  <c:v>272.28649999999999</c:v>
                </c:pt>
                <c:pt idx="135">
                  <c:v>275.04739999999998</c:v>
                </c:pt>
                <c:pt idx="136">
                  <c:v>277.8802</c:v>
                </c:pt>
                <c:pt idx="137">
                  <c:v>279.84379999999999</c:v>
                </c:pt>
                <c:pt idx="138">
                  <c:v>276.89339999999999</c:v>
                </c:pt>
                <c:pt idx="139">
                  <c:v>278.79829999999998</c:v>
                </c:pt>
                <c:pt idx="140">
                  <c:v>278.11869999999999</c:v>
                </c:pt>
                <c:pt idx="141">
                  <c:v>278.15129999999999</c:v>
                </c:pt>
                <c:pt idx="142">
                  <c:v>280.99720000000002</c:v>
                </c:pt>
                <c:pt idx="143">
                  <c:v>282.48059999999998</c:v>
                </c:pt>
                <c:pt idx="144">
                  <c:v>282.4511</c:v>
                </c:pt>
                <c:pt idx="145">
                  <c:v>285.65640000000002</c:v>
                </c:pt>
                <c:pt idx="146">
                  <c:v>287.20510000000002</c:v>
                </c:pt>
                <c:pt idx="147">
                  <c:v>284.57490000000001</c:v>
                </c:pt>
                <c:pt idx="148">
                  <c:v>289.27659999999997</c:v>
                </c:pt>
                <c:pt idx="149">
                  <c:v>288.54469999999998</c:v>
                </c:pt>
                <c:pt idx="150">
                  <c:v>296.30470000000003</c:v>
                </c:pt>
                <c:pt idx="151">
                  <c:v>297.55279999999999</c:v>
                </c:pt>
                <c:pt idx="152">
                  <c:v>301.43110000000001</c:v>
                </c:pt>
                <c:pt idx="153">
                  <c:v>299.17340000000002</c:v>
                </c:pt>
                <c:pt idx="154">
                  <c:v>301.30689999999998</c:v>
                </c:pt>
                <c:pt idx="155">
                  <c:v>296.01060000000001</c:v>
                </c:pt>
                <c:pt idx="156">
                  <c:v>299.75490000000002</c:v>
                </c:pt>
                <c:pt idx="157">
                  <c:v>291.86430000000001</c:v>
                </c:pt>
                <c:pt idx="158">
                  <c:v>287.2901</c:v>
                </c:pt>
                <c:pt idx="159">
                  <c:v>290.99849999999998</c:v>
                </c:pt>
                <c:pt idx="160">
                  <c:v>295.10230000000001</c:v>
                </c:pt>
                <c:pt idx="161">
                  <c:v>289.05770000000001</c:v>
                </c:pt>
                <c:pt idx="162">
                  <c:v>287.42399999999998</c:v>
                </c:pt>
                <c:pt idx="163">
                  <c:v>282.96409999999997</c:v>
                </c:pt>
                <c:pt idx="164">
                  <c:v>282.60469999999998</c:v>
                </c:pt>
                <c:pt idx="165">
                  <c:v>283.31049999999999</c:v>
                </c:pt>
                <c:pt idx="166">
                  <c:v>282.67009999999999</c:v>
                </c:pt>
                <c:pt idx="167">
                  <c:v>284.60759999999999</c:v>
                </c:pt>
                <c:pt idx="168">
                  <c:v>285.4375</c:v>
                </c:pt>
                <c:pt idx="169">
                  <c:v>285.94389999999999</c:v>
                </c:pt>
                <c:pt idx="170">
                  <c:v>286.26089999999999</c:v>
                </c:pt>
                <c:pt idx="171">
                  <c:v>290.59660000000002</c:v>
                </c:pt>
                <c:pt idx="172">
                  <c:v>296.20339999999999</c:v>
                </c:pt>
                <c:pt idx="173">
                  <c:v>299.39879999999999</c:v>
                </c:pt>
                <c:pt idx="174">
                  <c:v>298.56889999999999</c:v>
                </c:pt>
                <c:pt idx="175">
                  <c:v>299.55889999999999</c:v>
                </c:pt>
                <c:pt idx="176">
                  <c:v>300.12740000000002</c:v>
                </c:pt>
                <c:pt idx="177">
                  <c:v>298.3467</c:v>
                </c:pt>
                <c:pt idx="178">
                  <c:v>296.88619999999997</c:v>
                </c:pt>
                <c:pt idx="179">
                  <c:v>294.80169999999998</c:v>
                </c:pt>
                <c:pt idx="180">
                  <c:v>298.75189999999998</c:v>
                </c:pt>
                <c:pt idx="181">
                  <c:v>299.81380000000001</c:v>
                </c:pt>
                <c:pt idx="182">
                  <c:v>300.18299999999999</c:v>
                </c:pt>
                <c:pt idx="183">
                  <c:v>302.56810000000002</c:v>
                </c:pt>
                <c:pt idx="184">
                  <c:v>302.80990000000003</c:v>
                </c:pt>
                <c:pt idx="185">
                  <c:v>305.8159</c:v>
                </c:pt>
                <c:pt idx="186">
                  <c:v>315.38260000000002</c:v>
                </c:pt>
                <c:pt idx="187">
                  <c:v>309.10599999999999</c:v>
                </c:pt>
                <c:pt idx="188">
                  <c:v>307.5573</c:v>
                </c:pt>
                <c:pt idx="189">
                  <c:v>307.91669999999999</c:v>
                </c:pt>
                <c:pt idx="190">
                  <c:v>312.66419999999999</c:v>
                </c:pt>
                <c:pt idx="191">
                  <c:v>311.46839999999997</c:v>
                </c:pt>
                <c:pt idx="192">
                  <c:v>312.05650000000003</c:v>
                </c:pt>
                <c:pt idx="193">
                  <c:v>309.78570000000002</c:v>
                </c:pt>
                <c:pt idx="194">
                  <c:v>310.87040000000002</c:v>
                </c:pt>
                <c:pt idx="195">
                  <c:v>306.56740000000002</c:v>
                </c:pt>
                <c:pt idx="196">
                  <c:v>304.5514</c:v>
                </c:pt>
                <c:pt idx="197">
                  <c:v>305.476</c:v>
                </c:pt>
                <c:pt idx="198">
                  <c:v>308.71069999999997</c:v>
                </c:pt>
                <c:pt idx="199">
                  <c:v>308.73680000000002</c:v>
                </c:pt>
                <c:pt idx="200">
                  <c:v>313.45159999999998</c:v>
                </c:pt>
                <c:pt idx="201">
                  <c:v>317.83640000000003</c:v>
                </c:pt>
                <c:pt idx="202">
                  <c:v>315.08199999999999</c:v>
                </c:pt>
                <c:pt idx="203">
                  <c:v>327.72329999999999</c:v>
                </c:pt>
                <c:pt idx="204">
                  <c:v>330.87959999999998</c:v>
                </c:pt>
                <c:pt idx="205">
                  <c:v>331.95780000000002</c:v>
                </c:pt>
                <c:pt idx="206">
                  <c:v>334.67950000000002</c:v>
                </c:pt>
                <c:pt idx="207">
                  <c:v>332.76479999999998</c:v>
                </c:pt>
                <c:pt idx="208">
                  <c:v>332.1669</c:v>
                </c:pt>
                <c:pt idx="209">
                  <c:v>337.1986</c:v>
                </c:pt>
                <c:pt idx="210">
                  <c:v>337.21170000000001</c:v>
                </c:pt>
                <c:pt idx="211">
                  <c:v>330.3372</c:v>
                </c:pt>
                <c:pt idx="212">
                  <c:v>309.9033</c:v>
                </c:pt>
                <c:pt idx="213">
                  <c:v>318.79039999999998</c:v>
                </c:pt>
                <c:pt idx="214">
                  <c:v>325.71719999999999</c:v>
                </c:pt>
                <c:pt idx="215">
                  <c:v>324.21420000000001</c:v>
                </c:pt>
                <c:pt idx="216">
                  <c:v>338.25389999999999</c:v>
                </c:pt>
                <c:pt idx="217">
                  <c:v>344.65140000000002</c:v>
                </c:pt>
                <c:pt idx="218">
                  <c:v>339.02499999999998</c:v>
                </c:pt>
                <c:pt idx="219">
                  <c:v>335.3623</c:v>
                </c:pt>
                <c:pt idx="220">
                  <c:v>343.83449999999999</c:v>
                </c:pt>
                <c:pt idx="221">
                  <c:v>359.23349999999999</c:v>
                </c:pt>
                <c:pt idx="222">
                  <c:v>360.37380000000002</c:v>
                </c:pt>
                <c:pt idx="223">
                  <c:v>363.6574</c:v>
                </c:pt>
                <c:pt idx="224">
                  <c:v>369.12040000000002</c:v>
                </c:pt>
                <c:pt idx="225">
                  <c:v>382.20609999999999</c:v>
                </c:pt>
                <c:pt idx="226">
                  <c:v>392.30869999999999</c:v>
                </c:pt>
                <c:pt idx="227">
                  <c:v>381.45460000000003</c:v>
                </c:pt>
                <c:pt idx="228">
                  <c:v>381.82709999999997</c:v>
                </c:pt>
                <c:pt idx="229">
                  <c:v>385.12060000000002</c:v>
                </c:pt>
                <c:pt idx="230">
                  <c:v>391.21089999999998</c:v>
                </c:pt>
                <c:pt idx="231">
                  <c:v>392.62240000000003</c:v>
                </c:pt>
                <c:pt idx="232">
                  <c:v>380.42869999999999</c:v>
                </c:pt>
                <c:pt idx="233">
                  <c:v>393.72340000000003</c:v>
                </c:pt>
                <c:pt idx="234">
                  <c:v>407.26330000000002</c:v>
                </c:pt>
                <c:pt idx="235">
                  <c:v>420.5385</c:v>
                </c:pt>
                <c:pt idx="236">
                  <c:v>457.5181</c:v>
                </c:pt>
                <c:pt idx="237">
                  <c:v>471.5154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9-4C52-9BB6-90AD9E9FBE55}"/>
            </c:ext>
          </c:extLst>
        </c:ser>
        <c:ser>
          <c:idx val="2"/>
          <c:order val="1"/>
          <c:tx>
            <c:strRef>
              <c:f>'Data Global Macro'!$B$6</c:f>
              <c:strCache>
                <c:ptCount val="1"/>
                <c:pt idx="0">
                  <c:v>Hedge fund index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Global Macro'!$B$35:$B$272</c:f>
              <c:numCache>
                <c:formatCode>0.00</c:formatCode>
                <c:ptCount val="238"/>
                <c:pt idx="0">
                  <c:v>100</c:v>
                </c:pt>
                <c:pt idx="1">
                  <c:v>100.84610000000001</c:v>
                </c:pt>
                <c:pt idx="2">
                  <c:v>100.92489999999999</c:v>
                </c:pt>
                <c:pt idx="3">
                  <c:v>100.8835</c:v>
                </c:pt>
                <c:pt idx="4">
                  <c:v>101.9867</c:v>
                </c:pt>
                <c:pt idx="5">
                  <c:v>103.07340000000001</c:v>
                </c:pt>
                <c:pt idx="6">
                  <c:v>104.3882</c:v>
                </c:pt>
                <c:pt idx="7">
                  <c:v>105.0933</c:v>
                </c:pt>
                <c:pt idx="8">
                  <c:v>105.36709999999999</c:v>
                </c:pt>
                <c:pt idx="9">
                  <c:v>107.4285</c:v>
                </c:pt>
                <c:pt idx="10">
                  <c:v>110.3443</c:v>
                </c:pt>
                <c:pt idx="11">
                  <c:v>111.26090000000001</c:v>
                </c:pt>
                <c:pt idx="12">
                  <c:v>111.35209999999999</c:v>
                </c:pt>
                <c:pt idx="13">
                  <c:v>112.1983</c:v>
                </c:pt>
                <c:pt idx="14">
                  <c:v>113.89879999999999</c:v>
                </c:pt>
                <c:pt idx="15">
                  <c:v>115.4666</c:v>
                </c:pt>
                <c:pt idx="16">
                  <c:v>116.7109</c:v>
                </c:pt>
                <c:pt idx="17">
                  <c:v>118.99209999999999</c:v>
                </c:pt>
                <c:pt idx="18">
                  <c:v>121.02030000000001</c:v>
                </c:pt>
                <c:pt idx="19">
                  <c:v>122.71259999999999</c:v>
                </c:pt>
                <c:pt idx="20">
                  <c:v>123.06100000000001</c:v>
                </c:pt>
                <c:pt idx="21">
                  <c:v>122.3434</c:v>
                </c:pt>
                <c:pt idx="22">
                  <c:v>122.06140000000001</c:v>
                </c:pt>
                <c:pt idx="23">
                  <c:v>122.4803</c:v>
                </c:pt>
                <c:pt idx="24">
                  <c:v>122.09869999999999</c:v>
                </c:pt>
                <c:pt idx="25">
                  <c:v>122.2646</c:v>
                </c:pt>
                <c:pt idx="26">
                  <c:v>123.5048</c:v>
                </c:pt>
                <c:pt idx="27">
                  <c:v>125.08920000000001</c:v>
                </c:pt>
                <c:pt idx="28">
                  <c:v>128.4032</c:v>
                </c:pt>
                <c:pt idx="29">
                  <c:v>130.46449999999999</c:v>
                </c:pt>
                <c:pt idx="30">
                  <c:v>130.0249</c:v>
                </c:pt>
                <c:pt idx="31">
                  <c:v>131.88720000000001</c:v>
                </c:pt>
                <c:pt idx="32">
                  <c:v>131.68389999999999</c:v>
                </c:pt>
                <c:pt idx="33">
                  <c:v>130.3194</c:v>
                </c:pt>
                <c:pt idx="34">
                  <c:v>130.5102</c:v>
                </c:pt>
                <c:pt idx="35">
                  <c:v>132.2148</c:v>
                </c:pt>
                <c:pt idx="36">
                  <c:v>134.75739999999999</c:v>
                </c:pt>
                <c:pt idx="37">
                  <c:v>135.9477</c:v>
                </c:pt>
                <c:pt idx="38">
                  <c:v>138.1584</c:v>
                </c:pt>
                <c:pt idx="39">
                  <c:v>136.14680000000001</c:v>
                </c:pt>
                <c:pt idx="40">
                  <c:v>138.1626</c:v>
                </c:pt>
                <c:pt idx="41">
                  <c:v>140.38990000000001</c:v>
                </c:pt>
                <c:pt idx="42">
                  <c:v>144.91909999999999</c:v>
                </c:pt>
                <c:pt idx="43">
                  <c:v>145.4085</c:v>
                </c:pt>
                <c:pt idx="44">
                  <c:v>148.05889999999999</c:v>
                </c:pt>
                <c:pt idx="45">
                  <c:v>151.33969999999999</c:v>
                </c:pt>
                <c:pt idx="46">
                  <c:v>149.37370000000001</c:v>
                </c:pt>
                <c:pt idx="47">
                  <c:v>149.21610000000001</c:v>
                </c:pt>
                <c:pt idx="48">
                  <c:v>149.64330000000001</c:v>
                </c:pt>
                <c:pt idx="49">
                  <c:v>150.92080000000001</c:v>
                </c:pt>
                <c:pt idx="50">
                  <c:v>151.1157</c:v>
                </c:pt>
                <c:pt idx="51">
                  <c:v>153.791</c:v>
                </c:pt>
                <c:pt idx="52">
                  <c:v>156.97640000000001</c:v>
                </c:pt>
                <c:pt idx="53">
                  <c:v>159.85480000000001</c:v>
                </c:pt>
                <c:pt idx="54">
                  <c:v>161.97839999999999</c:v>
                </c:pt>
                <c:pt idx="55">
                  <c:v>163.1771</c:v>
                </c:pt>
                <c:pt idx="56">
                  <c:v>165.19290000000001</c:v>
                </c:pt>
                <c:pt idx="57">
                  <c:v>168.5317</c:v>
                </c:pt>
                <c:pt idx="58">
                  <c:v>172.4222</c:v>
                </c:pt>
                <c:pt idx="59">
                  <c:v>173.76609999999999</c:v>
                </c:pt>
                <c:pt idx="60">
                  <c:v>173.7578</c:v>
                </c:pt>
                <c:pt idx="61">
                  <c:v>171.09909999999999</c:v>
                </c:pt>
                <c:pt idx="62">
                  <c:v>175.72790000000001</c:v>
                </c:pt>
                <c:pt idx="63">
                  <c:v>181.28579999999999</c:v>
                </c:pt>
                <c:pt idx="64">
                  <c:v>179.1</c:v>
                </c:pt>
                <c:pt idx="65">
                  <c:v>179.93360000000001</c:v>
                </c:pt>
                <c:pt idx="66">
                  <c:v>177.27080000000001</c:v>
                </c:pt>
                <c:pt idx="67">
                  <c:v>180.11609999999999</c:v>
                </c:pt>
                <c:pt idx="68">
                  <c:v>176.3169</c:v>
                </c:pt>
                <c:pt idx="69">
                  <c:v>177.32480000000001</c:v>
                </c:pt>
                <c:pt idx="70">
                  <c:v>180.86689999999999</c:v>
                </c:pt>
                <c:pt idx="71">
                  <c:v>180.8586</c:v>
                </c:pt>
                <c:pt idx="72">
                  <c:v>176.14269999999999</c:v>
                </c:pt>
                <c:pt idx="73">
                  <c:v>173.5504</c:v>
                </c:pt>
                <c:pt idx="74">
                  <c:v>162.18170000000001</c:v>
                </c:pt>
                <c:pt idx="75">
                  <c:v>151.96600000000001</c:v>
                </c:pt>
                <c:pt idx="76">
                  <c:v>145.66569999999999</c:v>
                </c:pt>
                <c:pt idx="77">
                  <c:v>145.61590000000001</c:v>
                </c:pt>
                <c:pt idx="78">
                  <c:v>147.20859999999999</c:v>
                </c:pt>
                <c:pt idx="79">
                  <c:v>145.90629999999999</c:v>
                </c:pt>
                <c:pt idx="80">
                  <c:v>146.86019999999999</c:v>
                </c:pt>
                <c:pt idx="81">
                  <c:v>149.3322</c:v>
                </c:pt>
                <c:pt idx="82">
                  <c:v>155.39609999999999</c:v>
                </c:pt>
                <c:pt idx="83">
                  <c:v>156.06389999999999</c:v>
                </c:pt>
                <c:pt idx="84">
                  <c:v>160.0249</c:v>
                </c:pt>
                <c:pt idx="85">
                  <c:v>162.46780000000001</c:v>
                </c:pt>
                <c:pt idx="86">
                  <c:v>167.40770000000001</c:v>
                </c:pt>
                <c:pt idx="87">
                  <c:v>167.61920000000001</c:v>
                </c:pt>
                <c:pt idx="88">
                  <c:v>171.1489</c:v>
                </c:pt>
                <c:pt idx="89">
                  <c:v>172.65860000000001</c:v>
                </c:pt>
                <c:pt idx="90">
                  <c:v>172.94900000000001</c:v>
                </c:pt>
                <c:pt idx="91">
                  <c:v>174.12690000000001</c:v>
                </c:pt>
                <c:pt idx="92">
                  <c:v>177.99250000000001</c:v>
                </c:pt>
                <c:pt idx="93">
                  <c:v>180.19909999999999</c:v>
                </c:pt>
                <c:pt idx="94">
                  <c:v>175.21780000000001</c:v>
                </c:pt>
                <c:pt idx="95">
                  <c:v>173.74119999999999</c:v>
                </c:pt>
                <c:pt idx="96">
                  <c:v>176.49940000000001</c:v>
                </c:pt>
                <c:pt idx="97">
                  <c:v>176.91409999999999</c:v>
                </c:pt>
                <c:pt idx="98">
                  <c:v>182.9863</c:v>
                </c:pt>
                <c:pt idx="99">
                  <c:v>186.5035</c:v>
                </c:pt>
                <c:pt idx="100">
                  <c:v>186.1593</c:v>
                </c:pt>
                <c:pt idx="101">
                  <c:v>191.56370000000001</c:v>
                </c:pt>
                <c:pt idx="102">
                  <c:v>192.8826</c:v>
                </c:pt>
                <c:pt idx="103">
                  <c:v>195.5496</c:v>
                </c:pt>
                <c:pt idx="104">
                  <c:v>195.7901</c:v>
                </c:pt>
                <c:pt idx="105">
                  <c:v>199.31979999999999</c:v>
                </c:pt>
                <c:pt idx="106">
                  <c:v>197.4119</c:v>
                </c:pt>
                <c:pt idx="107">
                  <c:v>194.7242</c:v>
                </c:pt>
                <c:pt idx="108">
                  <c:v>196.06389999999999</c:v>
                </c:pt>
                <c:pt idx="109">
                  <c:v>191.55539999999999</c:v>
                </c:pt>
                <c:pt idx="110">
                  <c:v>185.42509999999999</c:v>
                </c:pt>
                <c:pt idx="111">
                  <c:v>188.63130000000001</c:v>
                </c:pt>
                <c:pt idx="112">
                  <c:v>187.1464</c:v>
                </c:pt>
                <c:pt idx="113">
                  <c:v>186.73990000000001</c:v>
                </c:pt>
                <c:pt idx="114">
                  <c:v>191.10329999999999</c:v>
                </c:pt>
                <c:pt idx="115">
                  <c:v>194.1808</c:v>
                </c:pt>
                <c:pt idx="116">
                  <c:v>194.27619999999999</c:v>
                </c:pt>
                <c:pt idx="117">
                  <c:v>194.20160000000001</c:v>
                </c:pt>
                <c:pt idx="118">
                  <c:v>191.61760000000001</c:v>
                </c:pt>
                <c:pt idx="119">
                  <c:v>190.8503</c:v>
                </c:pt>
                <c:pt idx="120">
                  <c:v>193.56280000000001</c:v>
                </c:pt>
                <c:pt idx="121">
                  <c:v>195.18870000000001</c:v>
                </c:pt>
                <c:pt idx="122">
                  <c:v>197.22110000000001</c:v>
                </c:pt>
                <c:pt idx="123">
                  <c:v>196.86850000000001</c:v>
                </c:pt>
                <c:pt idx="124">
                  <c:v>198.1336</c:v>
                </c:pt>
                <c:pt idx="125">
                  <c:v>201.0701</c:v>
                </c:pt>
                <c:pt idx="126">
                  <c:v>205.226</c:v>
                </c:pt>
                <c:pt idx="127">
                  <c:v>205.71549999999999</c:v>
                </c:pt>
                <c:pt idx="128">
                  <c:v>208.20820000000001</c:v>
                </c:pt>
                <c:pt idx="129">
                  <c:v>211.095</c:v>
                </c:pt>
                <c:pt idx="130">
                  <c:v>211.97839999999999</c:v>
                </c:pt>
                <c:pt idx="131">
                  <c:v>208.46950000000001</c:v>
                </c:pt>
                <c:pt idx="132">
                  <c:v>210.30690000000001</c:v>
                </c:pt>
                <c:pt idx="133">
                  <c:v>209.16630000000001</c:v>
                </c:pt>
                <c:pt idx="134">
                  <c:v>211.82910000000001</c:v>
                </c:pt>
                <c:pt idx="135">
                  <c:v>215.20529999999999</c:v>
                </c:pt>
                <c:pt idx="136">
                  <c:v>218.02160000000001</c:v>
                </c:pt>
                <c:pt idx="137">
                  <c:v>220.62629999999999</c:v>
                </c:pt>
                <c:pt idx="138">
                  <c:v>219.9958</c:v>
                </c:pt>
                <c:pt idx="139">
                  <c:v>223.77019999999999</c:v>
                </c:pt>
                <c:pt idx="140">
                  <c:v>222.68770000000001</c:v>
                </c:pt>
                <c:pt idx="141">
                  <c:v>222.22730000000001</c:v>
                </c:pt>
                <c:pt idx="142">
                  <c:v>224.74080000000001</c:v>
                </c:pt>
                <c:pt idx="143">
                  <c:v>226.89340000000001</c:v>
                </c:pt>
                <c:pt idx="144">
                  <c:v>226.19239999999999</c:v>
                </c:pt>
                <c:pt idx="145">
                  <c:v>228.17920000000001</c:v>
                </c:pt>
                <c:pt idx="146">
                  <c:v>228.15430000000001</c:v>
                </c:pt>
                <c:pt idx="147">
                  <c:v>226.32929999999999</c:v>
                </c:pt>
                <c:pt idx="148">
                  <c:v>229.71799999999999</c:v>
                </c:pt>
                <c:pt idx="149">
                  <c:v>229.74700000000001</c:v>
                </c:pt>
                <c:pt idx="150">
                  <c:v>231.601</c:v>
                </c:pt>
                <c:pt idx="151">
                  <c:v>234.04810000000001</c:v>
                </c:pt>
                <c:pt idx="152">
                  <c:v>235.45</c:v>
                </c:pt>
                <c:pt idx="153">
                  <c:v>235.49979999999999</c:v>
                </c:pt>
                <c:pt idx="154">
                  <c:v>237.44499999999999</c:v>
                </c:pt>
                <c:pt idx="155">
                  <c:v>234.32599999999999</c:v>
                </c:pt>
                <c:pt idx="156">
                  <c:v>236.3708</c:v>
                </c:pt>
                <c:pt idx="157">
                  <c:v>231.67150000000001</c:v>
                </c:pt>
                <c:pt idx="158">
                  <c:v>228.40729999999999</c:v>
                </c:pt>
                <c:pt idx="159">
                  <c:v>229.61009999999999</c:v>
                </c:pt>
                <c:pt idx="160">
                  <c:v>230.0788</c:v>
                </c:pt>
                <c:pt idx="161">
                  <c:v>228.12530000000001</c:v>
                </c:pt>
                <c:pt idx="162">
                  <c:v>224.9067</c:v>
                </c:pt>
                <c:pt idx="163">
                  <c:v>222.46780000000001</c:v>
                </c:pt>
                <c:pt idx="164">
                  <c:v>223.10239999999999</c:v>
                </c:pt>
                <c:pt idx="165">
                  <c:v>223.85730000000001</c:v>
                </c:pt>
                <c:pt idx="166">
                  <c:v>224.65780000000001</c:v>
                </c:pt>
                <c:pt idx="167">
                  <c:v>224.4297</c:v>
                </c:pt>
                <c:pt idx="168">
                  <c:v>227.00129999999999</c:v>
                </c:pt>
                <c:pt idx="169">
                  <c:v>228.05889999999999</c:v>
                </c:pt>
                <c:pt idx="170">
                  <c:v>228.3409</c:v>
                </c:pt>
                <c:pt idx="171">
                  <c:v>227.93450000000001</c:v>
                </c:pt>
                <c:pt idx="172">
                  <c:v>228.76400000000001</c:v>
                </c:pt>
                <c:pt idx="173">
                  <c:v>230.96639999999999</c:v>
                </c:pt>
                <c:pt idx="174">
                  <c:v>232.584</c:v>
                </c:pt>
                <c:pt idx="175">
                  <c:v>234.83199999999999</c:v>
                </c:pt>
                <c:pt idx="176">
                  <c:v>235.7569</c:v>
                </c:pt>
                <c:pt idx="177">
                  <c:v>236.7731</c:v>
                </c:pt>
                <c:pt idx="178">
                  <c:v>238.71010000000001</c:v>
                </c:pt>
                <c:pt idx="179">
                  <c:v>237.5446</c:v>
                </c:pt>
                <c:pt idx="180">
                  <c:v>240.78809999999999</c:v>
                </c:pt>
                <c:pt idx="181">
                  <c:v>242.20240000000001</c:v>
                </c:pt>
                <c:pt idx="182">
                  <c:v>241.83330000000001</c:v>
                </c:pt>
                <c:pt idx="183">
                  <c:v>244.9316</c:v>
                </c:pt>
                <c:pt idx="184">
                  <c:v>245.1763</c:v>
                </c:pt>
                <c:pt idx="185">
                  <c:v>247.40360000000001</c:v>
                </c:pt>
                <c:pt idx="186">
                  <c:v>254.11449999999999</c:v>
                </c:pt>
                <c:pt idx="187">
                  <c:v>248.7184</c:v>
                </c:pt>
                <c:pt idx="188">
                  <c:v>248.5608</c:v>
                </c:pt>
                <c:pt idx="189">
                  <c:v>248.6893</c:v>
                </c:pt>
                <c:pt idx="190">
                  <c:v>249.37370000000001</c:v>
                </c:pt>
                <c:pt idx="191">
                  <c:v>248.8013</c:v>
                </c:pt>
                <c:pt idx="192">
                  <c:v>249.69720000000001</c:v>
                </c:pt>
                <c:pt idx="193">
                  <c:v>250.00829999999999</c:v>
                </c:pt>
                <c:pt idx="194">
                  <c:v>250.2655</c:v>
                </c:pt>
                <c:pt idx="195">
                  <c:v>243.82830000000001</c:v>
                </c:pt>
                <c:pt idx="196">
                  <c:v>242.3973</c:v>
                </c:pt>
                <c:pt idx="197">
                  <c:v>239.51060000000001</c:v>
                </c:pt>
                <c:pt idx="198">
                  <c:v>243.74950000000001</c:v>
                </c:pt>
                <c:pt idx="199">
                  <c:v>246.37909999999999</c:v>
                </c:pt>
                <c:pt idx="200">
                  <c:v>249.0668</c:v>
                </c:pt>
                <c:pt idx="201">
                  <c:v>252.4513</c:v>
                </c:pt>
                <c:pt idx="202">
                  <c:v>249.92529999999999</c:v>
                </c:pt>
                <c:pt idx="203">
                  <c:v>254.91909999999999</c:v>
                </c:pt>
                <c:pt idx="204">
                  <c:v>256.75240000000002</c:v>
                </c:pt>
                <c:pt idx="205">
                  <c:v>256.39980000000003</c:v>
                </c:pt>
                <c:pt idx="206">
                  <c:v>255.58690000000001</c:v>
                </c:pt>
                <c:pt idx="207">
                  <c:v>256.46199999999999</c:v>
                </c:pt>
                <c:pt idx="208">
                  <c:v>257.66070000000002</c:v>
                </c:pt>
                <c:pt idx="209">
                  <c:v>261.81670000000003</c:v>
                </c:pt>
                <c:pt idx="210">
                  <c:v>262.23970000000003</c:v>
                </c:pt>
                <c:pt idx="211">
                  <c:v>257.01780000000002</c:v>
                </c:pt>
                <c:pt idx="212">
                  <c:v>238.29949999999999</c:v>
                </c:pt>
                <c:pt idx="213">
                  <c:v>244.08539999999999</c:v>
                </c:pt>
                <c:pt idx="214">
                  <c:v>250.15350000000001</c:v>
                </c:pt>
                <c:pt idx="215">
                  <c:v>253.0651</c:v>
                </c:pt>
                <c:pt idx="216">
                  <c:v>259.74290000000002</c:v>
                </c:pt>
                <c:pt idx="217">
                  <c:v>264.21820000000002</c:v>
                </c:pt>
                <c:pt idx="218">
                  <c:v>261.7586</c:v>
                </c:pt>
                <c:pt idx="219">
                  <c:v>260.53919999999999</c:v>
                </c:pt>
                <c:pt idx="220">
                  <c:v>268.32850000000002</c:v>
                </c:pt>
                <c:pt idx="221">
                  <c:v>278.47370000000001</c:v>
                </c:pt>
                <c:pt idx="222">
                  <c:v>277.84739999999999</c:v>
                </c:pt>
                <c:pt idx="223">
                  <c:v>284.33429999999998</c:v>
                </c:pt>
                <c:pt idx="224">
                  <c:v>286.42059999999998</c:v>
                </c:pt>
                <c:pt idx="225">
                  <c:v>293.8449</c:v>
                </c:pt>
                <c:pt idx="226">
                  <c:v>297.08</c:v>
                </c:pt>
                <c:pt idx="227">
                  <c:v>295.07670000000002</c:v>
                </c:pt>
                <c:pt idx="228">
                  <c:v>295.91460000000001</c:v>
                </c:pt>
                <c:pt idx="229">
                  <c:v>298.64789999999999</c:v>
                </c:pt>
                <c:pt idx="230">
                  <c:v>298.59390000000002</c:v>
                </c:pt>
                <c:pt idx="231">
                  <c:v>302.40980000000002</c:v>
                </c:pt>
                <c:pt idx="232">
                  <c:v>295.72789999999998</c:v>
                </c:pt>
                <c:pt idx="233">
                  <c:v>301.39359999999999</c:v>
                </c:pt>
                <c:pt idx="234">
                  <c:v>299.41520000000003</c:v>
                </c:pt>
                <c:pt idx="235">
                  <c:v>300.5102</c:v>
                </c:pt>
                <c:pt idx="236">
                  <c:v>307.82659999999998</c:v>
                </c:pt>
                <c:pt idx="237">
                  <c:v>309.01280000000003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9-4C52-9BB6-90AD9E9FBE55}"/>
            </c:ext>
          </c:extLst>
        </c:ser>
        <c:ser>
          <c:idx val="3"/>
          <c:order val="2"/>
          <c:tx>
            <c:strRef>
              <c:f>'Data Global Macro'!$B$8</c:f>
              <c:strCache>
                <c:ptCount val="1"/>
                <c:pt idx="0">
                  <c:v>MSCI All World Index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Global Macro'!$D$35:$D$272</c:f>
              <c:numCache>
                <c:formatCode>0.00</c:formatCode>
                <c:ptCount val="238"/>
                <c:pt idx="0">
                  <c:v>100</c:v>
                </c:pt>
                <c:pt idx="1">
                  <c:v>88.94</c:v>
                </c:pt>
                <c:pt idx="2">
                  <c:v>95.37</c:v>
                </c:pt>
                <c:pt idx="3">
                  <c:v>100.44</c:v>
                </c:pt>
                <c:pt idx="4">
                  <c:v>95.53</c:v>
                </c:pt>
                <c:pt idx="5">
                  <c:v>92.64</c:v>
                </c:pt>
                <c:pt idx="6">
                  <c:v>90.88</c:v>
                </c:pt>
                <c:pt idx="7">
                  <c:v>90.22</c:v>
                </c:pt>
                <c:pt idx="8">
                  <c:v>98.01</c:v>
                </c:pt>
                <c:pt idx="9">
                  <c:v>103.41</c:v>
                </c:pt>
                <c:pt idx="10">
                  <c:v>105.18</c:v>
                </c:pt>
                <c:pt idx="11">
                  <c:v>107.37</c:v>
                </c:pt>
                <c:pt idx="12">
                  <c:v>109.7</c:v>
                </c:pt>
                <c:pt idx="13">
                  <c:v>110.22</c:v>
                </c:pt>
                <c:pt idx="14">
                  <c:v>116.78</c:v>
                </c:pt>
                <c:pt idx="15">
                  <c:v>118.37</c:v>
                </c:pt>
                <c:pt idx="16">
                  <c:v>125.73</c:v>
                </c:pt>
                <c:pt idx="17">
                  <c:v>127.77</c:v>
                </c:pt>
                <c:pt idx="18">
                  <c:v>129.93</c:v>
                </c:pt>
                <c:pt idx="19">
                  <c:v>128.88999999999999</c:v>
                </c:pt>
                <c:pt idx="20">
                  <c:v>125.63</c:v>
                </c:pt>
                <c:pt idx="21">
                  <c:v>126.31</c:v>
                </c:pt>
                <c:pt idx="22">
                  <c:v>128.62</c:v>
                </c:pt>
                <c:pt idx="23">
                  <c:v>124.39</c:v>
                </c:pt>
                <c:pt idx="24">
                  <c:v>124.92</c:v>
                </c:pt>
                <c:pt idx="25">
                  <c:v>127.36</c:v>
                </c:pt>
                <c:pt idx="26">
                  <c:v>130.37</c:v>
                </c:pt>
                <c:pt idx="27">
                  <c:v>137.27000000000001</c:v>
                </c:pt>
                <c:pt idx="28">
                  <c:v>142.44999999999999</c:v>
                </c:pt>
                <c:pt idx="29">
                  <c:v>139.34</c:v>
                </c:pt>
                <c:pt idx="30">
                  <c:v>143.94</c:v>
                </c:pt>
                <c:pt idx="31">
                  <c:v>140.44</c:v>
                </c:pt>
                <c:pt idx="32">
                  <c:v>137.04</c:v>
                </c:pt>
                <c:pt idx="33">
                  <c:v>139.22</c:v>
                </c:pt>
                <c:pt idx="34">
                  <c:v>140.41</c:v>
                </c:pt>
                <c:pt idx="35">
                  <c:v>145.47999999999999</c:v>
                </c:pt>
                <c:pt idx="36">
                  <c:v>146.30000000000001</c:v>
                </c:pt>
                <c:pt idx="37">
                  <c:v>150.5</c:v>
                </c:pt>
                <c:pt idx="38">
                  <c:v>146.36000000000001</c:v>
                </c:pt>
                <c:pt idx="39">
                  <c:v>151.41999999999999</c:v>
                </c:pt>
                <c:pt idx="40">
                  <c:v>155.02000000000001</c:v>
                </c:pt>
                <c:pt idx="41">
                  <c:v>162.55000000000001</c:v>
                </c:pt>
                <c:pt idx="42">
                  <c:v>162.09</c:v>
                </c:pt>
                <c:pt idx="43">
                  <c:v>165.12</c:v>
                </c:pt>
                <c:pt idx="44">
                  <c:v>170.32</c:v>
                </c:pt>
                <c:pt idx="45">
                  <c:v>163.09</c:v>
                </c:pt>
                <c:pt idx="46">
                  <c:v>162.77000000000001</c:v>
                </c:pt>
                <c:pt idx="47">
                  <c:v>163.74</c:v>
                </c:pt>
                <c:pt idx="48">
                  <c:v>167.63</c:v>
                </c:pt>
                <c:pt idx="49">
                  <c:v>169.37</c:v>
                </c:pt>
                <c:pt idx="50">
                  <c:v>175.61</c:v>
                </c:pt>
                <c:pt idx="51">
                  <c:v>180.26</c:v>
                </c:pt>
                <c:pt idx="52">
                  <c:v>184.14</c:v>
                </c:pt>
                <c:pt idx="53">
                  <c:v>185.85</c:v>
                </c:pt>
                <c:pt idx="54">
                  <c:v>184.64</c:v>
                </c:pt>
                <c:pt idx="55">
                  <c:v>187.9</c:v>
                </c:pt>
                <c:pt idx="56">
                  <c:v>195.83</c:v>
                </c:pt>
                <c:pt idx="57">
                  <c:v>201.03</c:v>
                </c:pt>
                <c:pt idx="58">
                  <c:v>200.17</c:v>
                </c:pt>
                <c:pt idx="59">
                  <c:v>196.94</c:v>
                </c:pt>
                <c:pt idx="60">
                  <c:v>196.01</c:v>
                </c:pt>
                <c:pt idx="61">
                  <c:v>206.24</c:v>
                </c:pt>
                <c:pt idx="62">
                  <c:v>214.1</c:v>
                </c:pt>
                <c:pt idx="63">
                  <c:v>204.33</c:v>
                </c:pt>
                <c:pt idx="64">
                  <c:v>201.9</c:v>
                </c:pt>
                <c:pt idx="65">
                  <c:v>185.22</c:v>
                </c:pt>
                <c:pt idx="66">
                  <c:v>185.46</c:v>
                </c:pt>
                <c:pt idx="67">
                  <c:v>182.24</c:v>
                </c:pt>
                <c:pt idx="68">
                  <c:v>191.91</c:v>
                </c:pt>
                <c:pt idx="69">
                  <c:v>194.14</c:v>
                </c:pt>
                <c:pt idx="70">
                  <c:v>177.94</c:v>
                </c:pt>
                <c:pt idx="71">
                  <c:v>173.11</c:v>
                </c:pt>
                <c:pt idx="72">
                  <c:v>169.03</c:v>
                </c:pt>
                <c:pt idx="73">
                  <c:v>147.59</c:v>
                </c:pt>
                <c:pt idx="74">
                  <c:v>118.21</c:v>
                </c:pt>
                <c:pt idx="75">
                  <c:v>110.17</c:v>
                </c:pt>
                <c:pt idx="76">
                  <c:v>113.99</c:v>
                </c:pt>
                <c:pt idx="77">
                  <c:v>104.15</c:v>
                </c:pt>
                <c:pt idx="78">
                  <c:v>93.71</c:v>
                </c:pt>
                <c:pt idx="79">
                  <c:v>101.16</c:v>
                </c:pt>
                <c:pt idx="80">
                  <c:v>112.77</c:v>
                </c:pt>
                <c:pt idx="81">
                  <c:v>123.51</c:v>
                </c:pt>
                <c:pt idx="82">
                  <c:v>122.62</c:v>
                </c:pt>
                <c:pt idx="83">
                  <c:v>133.25</c:v>
                </c:pt>
                <c:pt idx="84">
                  <c:v>137.74</c:v>
                </c:pt>
                <c:pt idx="85">
                  <c:v>143.81</c:v>
                </c:pt>
                <c:pt idx="86">
                  <c:v>141.49</c:v>
                </c:pt>
                <c:pt idx="87">
                  <c:v>147.03</c:v>
                </c:pt>
                <c:pt idx="88">
                  <c:v>149.91999999999999</c:v>
                </c:pt>
                <c:pt idx="89">
                  <c:v>143.36000000000001</c:v>
                </c:pt>
                <c:pt idx="90">
                  <c:v>144.94999999999999</c:v>
                </c:pt>
                <c:pt idx="91">
                  <c:v>153.91</c:v>
                </c:pt>
                <c:pt idx="92">
                  <c:v>153.88</c:v>
                </c:pt>
                <c:pt idx="93">
                  <c:v>138.77000000000001</c:v>
                </c:pt>
                <c:pt idx="94">
                  <c:v>134.31</c:v>
                </c:pt>
                <c:pt idx="95">
                  <c:v>145.07</c:v>
                </c:pt>
                <c:pt idx="96">
                  <c:v>139.72</c:v>
                </c:pt>
                <c:pt idx="97">
                  <c:v>152.79</c:v>
                </c:pt>
                <c:pt idx="98">
                  <c:v>158.19</c:v>
                </c:pt>
                <c:pt idx="99">
                  <c:v>154.4</c:v>
                </c:pt>
                <c:pt idx="100">
                  <c:v>165.54</c:v>
                </c:pt>
                <c:pt idx="101">
                  <c:v>168.02</c:v>
                </c:pt>
                <c:pt idx="102">
                  <c:v>172.64</c:v>
                </c:pt>
                <c:pt idx="103">
                  <c:v>172.05</c:v>
                </c:pt>
                <c:pt idx="104">
                  <c:v>178.69</c:v>
                </c:pt>
                <c:pt idx="105">
                  <c:v>174.19</c:v>
                </c:pt>
                <c:pt idx="106">
                  <c:v>171.14</c:v>
                </c:pt>
                <c:pt idx="107">
                  <c:v>168.18</c:v>
                </c:pt>
                <c:pt idx="108">
                  <c:v>155.52000000000001</c:v>
                </c:pt>
                <c:pt idx="109">
                  <c:v>140.51</c:v>
                </c:pt>
                <c:pt idx="110">
                  <c:v>155.41</c:v>
                </c:pt>
                <c:pt idx="111">
                  <c:v>150.43</c:v>
                </c:pt>
                <c:pt idx="112">
                  <c:v>149.96</c:v>
                </c:pt>
                <c:pt idx="113">
                  <c:v>158.54</c:v>
                </c:pt>
                <c:pt idx="114">
                  <c:v>166.19</c:v>
                </c:pt>
                <c:pt idx="115">
                  <c:v>166.88</c:v>
                </c:pt>
                <c:pt idx="116">
                  <c:v>164.56</c:v>
                </c:pt>
                <c:pt idx="117">
                  <c:v>149.19</c:v>
                </c:pt>
                <c:pt idx="118">
                  <c:v>156.27000000000001</c:v>
                </c:pt>
                <c:pt idx="119">
                  <c:v>158.22</c:v>
                </c:pt>
                <c:pt idx="120">
                  <c:v>161.29</c:v>
                </c:pt>
                <c:pt idx="121">
                  <c:v>166.01</c:v>
                </c:pt>
                <c:pt idx="122">
                  <c:v>164.76</c:v>
                </c:pt>
                <c:pt idx="123">
                  <c:v>166.54</c:v>
                </c:pt>
                <c:pt idx="124">
                  <c:v>170.1</c:v>
                </c:pt>
                <c:pt idx="125">
                  <c:v>177.79</c:v>
                </c:pt>
                <c:pt idx="126">
                  <c:v>177.45</c:v>
                </c:pt>
                <c:pt idx="127">
                  <c:v>180.27</c:v>
                </c:pt>
                <c:pt idx="128">
                  <c:v>184.96</c:v>
                </c:pt>
                <c:pt idx="129">
                  <c:v>183.84</c:v>
                </c:pt>
                <c:pt idx="130">
                  <c:v>178.15</c:v>
                </c:pt>
                <c:pt idx="131">
                  <c:v>186.5</c:v>
                </c:pt>
                <c:pt idx="132">
                  <c:v>182.24</c:v>
                </c:pt>
                <c:pt idx="133">
                  <c:v>191.29</c:v>
                </c:pt>
                <c:pt idx="134">
                  <c:v>198.82</c:v>
                </c:pt>
                <c:pt idx="135">
                  <c:v>201.3</c:v>
                </c:pt>
                <c:pt idx="136">
                  <c:v>204.55</c:v>
                </c:pt>
                <c:pt idx="137">
                  <c:v>196.22</c:v>
                </c:pt>
                <c:pt idx="138">
                  <c:v>205.34</c:v>
                </c:pt>
                <c:pt idx="139">
                  <c:v>205.79</c:v>
                </c:pt>
                <c:pt idx="140">
                  <c:v>207.32</c:v>
                </c:pt>
                <c:pt idx="141">
                  <c:v>211.05</c:v>
                </c:pt>
                <c:pt idx="142">
                  <c:v>214.66</c:v>
                </c:pt>
                <c:pt idx="143">
                  <c:v>211.81</c:v>
                </c:pt>
                <c:pt idx="144">
                  <c:v>216.07</c:v>
                </c:pt>
                <c:pt idx="145">
                  <c:v>208.71</c:v>
                </c:pt>
                <c:pt idx="146">
                  <c:v>210.01</c:v>
                </c:pt>
                <c:pt idx="147">
                  <c:v>213.2</c:v>
                </c:pt>
                <c:pt idx="148">
                  <c:v>208.84</c:v>
                </c:pt>
                <c:pt idx="149">
                  <c:v>205.44</c:v>
                </c:pt>
                <c:pt idx="150">
                  <c:v>216.53</c:v>
                </c:pt>
                <c:pt idx="151">
                  <c:v>212.67</c:v>
                </c:pt>
                <c:pt idx="152">
                  <c:v>218.44</c:v>
                </c:pt>
                <c:pt idx="153">
                  <c:v>217.55</c:v>
                </c:pt>
                <c:pt idx="154">
                  <c:v>212.04</c:v>
                </c:pt>
                <c:pt idx="155">
                  <c:v>213.68</c:v>
                </c:pt>
                <c:pt idx="156">
                  <c:v>198.63</c:v>
                </c:pt>
                <c:pt idx="157">
                  <c:v>191.08</c:v>
                </c:pt>
                <c:pt idx="158">
                  <c:v>205.9</c:v>
                </c:pt>
                <c:pt idx="159">
                  <c:v>203.88</c:v>
                </c:pt>
                <c:pt idx="160">
                  <c:v>199.95</c:v>
                </c:pt>
                <c:pt idx="161">
                  <c:v>187.76</c:v>
                </c:pt>
                <c:pt idx="162">
                  <c:v>186.08</c:v>
                </c:pt>
                <c:pt idx="163">
                  <c:v>199.4</c:v>
                </c:pt>
                <c:pt idx="164">
                  <c:v>201.94</c:v>
                </c:pt>
                <c:pt idx="165">
                  <c:v>201.56</c:v>
                </c:pt>
                <c:pt idx="166">
                  <c:v>199.91</c:v>
                </c:pt>
                <c:pt idx="167">
                  <c:v>208.33</c:v>
                </c:pt>
                <c:pt idx="168">
                  <c:v>208.59</c:v>
                </c:pt>
                <c:pt idx="169">
                  <c:v>209.5</c:v>
                </c:pt>
                <c:pt idx="170">
                  <c:v>205.78</c:v>
                </c:pt>
                <c:pt idx="171">
                  <c:v>206.99</c:v>
                </c:pt>
                <c:pt idx="172">
                  <c:v>211.21</c:v>
                </c:pt>
                <c:pt idx="173">
                  <c:v>216.86</c:v>
                </c:pt>
                <c:pt idx="174">
                  <c:v>222.55</c:v>
                </c:pt>
                <c:pt idx="175">
                  <c:v>224.74</c:v>
                </c:pt>
                <c:pt idx="176">
                  <c:v>227.89</c:v>
                </c:pt>
                <c:pt idx="177">
                  <c:v>232.21</c:v>
                </c:pt>
                <c:pt idx="178">
                  <c:v>232.86</c:v>
                </c:pt>
                <c:pt idx="179">
                  <c:v>239.11</c:v>
                </c:pt>
                <c:pt idx="180">
                  <c:v>239.53</c:v>
                </c:pt>
                <c:pt idx="181">
                  <c:v>243.77</c:v>
                </c:pt>
                <c:pt idx="182">
                  <c:v>248.65</c:v>
                </c:pt>
                <c:pt idx="183">
                  <c:v>253.06</c:v>
                </c:pt>
                <c:pt idx="184">
                  <c:v>256.86</c:v>
                </c:pt>
                <c:pt idx="185">
                  <c:v>271.2</c:v>
                </c:pt>
                <c:pt idx="186">
                  <c:v>259.39</c:v>
                </c:pt>
                <c:pt idx="187">
                  <c:v>253.25</c:v>
                </c:pt>
                <c:pt idx="188">
                  <c:v>255.19</c:v>
                </c:pt>
                <c:pt idx="189">
                  <c:v>254.73</c:v>
                </c:pt>
                <c:pt idx="190">
                  <c:v>252.94</c:v>
                </c:pt>
                <c:pt idx="191">
                  <c:v>260.26</c:v>
                </c:pt>
                <c:pt idx="192">
                  <c:v>261.79000000000002</c:v>
                </c:pt>
                <c:pt idx="193">
                  <c:v>262.48</c:v>
                </c:pt>
                <c:pt idx="194">
                  <c:v>242.61</c:v>
                </c:pt>
                <c:pt idx="195">
                  <c:v>245.76</c:v>
                </c:pt>
                <c:pt idx="196">
                  <c:v>228.14</c:v>
                </c:pt>
                <c:pt idx="197">
                  <c:v>245.93</c:v>
                </c:pt>
                <c:pt idx="198">
                  <c:v>252.08</c:v>
                </c:pt>
                <c:pt idx="199">
                  <c:v>254.62</c:v>
                </c:pt>
                <c:pt idx="200">
                  <c:v>262.77</c:v>
                </c:pt>
                <c:pt idx="201">
                  <c:v>246.39</c:v>
                </c:pt>
                <c:pt idx="202">
                  <c:v>262.07</c:v>
                </c:pt>
                <c:pt idx="203">
                  <c:v>262.52999999999997</c:v>
                </c:pt>
                <c:pt idx="204">
                  <c:v>255.79</c:v>
                </c:pt>
                <c:pt idx="205">
                  <c:v>260.68</c:v>
                </c:pt>
                <c:pt idx="206">
                  <c:v>267.57</c:v>
                </c:pt>
                <c:pt idx="207">
                  <c:v>273.72000000000003</c:v>
                </c:pt>
                <c:pt idx="208">
                  <c:v>283</c:v>
                </c:pt>
                <c:pt idx="209">
                  <c:v>279.69</c:v>
                </c:pt>
                <c:pt idx="210">
                  <c:v>256.73</c:v>
                </c:pt>
                <c:pt idx="211">
                  <c:v>221.47</c:v>
                </c:pt>
                <c:pt idx="212">
                  <c:v>244.92</c:v>
                </c:pt>
                <c:pt idx="213">
                  <c:v>255.08</c:v>
                </c:pt>
                <c:pt idx="214">
                  <c:v>262.81</c:v>
                </c:pt>
                <c:pt idx="215">
                  <c:v>276.32</c:v>
                </c:pt>
                <c:pt idx="216">
                  <c:v>292.83</c:v>
                </c:pt>
                <c:pt idx="217">
                  <c:v>282.95999999999998</c:v>
                </c:pt>
                <c:pt idx="218">
                  <c:v>275.87</c:v>
                </c:pt>
                <c:pt idx="219">
                  <c:v>309.55</c:v>
                </c:pt>
                <c:pt idx="220">
                  <c:v>323.57</c:v>
                </c:pt>
                <c:pt idx="221">
                  <c:v>321.89</c:v>
                </c:pt>
                <c:pt idx="222">
                  <c:v>329.02</c:v>
                </c:pt>
                <c:pt idx="223">
                  <c:v>337.1</c:v>
                </c:pt>
                <c:pt idx="224">
                  <c:v>351.39</c:v>
                </c:pt>
                <c:pt idx="225">
                  <c:v>356.21</c:v>
                </c:pt>
                <c:pt idx="226">
                  <c:v>360.47</c:v>
                </c:pt>
                <c:pt idx="227">
                  <c:v>362.59</c:v>
                </c:pt>
                <c:pt idx="228">
                  <c:v>371.14</c:v>
                </c:pt>
                <c:pt idx="229">
                  <c:v>355.23</c:v>
                </c:pt>
                <c:pt idx="230">
                  <c:v>373.12</c:v>
                </c:pt>
                <c:pt idx="231">
                  <c:v>363.76</c:v>
                </c:pt>
                <c:pt idx="232">
                  <c:v>377.93</c:v>
                </c:pt>
                <c:pt idx="233">
                  <c:v>359.17</c:v>
                </c:pt>
                <c:pt idx="234">
                  <c:v>349.48</c:v>
                </c:pt>
                <c:pt idx="235">
                  <c:v>356.26</c:v>
                </c:pt>
                <c:pt idx="236">
                  <c:v>327.27999999999997</c:v>
                </c:pt>
                <c:pt idx="237">
                  <c:v>326.85000000000002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F9-4C52-9BB6-90AD9E9FB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764696"/>
        <c:axId val="795767648"/>
      </c:lineChart>
      <c:dateAx>
        <c:axId val="7957646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767648"/>
        <c:crosses val="autoZero"/>
        <c:auto val="1"/>
        <c:lblOffset val="100"/>
        <c:baseTimeUnit val="months"/>
      </c:dateAx>
      <c:valAx>
        <c:axId val="79576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76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51338412273668"/>
          <c:y val="0.92832574226549169"/>
          <c:w val="0.6295113119262632"/>
          <c:h val="4.0307796368603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878FCFA-814C-4BA9-B893-633A0F0F7BD1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759" cy="607336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0656FD-5EF0-B4B1-523C-322552E265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76B7-861B-1147-9657-69AA58F427AA}">
  <sheetPr filterMode="1"/>
  <dimension ref="A1:G273"/>
  <sheetViews>
    <sheetView showGridLines="0" workbookViewId="0">
      <selection activeCell="B8" sqref="B8"/>
    </sheetView>
  </sheetViews>
  <sheetFormatPr baseColWidth="10" defaultColWidth="9" defaultRowHeight="15" x14ac:dyDescent="0.4"/>
  <cols>
    <col min="1" max="1" width="29.33203125" style="2" customWidth="1"/>
    <col min="2" max="7" width="19.83203125" style="2" customWidth="1"/>
    <col min="8" max="11" width="9" style="2"/>
    <col min="12" max="12" width="21.6640625" style="2" bestFit="1" customWidth="1"/>
    <col min="13" max="13" width="15.83203125" style="2" bestFit="1" customWidth="1"/>
    <col min="14" max="14" width="17.5" style="2" bestFit="1" customWidth="1"/>
    <col min="15" max="15" width="22.6640625" style="2" bestFit="1" customWidth="1"/>
    <col min="16" max="16384" width="9" style="2"/>
  </cols>
  <sheetData>
    <row r="1" spans="1:4" ht="17.7" x14ac:dyDescent="0.4">
      <c r="A1" s="1" t="s">
        <v>27</v>
      </c>
    </row>
    <row r="2" spans="1:4" ht="15.35" x14ac:dyDescent="0.4">
      <c r="A2" s="3"/>
    </row>
    <row r="3" spans="1:4" ht="15.35" x14ac:dyDescent="0.4">
      <c r="A3" s="17" t="s">
        <v>28</v>
      </c>
    </row>
    <row r="4" spans="1:4" ht="15.35" x14ac:dyDescent="0.4">
      <c r="A4" s="3"/>
    </row>
    <row r="5" spans="1:4" x14ac:dyDescent="0.4">
      <c r="A5" s="4" t="s">
        <v>26</v>
      </c>
      <c r="B5" s="4" t="s">
        <v>25</v>
      </c>
    </row>
    <row r="6" spans="1:4" x14ac:dyDescent="0.4">
      <c r="A6" s="2" t="s">
        <v>0</v>
      </c>
      <c r="B6" s="5" t="s">
        <v>1</v>
      </c>
    </row>
    <row r="7" spans="1:4" x14ac:dyDescent="0.4">
      <c r="A7" s="2" t="s">
        <v>2</v>
      </c>
      <c r="B7" s="5" t="s">
        <v>33</v>
      </c>
    </row>
    <row r="8" spans="1:4" x14ac:dyDescent="0.4">
      <c r="A8" s="2" t="s">
        <v>3</v>
      </c>
      <c r="B8" s="5" t="s">
        <v>4</v>
      </c>
    </row>
    <row r="9" spans="1:4" ht="15.35" x14ac:dyDescent="0.4">
      <c r="A9" s="3"/>
    </row>
    <row r="10" spans="1:4" x14ac:dyDescent="0.4">
      <c r="B10" s="6"/>
    </row>
    <row r="11" spans="1:4" ht="15.35" x14ac:dyDescent="0.4">
      <c r="A11" s="17" t="s">
        <v>29</v>
      </c>
    </row>
    <row r="13" spans="1:4" ht="15.35" x14ac:dyDescent="0.4">
      <c r="A13" s="18" t="s">
        <v>5</v>
      </c>
      <c r="B13" s="4" t="s">
        <v>6</v>
      </c>
      <c r="C13" s="4" t="s">
        <v>7</v>
      </c>
      <c r="D13" s="4" t="s">
        <v>8</v>
      </c>
    </row>
    <row r="14" spans="1:4" x14ac:dyDescent="0.4">
      <c r="A14" s="2" t="s">
        <v>0</v>
      </c>
      <c r="B14" s="10">
        <f>AVERAGE(E36:E273)</f>
        <v>4.7603903544300684E-3</v>
      </c>
      <c r="C14" s="11">
        <f>B14*12</f>
        <v>5.7124684253160821E-2</v>
      </c>
      <c r="D14" s="6">
        <f>(B14-'Data 3M T-bill'!$B$5)/B19</f>
        <v>0.24390550556468443</v>
      </c>
    </row>
    <row r="15" spans="1:4" x14ac:dyDescent="0.4">
      <c r="A15" s="2" t="s">
        <v>2</v>
      </c>
      <c r="B15" s="10">
        <f>AVERAGE(F36:F273)</f>
        <v>6.5433821825736736E-3</v>
      </c>
      <c r="C15" s="11">
        <f t="shared" ref="C15:C16" si="0">B15*12</f>
        <v>7.852058619088409E-2</v>
      </c>
      <c r="D15" s="6">
        <f>(B15-'Data 3M T-bill'!$B$5)/B20</f>
        <v>0.33323323951415557</v>
      </c>
    </row>
    <row r="16" spans="1:4" x14ac:dyDescent="0.4">
      <c r="A16" s="2" t="s">
        <v>3</v>
      </c>
      <c r="B16" s="10">
        <f>AVERAGE(G36:G273)</f>
        <v>4.9971779074710777E-3</v>
      </c>
      <c r="C16" s="11">
        <f t="shared" si="0"/>
        <v>5.9966134889652932E-2</v>
      </c>
      <c r="D16" s="6">
        <f>(B16-'Data 3M T-bill'!$B$5)/B21</f>
        <v>8.8301976967943688E-2</v>
      </c>
    </row>
    <row r="18" spans="1:4" ht="15.35" x14ac:dyDescent="0.4">
      <c r="A18" s="18" t="s">
        <v>9</v>
      </c>
      <c r="B18" s="4" t="s">
        <v>9</v>
      </c>
      <c r="C18" s="4" t="s">
        <v>10</v>
      </c>
    </row>
    <row r="19" spans="1:4" x14ac:dyDescent="0.4">
      <c r="A19" s="2" t="s">
        <v>0</v>
      </c>
      <c r="B19" s="12">
        <f>_xlfn.STDEV.S(E36:E273)</f>
        <v>1.5444865931583594E-2</v>
      </c>
      <c r="C19" s="11">
        <f>B19*SQRT(12)</f>
        <v>5.3502585019184805E-2</v>
      </c>
    </row>
    <row r="20" spans="1:4" x14ac:dyDescent="0.4">
      <c r="A20" s="2" t="s">
        <v>2</v>
      </c>
      <c r="B20" s="12">
        <f>_xlfn.STDEV.S(F36:F273)</f>
        <v>1.6655240244512006E-2</v>
      </c>
      <c r="C20" s="11">
        <f t="shared" ref="C20:C21" si="1">B20*SQRT(12)</f>
        <v>5.7695444631521368E-2</v>
      </c>
    </row>
    <row r="21" spans="1:4" x14ac:dyDescent="0.4">
      <c r="A21" s="2" t="s">
        <v>3</v>
      </c>
      <c r="B21" s="12">
        <f>_xlfn.STDEV.S(G36:G273)</f>
        <v>4.5342986917679157E-2</v>
      </c>
      <c r="C21" s="11">
        <f t="shared" si="1"/>
        <v>0.15707271421670244</v>
      </c>
    </row>
    <row r="23" spans="1:4" ht="15.35" x14ac:dyDescent="0.4">
      <c r="A23" s="18" t="s">
        <v>30</v>
      </c>
      <c r="B23" s="7" t="s">
        <v>0</v>
      </c>
      <c r="C23" s="7" t="s">
        <v>2</v>
      </c>
      <c r="D23" s="7" t="s">
        <v>3</v>
      </c>
    </row>
    <row r="24" spans="1:4" x14ac:dyDescent="0.4">
      <c r="A24" s="2" t="s">
        <v>0</v>
      </c>
      <c r="B24" s="8">
        <f>CORREL(E36:E272,E36:E272)</f>
        <v>1</v>
      </c>
      <c r="C24" s="8"/>
      <c r="D24" s="8"/>
    </row>
    <row r="25" spans="1:4" x14ac:dyDescent="0.4">
      <c r="A25" s="2" t="s">
        <v>2</v>
      </c>
      <c r="B25" s="6">
        <f>CORREL(E36:E272,F36:F272)</f>
        <v>0.72781491286361477</v>
      </c>
      <c r="C25" s="6">
        <f>CORREL(F36:F272,F36:F272)</f>
        <v>1</v>
      </c>
      <c r="D25" s="6"/>
    </row>
    <row r="26" spans="1:4" x14ac:dyDescent="0.4">
      <c r="A26" s="2" t="s">
        <v>3</v>
      </c>
      <c r="B26" s="9">
        <f>CORREL(E36:E272,G36:G272)</f>
        <v>5.9775644981342128E-2</v>
      </c>
      <c r="C26" s="9">
        <f>CORREL(F36:F272,G36:G272)</f>
        <v>-2.0104386004552721E-2</v>
      </c>
      <c r="D26" s="9">
        <f>CORREL(G36:G272,G36:G272)</f>
        <v>1</v>
      </c>
    </row>
    <row r="30" spans="1:4" ht="15.35" x14ac:dyDescent="0.4">
      <c r="A30" s="17" t="s">
        <v>31</v>
      </c>
    </row>
    <row r="31" spans="1:4" x14ac:dyDescent="0.4">
      <c r="B31" s="6"/>
    </row>
    <row r="33" spans="1:7" x14ac:dyDescent="0.4">
      <c r="A33" s="4" t="s">
        <v>11</v>
      </c>
      <c r="B33" s="4" t="s">
        <v>0</v>
      </c>
      <c r="C33" s="4" t="s">
        <v>2</v>
      </c>
      <c r="D33" s="4" t="s">
        <v>3</v>
      </c>
      <c r="E33" s="4" t="s">
        <v>12</v>
      </c>
      <c r="F33" s="4" t="s">
        <v>13</v>
      </c>
      <c r="G33" s="4" t="s">
        <v>14</v>
      </c>
    </row>
    <row r="34" spans="1:7" customFormat="1" ht="13.7" hidden="1" x14ac:dyDescent="0.4">
      <c r="A34" s="13">
        <v>37437</v>
      </c>
      <c r="C34">
        <v>100</v>
      </c>
      <c r="D34">
        <v>100</v>
      </c>
      <c r="G34" t="s">
        <v>15</v>
      </c>
    </row>
    <row r="35" spans="1:7" x14ac:dyDescent="0.4">
      <c r="A35" s="14">
        <v>37468</v>
      </c>
      <c r="B35" s="20">
        <v>100</v>
      </c>
      <c r="C35" s="20">
        <v>100</v>
      </c>
      <c r="D35" s="20">
        <v>100</v>
      </c>
    </row>
    <row r="36" spans="1:7" x14ac:dyDescent="0.4">
      <c r="A36" s="14">
        <v>37499</v>
      </c>
      <c r="B36" s="20">
        <v>100.84610000000001</v>
      </c>
      <c r="C36" s="20">
        <v>103.398</v>
      </c>
      <c r="D36" s="20">
        <v>88.94</v>
      </c>
      <c r="E36" s="19">
        <f>LN(B36/B35)</f>
        <v>8.425406370374703E-3</v>
      </c>
      <c r="F36" s="19">
        <f t="shared" ref="F36:G51" si="2">LN(C36/C35)</f>
        <v>3.3415433539403544E-2</v>
      </c>
      <c r="G36" s="19">
        <f t="shared" si="2"/>
        <v>-0.11720820090554102</v>
      </c>
    </row>
    <row r="37" spans="1:7" x14ac:dyDescent="0.4">
      <c r="A37" s="14">
        <v>37529</v>
      </c>
      <c r="B37" s="20">
        <v>100.92489999999999</v>
      </c>
      <c r="C37" s="20">
        <v>104.1789</v>
      </c>
      <c r="D37" s="20">
        <v>95.37</v>
      </c>
      <c r="E37" s="19">
        <f t="shared" ref="E37:G100" si="3">LN(B37/B36)</f>
        <v>7.8108354526914225E-4</v>
      </c>
      <c r="F37" s="19">
        <f t="shared" si="2"/>
        <v>7.5239940853145774E-3</v>
      </c>
      <c r="G37" s="19">
        <f t="shared" si="2"/>
        <v>6.9802078508270665E-2</v>
      </c>
    </row>
    <row r="38" spans="1:7" x14ac:dyDescent="0.4">
      <c r="A38" s="14">
        <v>37560</v>
      </c>
      <c r="B38" s="20">
        <v>100.8835</v>
      </c>
      <c r="C38" s="20">
        <v>104.9239</v>
      </c>
      <c r="D38" s="20">
        <v>100.44</v>
      </c>
      <c r="E38" s="19">
        <f t="shared" si="3"/>
        <v>-4.1029016216131932E-4</v>
      </c>
      <c r="F38" s="19">
        <f t="shared" si="2"/>
        <v>7.1257118730726089E-3</v>
      </c>
      <c r="G38" s="19">
        <f t="shared" si="2"/>
        <v>5.1796470698563128E-2</v>
      </c>
    </row>
    <row r="39" spans="1:7" x14ac:dyDescent="0.4">
      <c r="A39" s="14">
        <v>37590</v>
      </c>
      <c r="B39" s="20">
        <v>101.9867</v>
      </c>
      <c r="C39" s="20">
        <v>106.21120000000001</v>
      </c>
      <c r="D39" s="20">
        <v>95.53</v>
      </c>
      <c r="E39" s="19">
        <f t="shared" si="3"/>
        <v>1.0876026884038013E-2</v>
      </c>
      <c r="F39" s="19">
        <f t="shared" si="2"/>
        <v>1.2194239154891467E-2</v>
      </c>
      <c r="G39" s="19">
        <f t="shared" si="2"/>
        <v>-5.0120200007467239E-2</v>
      </c>
    </row>
    <row r="40" spans="1:7" x14ac:dyDescent="0.4">
      <c r="A40" s="14">
        <v>37621</v>
      </c>
      <c r="B40" s="20">
        <v>103.07340000000001</v>
      </c>
      <c r="C40" s="20">
        <v>107.11620000000001</v>
      </c>
      <c r="D40" s="20">
        <v>92.64</v>
      </c>
      <c r="E40" s="19">
        <f t="shared" si="3"/>
        <v>1.0598943169211793E-2</v>
      </c>
      <c r="F40" s="19">
        <f t="shared" si="2"/>
        <v>8.4846618784146233E-3</v>
      </c>
      <c r="G40" s="19">
        <f t="shared" si="2"/>
        <v>-3.0719320457231861E-2</v>
      </c>
    </row>
    <row r="41" spans="1:7" x14ac:dyDescent="0.4">
      <c r="A41" s="14">
        <v>37652</v>
      </c>
      <c r="B41" s="20">
        <v>104.3882</v>
      </c>
      <c r="C41" s="20">
        <v>109.289</v>
      </c>
      <c r="D41" s="20">
        <v>90.88</v>
      </c>
      <c r="E41" s="19">
        <f t="shared" si="3"/>
        <v>1.2675286445778729E-2</v>
      </c>
      <c r="F41" s="19">
        <f t="shared" si="2"/>
        <v>2.008152315955752E-2</v>
      </c>
      <c r="G41" s="19">
        <f t="shared" si="2"/>
        <v>-1.9181058851843999E-2</v>
      </c>
    </row>
    <row r="42" spans="1:7" x14ac:dyDescent="0.4">
      <c r="A42" s="14">
        <v>37680</v>
      </c>
      <c r="B42" s="20">
        <v>105.0933</v>
      </c>
      <c r="C42" s="20">
        <v>111.33759999999999</v>
      </c>
      <c r="D42" s="20">
        <v>90.22</v>
      </c>
      <c r="E42" s="19">
        <f t="shared" si="3"/>
        <v>6.7318847996045376E-3</v>
      </c>
      <c r="F42" s="19">
        <f t="shared" si="2"/>
        <v>1.8571277248817377E-2</v>
      </c>
      <c r="G42" s="19">
        <f t="shared" si="2"/>
        <v>-7.288822992591263E-3</v>
      </c>
    </row>
    <row r="43" spans="1:7" x14ac:dyDescent="0.4">
      <c r="A43" s="14">
        <v>37711</v>
      </c>
      <c r="B43" s="20">
        <v>105.36709999999999</v>
      </c>
      <c r="C43" s="20">
        <v>110.6058</v>
      </c>
      <c r="D43" s="20">
        <v>98.01</v>
      </c>
      <c r="E43" s="19">
        <f t="shared" si="3"/>
        <v>2.6019161273862128E-3</v>
      </c>
      <c r="F43" s="19">
        <f t="shared" si="2"/>
        <v>-6.5944979846655179E-3</v>
      </c>
      <c r="G43" s="19">
        <f t="shared" si="2"/>
        <v>8.281838230083878E-2</v>
      </c>
    </row>
    <row r="44" spans="1:7" x14ac:dyDescent="0.4">
      <c r="A44" s="14">
        <v>37741</v>
      </c>
      <c r="B44" s="20">
        <v>107.4285</v>
      </c>
      <c r="C44" s="20">
        <v>112.9909</v>
      </c>
      <c r="D44" s="20">
        <v>103.41</v>
      </c>
      <c r="E44" s="19">
        <f t="shared" si="3"/>
        <v>1.9375066833095273E-2</v>
      </c>
      <c r="F44" s="19">
        <f t="shared" si="2"/>
        <v>2.1334755553198588E-2</v>
      </c>
      <c r="G44" s="19">
        <f t="shared" si="2"/>
        <v>5.3632154915795108E-2</v>
      </c>
    </row>
    <row r="45" spans="1:7" x14ac:dyDescent="0.4">
      <c r="A45" s="14">
        <v>37772</v>
      </c>
      <c r="B45" s="20">
        <v>110.3443</v>
      </c>
      <c r="C45" s="20">
        <v>116.3399</v>
      </c>
      <c r="D45" s="20">
        <v>105.18</v>
      </c>
      <c r="E45" s="19">
        <f t="shared" si="3"/>
        <v>2.6779967539225218E-2</v>
      </c>
      <c r="F45" s="19">
        <f t="shared" si="2"/>
        <v>2.9208794436553775E-2</v>
      </c>
      <c r="G45" s="19">
        <f t="shared" si="2"/>
        <v>1.697149896431446E-2</v>
      </c>
    </row>
    <row r="46" spans="1:7" x14ac:dyDescent="0.4">
      <c r="A46" s="14">
        <v>37802</v>
      </c>
      <c r="B46" s="20">
        <v>111.26090000000001</v>
      </c>
      <c r="C46" s="20">
        <v>118.2415</v>
      </c>
      <c r="D46" s="20">
        <v>107.37</v>
      </c>
      <c r="E46" s="19">
        <f t="shared" si="3"/>
        <v>8.272416235041366E-3</v>
      </c>
      <c r="F46" s="19">
        <f t="shared" si="2"/>
        <v>1.6213064249020491E-2</v>
      </c>
      <c r="G46" s="19">
        <f t="shared" si="2"/>
        <v>2.0607645284846019E-2</v>
      </c>
    </row>
    <row r="47" spans="1:7" x14ac:dyDescent="0.4">
      <c r="A47" s="14">
        <v>37833</v>
      </c>
      <c r="B47" s="20">
        <v>111.35209999999999</v>
      </c>
      <c r="C47" s="20">
        <v>118.1174</v>
      </c>
      <c r="D47" s="20">
        <v>109.7</v>
      </c>
      <c r="E47" s="19">
        <f t="shared" si="3"/>
        <v>8.1935920276210222E-4</v>
      </c>
      <c r="F47" s="19">
        <f t="shared" si="2"/>
        <v>-1.0500980619203243E-3</v>
      </c>
      <c r="G47" s="19">
        <f t="shared" si="2"/>
        <v>2.1468553835140319E-2</v>
      </c>
    </row>
    <row r="48" spans="1:7" x14ac:dyDescent="0.4">
      <c r="A48" s="14">
        <v>37864</v>
      </c>
      <c r="B48" s="20">
        <v>112.1983</v>
      </c>
      <c r="C48" s="20">
        <v>119.6563</v>
      </c>
      <c r="D48" s="20">
        <v>110.22</v>
      </c>
      <c r="E48" s="19">
        <f t="shared" si="3"/>
        <v>7.5705884809419508E-3</v>
      </c>
      <c r="F48" s="19">
        <f t="shared" si="2"/>
        <v>1.2944421421402593E-2</v>
      </c>
      <c r="G48" s="19">
        <f t="shared" si="2"/>
        <v>4.7290011739046329E-3</v>
      </c>
    </row>
    <row r="49" spans="1:7" x14ac:dyDescent="0.4">
      <c r="A49" s="14">
        <v>37894</v>
      </c>
      <c r="B49" s="20">
        <v>113.89879999999999</v>
      </c>
      <c r="C49" s="20">
        <v>123.2961</v>
      </c>
      <c r="D49" s="20">
        <v>116.78</v>
      </c>
      <c r="E49" s="19">
        <f t="shared" si="3"/>
        <v>1.5042493381471346E-2</v>
      </c>
      <c r="F49" s="19">
        <f t="shared" si="2"/>
        <v>2.9965312958585309E-2</v>
      </c>
      <c r="G49" s="19">
        <f t="shared" si="2"/>
        <v>5.7813454400302229E-2</v>
      </c>
    </row>
    <row r="50" spans="1:7" x14ac:dyDescent="0.4">
      <c r="A50" s="14">
        <v>37925</v>
      </c>
      <c r="B50" s="20">
        <v>115.4666</v>
      </c>
      <c r="C50" s="20">
        <v>123.4072</v>
      </c>
      <c r="D50" s="20">
        <v>118.37</v>
      </c>
      <c r="E50" s="19">
        <f t="shared" si="3"/>
        <v>1.3670975812667761E-2</v>
      </c>
      <c r="F50" s="19">
        <f t="shared" si="2"/>
        <v>9.0067710898516151E-4</v>
      </c>
      <c r="G50" s="19">
        <f t="shared" si="2"/>
        <v>1.3523489110410625E-2</v>
      </c>
    </row>
    <row r="51" spans="1:7" x14ac:dyDescent="0.4">
      <c r="A51" s="14">
        <v>37955</v>
      </c>
      <c r="B51" s="20">
        <v>116.7109</v>
      </c>
      <c r="C51" s="20">
        <v>124.0835</v>
      </c>
      <c r="D51" s="20">
        <v>125.73</v>
      </c>
      <c r="E51" s="19">
        <f t="shared" si="3"/>
        <v>1.0718626163203283E-2</v>
      </c>
      <c r="F51" s="19">
        <f t="shared" si="2"/>
        <v>5.4652694697281314E-3</v>
      </c>
      <c r="G51" s="19">
        <f t="shared" si="2"/>
        <v>6.0321438639287579E-2</v>
      </c>
    </row>
    <row r="52" spans="1:7" x14ac:dyDescent="0.4">
      <c r="A52" s="14">
        <v>37986</v>
      </c>
      <c r="B52" s="20">
        <v>118.99209999999999</v>
      </c>
      <c r="C52" s="20">
        <v>126.387</v>
      </c>
      <c r="D52" s="20">
        <v>127.77</v>
      </c>
      <c r="E52" s="19">
        <f t="shared" si="3"/>
        <v>1.9357167537221207E-2</v>
      </c>
      <c r="F52" s="19">
        <f t="shared" si="3"/>
        <v>1.8393902243811565E-2</v>
      </c>
      <c r="G52" s="19">
        <f t="shared" si="3"/>
        <v>1.6095021998141983E-2</v>
      </c>
    </row>
    <row r="53" spans="1:7" x14ac:dyDescent="0.4">
      <c r="A53" s="14">
        <v>38017</v>
      </c>
      <c r="B53" s="20">
        <v>121.02030000000001</v>
      </c>
      <c r="C53" s="20">
        <v>128.2167</v>
      </c>
      <c r="D53" s="20">
        <v>129.93</v>
      </c>
      <c r="E53" s="19">
        <f t="shared" si="3"/>
        <v>1.6901195766982891E-2</v>
      </c>
      <c r="F53" s="19">
        <f t="shared" si="3"/>
        <v>1.43731728911397E-2</v>
      </c>
      <c r="G53" s="19">
        <f t="shared" si="3"/>
        <v>1.6764071291413298E-2</v>
      </c>
    </row>
    <row r="54" spans="1:7" x14ac:dyDescent="0.4">
      <c r="A54" s="14">
        <v>38046</v>
      </c>
      <c r="B54" s="20">
        <v>122.71259999999999</v>
      </c>
      <c r="C54" s="20">
        <v>129.73929999999999</v>
      </c>
      <c r="D54" s="20">
        <v>128.88999999999999</v>
      </c>
      <c r="E54" s="19">
        <f t="shared" si="3"/>
        <v>1.3886735811008306E-2</v>
      </c>
      <c r="F54" s="19">
        <f t="shared" si="3"/>
        <v>1.1805251150754625E-2</v>
      </c>
      <c r="G54" s="19">
        <f t="shared" si="3"/>
        <v>-8.0365164779569419E-3</v>
      </c>
    </row>
    <row r="55" spans="1:7" x14ac:dyDescent="0.4">
      <c r="A55" s="14">
        <v>38077</v>
      </c>
      <c r="B55" s="20">
        <v>123.06100000000001</v>
      </c>
      <c r="C55" s="20">
        <v>131.00370000000001</v>
      </c>
      <c r="D55" s="20">
        <v>125.63</v>
      </c>
      <c r="E55" s="19">
        <f t="shared" si="3"/>
        <v>2.8351314654548178E-3</v>
      </c>
      <c r="F55" s="19">
        <f t="shared" si="3"/>
        <v>9.6985147129417491E-3</v>
      </c>
      <c r="G55" s="19">
        <f t="shared" si="3"/>
        <v>-2.5618248400361667E-2</v>
      </c>
    </row>
    <row r="56" spans="1:7" x14ac:dyDescent="0.4">
      <c r="A56" s="14">
        <v>38107</v>
      </c>
      <c r="B56" s="20">
        <v>122.3434</v>
      </c>
      <c r="C56" s="20">
        <v>131.19</v>
      </c>
      <c r="D56" s="20">
        <v>126.31</v>
      </c>
      <c r="E56" s="19">
        <f t="shared" si="3"/>
        <v>-5.8483225674102086E-3</v>
      </c>
      <c r="F56" s="19">
        <f t="shared" si="3"/>
        <v>1.4210870158401533E-3</v>
      </c>
      <c r="G56" s="19">
        <f t="shared" si="3"/>
        <v>5.3981237695575309E-3</v>
      </c>
    </row>
    <row r="57" spans="1:7" x14ac:dyDescent="0.4">
      <c r="A57" s="14">
        <v>38138</v>
      </c>
      <c r="B57" s="20">
        <v>122.06140000000001</v>
      </c>
      <c r="C57" s="20">
        <v>131.25200000000001</v>
      </c>
      <c r="D57" s="20">
        <v>128.62</v>
      </c>
      <c r="E57" s="19">
        <f t="shared" si="3"/>
        <v>-2.3076480097207973E-3</v>
      </c>
      <c r="F57" s="19">
        <f t="shared" si="3"/>
        <v>4.7248535793370473E-4</v>
      </c>
      <c r="G57" s="19">
        <f t="shared" si="3"/>
        <v>1.8123117920833137E-2</v>
      </c>
    </row>
    <row r="58" spans="1:7" x14ac:dyDescent="0.4">
      <c r="A58" s="14">
        <v>38168</v>
      </c>
      <c r="B58" s="20">
        <v>122.4803</v>
      </c>
      <c r="C58" s="20">
        <v>131.88589999999999</v>
      </c>
      <c r="D58" s="20">
        <v>124.39</v>
      </c>
      <c r="E58" s="19">
        <f t="shared" si="3"/>
        <v>3.4260039063814178E-3</v>
      </c>
      <c r="F58" s="19">
        <f t="shared" si="3"/>
        <v>4.818015392238275E-3</v>
      </c>
      <c r="G58" s="19">
        <f t="shared" si="3"/>
        <v>-3.3440529484843856E-2</v>
      </c>
    </row>
    <row r="59" spans="1:7" x14ac:dyDescent="0.4">
      <c r="A59" s="14">
        <v>38199</v>
      </c>
      <c r="B59" s="20">
        <v>122.09869999999999</v>
      </c>
      <c r="C59" s="20">
        <v>132.97389999999999</v>
      </c>
      <c r="D59" s="20">
        <v>124.92</v>
      </c>
      <c r="E59" s="19">
        <f t="shared" si="3"/>
        <v>-3.1204666765869923E-3</v>
      </c>
      <c r="F59" s="19">
        <f t="shared" si="3"/>
        <v>8.2157135194326301E-3</v>
      </c>
      <c r="G59" s="19">
        <f t="shared" si="3"/>
        <v>4.2517411930046295E-3</v>
      </c>
    </row>
    <row r="60" spans="1:7" x14ac:dyDescent="0.4">
      <c r="A60" s="14">
        <v>38230</v>
      </c>
      <c r="B60" s="20">
        <v>122.2646</v>
      </c>
      <c r="C60" s="20">
        <v>131.9709</v>
      </c>
      <c r="D60" s="20">
        <v>127.36</v>
      </c>
      <c r="E60" s="19">
        <f t="shared" si="3"/>
        <v>1.3578145776278188E-3</v>
      </c>
      <c r="F60" s="19">
        <f t="shared" si="3"/>
        <v>-7.5714246253025894E-3</v>
      </c>
      <c r="G60" s="19">
        <f t="shared" si="3"/>
        <v>1.9344189681195008E-2</v>
      </c>
    </row>
    <row r="61" spans="1:7" x14ac:dyDescent="0.4">
      <c r="A61" s="14">
        <v>38260</v>
      </c>
      <c r="B61" s="20">
        <v>123.5048</v>
      </c>
      <c r="C61" s="20">
        <v>131.3305</v>
      </c>
      <c r="D61" s="20">
        <v>130.37</v>
      </c>
      <c r="E61" s="19">
        <f t="shared" si="3"/>
        <v>1.0092473082554341E-2</v>
      </c>
      <c r="F61" s="19">
        <f t="shared" si="3"/>
        <v>-4.8643969441913137E-3</v>
      </c>
      <c r="G61" s="19">
        <f t="shared" si="3"/>
        <v>2.3358839578614489E-2</v>
      </c>
    </row>
    <row r="62" spans="1:7" x14ac:dyDescent="0.4">
      <c r="A62" s="14">
        <v>38291</v>
      </c>
      <c r="B62" s="20">
        <v>125.08920000000001</v>
      </c>
      <c r="C62" s="20">
        <v>132.93469999999999</v>
      </c>
      <c r="D62" s="20">
        <v>137.27000000000001</v>
      </c>
      <c r="E62" s="19">
        <f t="shared" si="3"/>
        <v>1.2747061101369733E-2</v>
      </c>
      <c r="F62" s="19">
        <f t="shared" si="3"/>
        <v>1.2140983416203907E-2</v>
      </c>
      <c r="G62" s="19">
        <f t="shared" si="3"/>
        <v>5.1573227588880756E-2</v>
      </c>
    </row>
    <row r="63" spans="1:7" x14ac:dyDescent="0.4">
      <c r="A63" s="14">
        <v>38321</v>
      </c>
      <c r="B63" s="20">
        <v>128.4032</v>
      </c>
      <c r="C63" s="20">
        <v>136.1465</v>
      </c>
      <c r="D63" s="20">
        <v>142.44999999999999</v>
      </c>
      <c r="E63" s="19">
        <f t="shared" si="3"/>
        <v>2.6148230252805899E-2</v>
      </c>
      <c r="F63" s="19">
        <f t="shared" si="3"/>
        <v>2.3873481639211835E-2</v>
      </c>
      <c r="G63" s="19">
        <f t="shared" si="3"/>
        <v>3.7041271680348861E-2</v>
      </c>
    </row>
    <row r="64" spans="1:7" x14ac:dyDescent="0.4">
      <c r="A64" s="14">
        <v>38352</v>
      </c>
      <c r="B64" s="20">
        <v>130.46449999999999</v>
      </c>
      <c r="C64" s="20">
        <v>137.1234</v>
      </c>
      <c r="D64" s="20">
        <v>139.34</v>
      </c>
      <c r="E64" s="19">
        <f t="shared" si="3"/>
        <v>1.592584604066791E-2</v>
      </c>
      <c r="F64" s="19">
        <f t="shared" si="3"/>
        <v>7.1497384928933668E-3</v>
      </c>
      <c r="G64" s="19">
        <f t="shared" si="3"/>
        <v>-2.2074071341944397E-2</v>
      </c>
    </row>
    <row r="65" spans="1:7" x14ac:dyDescent="0.4">
      <c r="A65" s="14">
        <v>38383</v>
      </c>
      <c r="B65" s="20">
        <v>130.0249</v>
      </c>
      <c r="C65" s="20">
        <v>138.07419999999999</v>
      </c>
      <c r="D65" s="20">
        <v>143.94</v>
      </c>
      <c r="E65" s="19">
        <f t="shared" si="3"/>
        <v>-3.3751885283861147E-3</v>
      </c>
      <c r="F65" s="19">
        <f t="shared" si="3"/>
        <v>6.9099714765453882E-3</v>
      </c>
      <c r="G65" s="19">
        <f t="shared" si="3"/>
        <v>3.2479556477685419E-2</v>
      </c>
    </row>
    <row r="66" spans="1:7" x14ac:dyDescent="0.4">
      <c r="A66" s="14">
        <v>38411</v>
      </c>
      <c r="B66" s="20">
        <v>131.88720000000001</v>
      </c>
      <c r="C66" s="20">
        <v>140.00200000000001</v>
      </c>
      <c r="D66" s="20">
        <v>140.44</v>
      </c>
      <c r="E66" s="19">
        <f t="shared" si="3"/>
        <v>1.4221041223743335E-2</v>
      </c>
      <c r="F66" s="19">
        <f t="shared" si="3"/>
        <v>1.3865486403646017E-2</v>
      </c>
      <c r="G66" s="19">
        <f t="shared" si="3"/>
        <v>-2.4616194779426729E-2</v>
      </c>
    </row>
    <row r="67" spans="1:7" x14ac:dyDescent="0.4">
      <c r="A67" s="14">
        <v>38442</v>
      </c>
      <c r="B67" s="20">
        <v>131.68389999999999</v>
      </c>
      <c r="C67" s="20">
        <v>140.7208</v>
      </c>
      <c r="D67" s="20">
        <v>137.04</v>
      </c>
      <c r="E67" s="19">
        <f t="shared" si="3"/>
        <v>-1.5426580555887128E-3</v>
      </c>
      <c r="F67" s="19">
        <f t="shared" si="3"/>
        <v>5.1210772399155292E-3</v>
      </c>
      <c r="G67" s="19">
        <f t="shared" si="3"/>
        <v>-2.4507497284367075E-2</v>
      </c>
    </row>
    <row r="68" spans="1:7" x14ac:dyDescent="0.4">
      <c r="A68" s="14">
        <v>38472</v>
      </c>
      <c r="B68" s="20">
        <v>130.3194</v>
      </c>
      <c r="C68" s="20">
        <v>140.37119999999999</v>
      </c>
      <c r="D68" s="20">
        <v>139.22</v>
      </c>
      <c r="E68" s="19">
        <f t="shared" si="3"/>
        <v>-1.0415993512500799E-2</v>
      </c>
      <c r="F68" s="19">
        <f t="shared" si="3"/>
        <v>-2.487443116551209E-3</v>
      </c>
      <c r="G68" s="19">
        <f t="shared" si="3"/>
        <v>1.578256172465595E-2</v>
      </c>
    </row>
    <row r="69" spans="1:7" x14ac:dyDescent="0.4">
      <c r="A69" s="14">
        <v>38503</v>
      </c>
      <c r="B69" s="20">
        <v>130.5102</v>
      </c>
      <c r="C69" s="20">
        <v>140.4659</v>
      </c>
      <c r="D69" s="20">
        <v>140.41</v>
      </c>
      <c r="E69" s="19">
        <f t="shared" si="3"/>
        <v>1.463024396257217E-3</v>
      </c>
      <c r="F69" s="19">
        <f t="shared" si="3"/>
        <v>6.7441234501708944E-4</v>
      </c>
      <c r="G69" s="19">
        <f t="shared" si="3"/>
        <v>8.5112983860303401E-3</v>
      </c>
    </row>
    <row r="70" spans="1:7" x14ac:dyDescent="0.4">
      <c r="A70" s="14">
        <v>38533</v>
      </c>
      <c r="B70" s="20">
        <v>132.2148</v>
      </c>
      <c r="C70" s="20">
        <v>141.1978</v>
      </c>
      <c r="D70" s="20">
        <v>145.47999999999999</v>
      </c>
      <c r="E70" s="19">
        <f t="shared" si="3"/>
        <v>1.2976488112094007E-2</v>
      </c>
      <c r="F70" s="19">
        <f t="shared" si="3"/>
        <v>5.1969895112851773E-3</v>
      </c>
      <c r="G70" s="19">
        <f t="shared" si="3"/>
        <v>3.5471905992237297E-2</v>
      </c>
    </row>
    <row r="71" spans="1:7" x14ac:dyDescent="0.4">
      <c r="A71" s="14">
        <v>38564</v>
      </c>
      <c r="B71" s="20">
        <v>134.75739999999999</v>
      </c>
      <c r="C71" s="20">
        <v>142.66810000000001</v>
      </c>
      <c r="D71" s="20">
        <v>146.30000000000001</v>
      </c>
      <c r="E71" s="19">
        <f t="shared" si="3"/>
        <v>1.9048252053332663E-2</v>
      </c>
      <c r="F71" s="19">
        <f t="shared" si="3"/>
        <v>1.0359209390974266E-2</v>
      </c>
      <c r="G71" s="19">
        <f t="shared" si="3"/>
        <v>5.6206879072905188E-3</v>
      </c>
    </row>
    <row r="72" spans="1:7" x14ac:dyDescent="0.4">
      <c r="A72" s="14">
        <v>38595</v>
      </c>
      <c r="B72" s="20">
        <v>135.9477</v>
      </c>
      <c r="C72" s="20">
        <v>143.67769999999999</v>
      </c>
      <c r="D72" s="20">
        <v>150.5</v>
      </c>
      <c r="E72" s="19">
        <f t="shared" si="3"/>
        <v>8.794128157506487E-3</v>
      </c>
      <c r="F72" s="19">
        <f t="shared" si="3"/>
        <v>7.0516430384719529E-3</v>
      </c>
      <c r="G72" s="19">
        <f t="shared" si="3"/>
        <v>2.8303776162851724E-2</v>
      </c>
    </row>
    <row r="73" spans="1:7" x14ac:dyDescent="0.4">
      <c r="A73" s="14">
        <v>38625</v>
      </c>
      <c r="B73" s="20">
        <v>138.1584</v>
      </c>
      <c r="C73" s="20">
        <v>147.16399999999999</v>
      </c>
      <c r="D73" s="20">
        <v>146.36000000000001</v>
      </c>
      <c r="E73" s="19">
        <f t="shared" si="3"/>
        <v>1.6130600044637601E-2</v>
      </c>
      <c r="F73" s="19">
        <f t="shared" si="3"/>
        <v>2.3975014535771774E-2</v>
      </c>
      <c r="G73" s="19">
        <f t="shared" si="3"/>
        <v>-2.7893744037924283E-2</v>
      </c>
    </row>
    <row r="74" spans="1:7" x14ac:dyDescent="0.4">
      <c r="A74" s="14">
        <v>38656</v>
      </c>
      <c r="B74" s="20">
        <v>136.14680000000001</v>
      </c>
      <c r="C74" s="20">
        <v>145.89619999999999</v>
      </c>
      <c r="D74" s="20">
        <v>151.41999999999999</v>
      </c>
      <c r="E74" s="19">
        <f t="shared" si="3"/>
        <v>-1.4667137640695176E-2</v>
      </c>
      <c r="F74" s="19">
        <f t="shared" si="3"/>
        <v>-8.6522012133412995E-3</v>
      </c>
      <c r="G74" s="19">
        <f t="shared" si="3"/>
        <v>3.3988092524154356E-2</v>
      </c>
    </row>
    <row r="75" spans="1:7" x14ac:dyDescent="0.4">
      <c r="A75" s="14">
        <v>38686</v>
      </c>
      <c r="B75" s="20">
        <v>138.1626</v>
      </c>
      <c r="C75" s="20">
        <v>147.47110000000001</v>
      </c>
      <c r="D75" s="20">
        <v>155.02000000000001</v>
      </c>
      <c r="E75" s="19">
        <f t="shared" si="3"/>
        <v>1.4697537067451119E-2</v>
      </c>
      <c r="F75" s="19">
        <f t="shared" si="3"/>
        <v>1.0736814426169344E-2</v>
      </c>
      <c r="G75" s="19">
        <f t="shared" si="3"/>
        <v>2.3496708178204841E-2</v>
      </c>
    </row>
    <row r="76" spans="1:7" x14ac:dyDescent="0.4">
      <c r="A76" s="14">
        <v>38717</v>
      </c>
      <c r="B76" s="20">
        <v>140.38990000000001</v>
      </c>
      <c r="C76" s="20">
        <v>149.80719999999999</v>
      </c>
      <c r="D76" s="20">
        <v>162.55000000000001</v>
      </c>
      <c r="E76" s="19">
        <f t="shared" si="3"/>
        <v>1.5992299259950899E-2</v>
      </c>
      <c r="F76" s="19">
        <f t="shared" si="3"/>
        <v>1.5716909634262324E-2</v>
      </c>
      <c r="G76" s="19">
        <f t="shared" si="3"/>
        <v>4.7431505896548945E-2</v>
      </c>
    </row>
    <row r="77" spans="1:7" x14ac:dyDescent="0.4">
      <c r="A77" s="14">
        <v>38748</v>
      </c>
      <c r="B77" s="20">
        <v>144.91909999999999</v>
      </c>
      <c r="C77" s="20">
        <v>154.852</v>
      </c>
      <c r="D77" s="20">
        <v>162.09</v>
      </c>
      <c r="E77" s="19">
        <f t="shared" si="3"/>
        <v>3.1752104002495285E-2</v>
      </c>
      <c r="F77" s="19">
        <f t="shared" si="3"/>
        <v>3.3120688047174357E-2</v>
      </c>
      <c r="G77" s="19">
        <f t="shared" si="3"/>
        <v>-2.8339102258302874E-3</v>
      </c>
    </row>
    <row r="78" spans="1:7" x14ac:dyDescent="0.4">
      <c r="A78" s="14">
        <v>38776</v>
      </c>
      <c r="B78" s="20">
        <v>145.4085</v>
      </c>
      <c r="C78" s="20">
        <v>156.75360000000001</v>
      </c>
      <c r="D78" s="20">
        <v>165.12</v>
      </c>
      <c r="E78" s="19">
        <f t="shared" si="3"/>
        <v>3.3713671283615806E-3</v>
      </c>
      <c r="F78" s="19">
        <f t="shared" si="3"/>
        <v>1.2205323695781312E-2</v>
      </c>
      <c r="G78" s="19">
        <f t="shared" si="3"/>
        <v>1.8520745769113802E-2</v>
      </c>
    </row>
    <row r="79" spans="1:7" x14ac:dyDescent="0.4">
      <c r="A79" s="14">
        <v>38807</v>
      </c>
      <c r="B79" s="20">
        <v>148.05889999999999</v>
      </c>
      <c r="C79" s="20">
        <v>158.41990000000001</v>
      </c>
      <c r="D79" s="20">
        <v>170.32</v>
      </c>
      <c r="E79" s="19">
        <f t="shared" si="3"/>
        <v>1.8063144753831851E-2</v>
      </c>
      <c r="F79" s="19">
        <f t="shared" si="3"/>
        <v>1.0573957046023473E-2</v>
      </c>
      <c r="G79" s="19">
        <f t="shared" si="3"/>
        <v>3.1006538292026063E-2</v>
      </c>
    </row>
    <row r="80" spans="1:7" x14ac:dyDescent="0.4">
      <c r="A80" s="14">
        <v>38837</v>
      </c>
      <c r="B80" s="20">
        <v>151.33969999999999</v>
      </c>
      <c r="C80" s="20">
        <v>162.95500000000001</v>
      </c>
      <c r="D80" s="20">
        <v>163.09</v>
      </c>
      <c r="E80" s="19">
        <f t="shared" si="3"/>
        <v>2.1916811406032945E-2</v>
      </c>
      <c r="F80" s="19">
        <f t="shared" si="3"/>
        <v>2.8224986269289164E-2</v>
      </c>
      <c r="G80" s="19">
        <f t="shared" si="3"/>
        <v>-4.3376824916397612E-2</v>
      </c>
    </row>
    <row r="81" spans="1:7" x14ac:dyDescent="0.4">
      <c r="A81" s="14">
        <v>38868</v>
      </c>
      <c r="B81" s="20">
        <v>149.37370000000001</v>
      </c>
      <c r="C81" s="20">
        <v>161.97800000000001</v>
      </c>
      <c r="D81" s="20">
        <v>162.77000000000001</v>
      </c>
      <c r="E81" s="19">
        <f t="shared" si="3"/>
        <v>-1.3075759253847576E-2</v>
      </c>
      <c r="F81" s="19">
        <f t="shared" si="3"/>
        <v>-6.0135655305353997E-3</v>
      </c>
      <c r="G81" s="19">
        <f t="shared" si="3"/>
        <v>-1.9640342654195305E-3</v>
      </c>
    </row>
    <row r="82" spans="1:7" x14ac:dyDescent="0.4">
      <c r="A82" s="14">
        <v>38898</v>
      </c>
      <c r="B82" s="20">
        <v>149.21610000000001</v>
      </c>
      <c r="C82" s="20">
        <v>162.68379999999999</v>
      </c>
      <c r="D82" s="20">
        <v>163.74</v>
      </c>
      <c r="E82" s="19">
        <f t="shared" si="3"/>
        <v>-1.0556289239294807E-3</v>
      </c>
      <c r="F82" s="19">
        <f t="shared" si="3"/>
        <v>4.3479159660412617E-3</v>
      </c>
      <c r="G82" s="19">
        <f t="shared" si="3"/>
        <v>5.9416425448952899E-3</v>
      </c>
    </row>
    <row r="83" spans="1:7" x14ac:dyDescent="0.4">
      <c r="A83" s="14">
        <v>38929</v>
      </c>
      <c r="B83" s="20">
        <v>149.64330000000001</v>
      </c>
      <c r="C83" s="20">
        <v>164.9023</v>
      </c>
      <c r="D83" s="20">
        <v>167.63</v>
      </c>
      <c r="E83" s="19">
        <f t="shared" si="3"/>
        <v>2.8588713687033216E-3</v>
      </c>
      <c r="F83" s="19">
        <f t="shared" si="3"/>
        <v>1.3544737808163692E-2</v>
      </c>
      <c r="G83" s="19">
        <f t="shared" si="3"/>
        <v>2.3479365694884291E-2</v>
      </c>
    </row>
    <row r="84" spans="1:7" x14ac:dyDescent="0.4">
      <c r="A84" s="14">
        <v>38960</v>
      </c>
      <c r="B84" s="20">
        <v>150.92080000000001</v>
      </c>
      <c r="C84" s="20">
        <v>163.62809999999999</v>
      </c>
      <c r="D84" s="20">
        <v>169.37</v>
      </c>
      <c r="E84" s="19">
        <f t="shared" si="3"/>
        <v>8.5007337398797008E-3</v>
      </c>
      <c r="F84" s="19">
        <f t="shared" si="3"/>
        <v>-7.7570075047454683E-3</v>
      </c>
      <c r="G84" s="19">
        <f t="shared" si="3"/>
        <v>1.0326501259843423E-2</v>
      </c>
    </row>
    <row r="85" spans="1:7" x14ac:dyDescent="0.4">
      <c r="A85" s="14">
        <v>38990</v>
      </c>
      <c r="B85" s="20">
        <v>151.1157</v>
      </c>
      <c r="C85" s="20">
        <v>163.6542</v>
      </c>
      <c r="D85" s="20">
        <v>175.61</v>
      </c>
      <c r="E85" s="19">
        <f t="shared" si="3"/>
        <v>1.2905726761616098E-3</v>
      </c>
      <c r="F85" s="19">
        <f t="shared" si="3"/>
        <v>1.594953350996404E-4</v>
      </c>
      <c r="G85" s="19">
        <f t="shared" si="3"/>
        <v>3.6179956284733431E-2</v>
      </c>
    </row>
    <row r="86" spans="1:7" x14ac:dyDescent="0.4">
      <c r="A86" s="14">
        <v>39021</v>
      </c>
      <c r="B86" s="20">
        <v>153.791</v>
      </c>
      <c r="C86" s="20">
        <v>165.42509999999999</v>
      </c>
      <c r="D86" s="20">
        <v>180.26</v>
      </c>
      <c r="E86" s="19">
        <f t="shared" si="3"/>
        <v>1.7548769224208539E-2</v>
      </c>
      <c r="F86" s="19">
        <f t="shared" si="3"/>
        <v>1.0762859255674717E-2</v>
      </c>
      <c r="G86" s="19">
        <f t="shared" si="3"/>
        <v>2.6134625940500353E-2</v>
      </c>
    </row>
    <row r="87" spans="1:7" x14ac:dyDescent="0.4">
      <c r="A87" s="14">
        <v>39051</v>
      </c>
      <c r="B87" s="20">
        <v>156.97640000000001</v>
      </c>
      <c r="C87" s="20">
        <v>167.8004</v>
      </c>
      <c r="D87" s="20">
        <v>184.14</v>
      </c>
      <c r="E87" s="19">
        <f t="shared" si="3"/>
        <v>2.0500937773958686E-2</v>
      </c>
      <c r="F87" s="19">
        <f t="shared" si="3"/>
        <v>1.4256653418999151E-2</v>
      </c>
      <c r="G87" s="19">
        <f t="shared" si="3"/>
        <v>2.129608473143605E-2</v>
      </c>
    </row>
    <row r="88" spans="1:7" x14ac:dyDescent="0.4">
      <c r="A88" s="14">
        <v>39082</v>
      </c>
      <c r="B88" s="20">
        <v>159.85480000000001</v>
      </c>
      <c r="C88" s="20">
        <v>170.08099999999999</v>
      </c>
      <c r="D88" s="20">
        <v>185.85</v>
      </c>
      <c r="E88" s="19">
        <f t="shared" si="3"/>
        <v>1.817042762838967E-2</v>
      </c>
      <c r="F88" s="19">
        <f t="shared" si="3"/>
        <v>1.3499616341939155E-2</v>
      </c>
      <c r="G88" s="19">
        <f t="shared" si="3"/>
        <v>9.2435588835613307E-3</v>
      </c>
    </row>
    <row r="89" spans="1:7" x14ac:dyDescent="0.4">
      <c r="A89" s="14">
        <v>39113</v>
      </c>
      <c r="B89" s="20">
        <v>161.97839999999999</v>
      </c>
      <c r="C89" s="20">
        <v>172.27340000000001</v>
      </c>
      <c r="D89" s="20">
        <v>184.64</v>
      </c>
      <c r="E89" s="19">
        <f t="shared" si="3"/>
        <v>1.3197089802965127E-2</v>
      </c>
      <c r="F89" s="19">
        <f t="shared" si="3"/>
        <v>1.2807955561294134E-2</v>
      </c>
      <c r="G89" s="19">
        <f t="shared" si="3"/>
        <v>-6.5319134235264061E-3</v>
      </c>
    </row>
    <row r="90" spans="1:7" x14ac:dyDescent="0.4">
      <c r="A90" s="14">
        <v>39141</v>
      </c>
      <c r="B90" s="20">
        <v>163.1771</v>
      </c>
      <c r="C90" s="20">
        <v>173.12620000000001</v>
      </c>
      <c r="D90" s="20">
        <v>187.9</v>
      </c>
      <c r="E90" s="19">
        <f t="shared" si="3"/>
        <v>7.3731210476044818E-3</v>
      </c>
      <c r="F90" s="19">
        <f t="shared" si="3"/>
        <v>4.9380586017988542E-3</v>
      </c>
      <c r="G90" s="19">
        <f t="shared" si="3"/>
        <v>1.7501923099684989E-2</v>
      </c>
    </row>
    <row r="91" spans="1:7" x14ac:dyDescent="0.4">
      <c r="A91" s="14">
        <v>39172</v>
      </c>
      <c r="B91" s="20">
        <v>165.19290000000001</v>
      </c>
      <c r="C91" s="20">
        <v>175.214</v>
      </c>
      <c r="D91" s="20">
        <v>195.83</v>
      </c>
      <c r="E91" s="19">
        <f t="shared" si="3"/>
        <v>1.2277767898079545E-2</v>
      </c>
      <c r="F91" s="19">
        <f t="shared" si="3"/>
        <v>1.198727566003879E-2</v>
      </c>
      <c r="G91" s="19">
        <f t="shared" si="3"/>
        <v>4.1337029509325468E-2</v>
      </c>
    </row>
    <row r="92" spans="1:7" x14ac:dyDescent="0.4">
      <c r="A92" s="14">
        <v>39202</v>
      </c>
      <c r="B92" s="20">
        <v>168.5317</v>
      </c>
      <c r="C92" s="20">
        <v>178.21019999999999</v>
      </c>
      <c r="D92" s="20">
        <v>201.03</v>
      </c>
      <c r="E92" s="19">
        <f t="shared" si="3"/>
        <v>2.0009980706823589E-2</v>
      </c>
      <c r="F92" s="19">
        <f t="shared" si="3"/>
        <v>1.6955668470293572E-2</v>
      </c>
      <c r="G92" s="19">
        <f t="shared" si="3"/>
        <v>2.6207214724443911E-2</v>
      </c>
    </row>
    <row r="93" spans="1:7" x14ac:dyDescent="0.4">
      <c r="A93" s="14">
        <v>39233</v>
      </c>
      <c r="B93" s="20">
        <v>172.4222</v>
      </c>
      <c r="C93" s="20">
        <v>181.39580000000001</v>
      </c>
      <c r="D93" s="20">
        <v>200.17</v>
      </c>
      <c r="E93" s="19">
        <f t="shared" si="3"/>
        <v>2.2822257579154025E-2</v>
      </c>
      <c r="F93" s="19">
        <f t="shared" si="3"/>
        <v>1.7717631704659377E-2</v>
      </c>
      <c r="G93" s="19">
        <f t="shared" si="3"/>
        <v>-4.2871451505744696E-3</v>
      </c>
    </row>
    <row r="94" spans="1:7" x14ac:dyDescent="0.4">
      <c r="A94" s="14">
        <v>39263</v>
      </c>
      <c r="B94" s="20">
        <v>173.76609999999999</v>
      </c>
      <c r="C94" s="20">
        <v>183.60130000000001</v>
      </c>
      <c r="D94" s="20">
        <v>196.94</v>
      </c>
      <c r="E94" s="19">
        <f t="shared" si="3"/>
        <v>7.7640217815259172E-3</v>
      </c>
      <c r="F94" s="19">
        <f t="shared" si="3"/>
        <v>1.2085174610829625E-2</v>
      </c>
      <c r="G94" s="19">
        <f t="shared" si="3"/>
        <v>-1.6267891682958519E-2</v>
      </c>
    </row>
    <row r="95" spans="1:7" x14ac:dyDescent="0.4">
      <c r="A95" s="14">
        <v>39294</v>
      </c>
      <c r="B95" s="20">
        <v>173.7578</v>
      </c>
      <c r="C95" s="20">
        <v>185.36240000000001</v>
      </c>
      <c r="D95" s="20">
        <v>196.01</v>
      </c>
      <c r="E95" s="19">
        <f t="shared" si="3"/>
        <v>-4.7766498946259793E-5</v>
      </c>
      <c r="F95" s="19">
        <f t="shared" si="3"/>
        <v>9.5462690462527373E-3</v>
      </c>
      <c r="G95" s="19">
        <f t="shared" si="3"/>
        <v>-4.7334354824723106E-3</v>
      </c>
    </row>
    <row r="96" spans="1:7" x14ac:dyDescent="0.4">
      <c r="A96" s="14">
        <v>39325</v>
      </c>
      <c r="B96" s="20">
        <v>171.09909999999999</v>
      </c>
      <c r="C96" s="20">
        <v>184.21879999999999</v>
      </c>
      <c r="D96" s="20">
        <v>206.24</v>
      </c>
      <c r="E96" s="19">
        <f t="shared" si="3"/>
        <v>-1.541945472112294E-2</v>
      </c>
      <c r="F96" s="19">
        <f t="shared" si="3"/>
        <v>-6.1886462294348746E-3</v>
      </c>
      <c r="G96" s="19">
        <f t="shared" si="3"/>
        <v>5.0874860853693651E-2</v>
      </c>
    </row>
    <row r="97" spans="1:7" x14ac:dyDescent="0.4">
      <c r="A97" s="14">
        <v>39355</v>
      </c>
      <c r="B97" s="20">
        <v>175.72790000000001</v>
      </c>
      <c r="C97" s="20">
        <v>191.77610000000001</v>
      </c>
      <c r="D97" s="20">
        <v>214.1</v>
      </c>
      <c r="E97" s="19">
        <f t="shared" si="3"/>
        <v>2.6693855182061625E-2</v>
      </c>
      <c r="F97" s="19">
        <f t="shared" si="3"/>
        <v>4.0204364129158267E-2</v>
      </c>
      <c r="G97" s="19">
        <f t="shared" si="3"/>
        <v>3.7402656404759732E-2</v>
      </c>
    </row>
    <row r="98" spans="1:7" x14ac:dyDescent="0.4">
      <c r="A98" s="14">
        <v>39386</v>
      </c>
      <c r="B98" s="20">
        <v>181.28579999999999</v>
      </c>
      <c r="C98" s="20">
        <v>196.98429999999999</v>
      </c>
      <c r="D98" s="20">
        <v>204.33</v>
      </c>
      <c r="E98" s="19">
        <f t="shared" si="3"/>
        <v>3.1138015487649585E-2</v>
      </c>
      <c r="F98" s="19">
        <f t="shared" si="3"/>
        <v>2.6795484413345942E-2</v>
      </c>
      <c r="G98" s="19">
        <f t="shared" si="3"/>
        <v>-4.6706861674300354E-2</v>
      </c>
    </row>
    <row r="99" spans="1:7" x14ac:dyDescent="0.4">
      <c r="A99" s="14">
        <v>39416</v>
      </c>
      <c r="B99" s="20">
        <v>179.1</v>
      </c>
      <c r="C99" s="20">
        <v>196.65100000000001</v>
      </c>
      <c r="D99" s="20">
        <v>201.9</v>
      </c>
      <c r="E99" s="19">
        <f t="shared" si="3"/>
        <v>-1.2130482405535298E-2</v>
      </c>
      <c r="F99" s="19">
        <f t="shared" si="3"/>
        <v>-1.6934460890676917E-3</v>
      </c>
      <c r="G99" s="19">
        <f t="shared" si="3"/>
        <v>-1.1963808602544873E-2</v>
      </c>
    </row>
    <row r="100" spans="1:7" x14ac:dyDescent="0.4">
      <c r="A100" s="14">
        <v>39447</v>
      </c>
      <c r="B100" s="20">
        <v>179.93360000000001</v>
      </c>
      <c r="C100" s="20">
        <v>199.6079</v>
      </c>
      <c r="D100" s="20">
        <v>185.22</v>
      </c>
      <c r="E100" s="19">
        <f t="shared" si="3"/>
        <v>4.6435848784120246E-3</v>
      </c>
      <c r="F100" s="19">
        <f t="shared" si="3"/>
        <v>1.4924358210847108E-2</v>
      </c>
      <c r="G100" s="19">
        <f t="shared" si="3"/>
        <v>-8.6228217576668931E-2</v>
      </c>
    </row>
    <row r="101" spans="1:7" x14ac:dyDescent="0.4">
      <c r="A101" s="14">
        <v>39478</v>
      </c>
      <c r="B101" s="20">
        <v>177.27080000000001</v>
      </c>
      <c r="C101" s="20">
        <v>208.47219999999999</v>
      </c>
      <c r="D101" s="20">
        <v>185.46</v>
      </c>
      <c r="E101" s="19">
        <f t="shared" ref="E101:G164" si="4">LN(B101/B100)</f>
        <v>-1.4909387039626298E-2</v>
      </c>
      <c r="F101" s="19">
        <f t="shared" si="4"/>
        <v>4.3450756763397567E-2</v>
      </c>
      <c r="G101" s="19">
        <f t="shared" si="4"/>
        <v>1.2949176299571286E-3</v>
      </c>
    </row>
    <row r="102" spans="1:7" x14ac:dyDescent="0.4">
      <c r="A102" s="14">
        <v>39507</v>
      </c>
      <c r="B102" s="20">
        <v>180.11609999999999</v>
      </c>
      <c r="C102" s="20">
        <v>217.0326</v>
      </c>
      <c r="D102" s="20">
        <v>182.24</v>
      </c>
      <c r="E102" s="19">
        <f t="shared" si="4"/>
        <v>1.5923136061660612E-2</v>
      </c>
      <c r="F102" s="19">
        <f t="shared" si="4"/>
        <v>4.024187365590378E-2</v>
      </c>
      <c r="G102" s="19">
        <f t="shared" si="4"/>
        <v>-1.7514725673207977E-2</v>
      </c>
    </row>
    <row r="103" spans="1:7" x14ac:dyDescent="0.4">
      <c r="A103" s="14">
        <v>39538</v>
      </c>
      <c r="B103" s="20">
        <v>176.3169</v>
      </c>
      <c r="C103" s="20">
        <v>213.34710000000001</v>
      </c>
      <c r="D103" s="20">
        <v>191.91</v>
      </c>
      <c r="E103" s="19">
        <f t="shared" si="4"/>
        <v>-2.1318698826813646E-2</v>
      </c>
      <c r="F103" s="19">
        <f t="shared" si="4"/>
        <v>-1.7127155818191006E-2</v>
      </c>
      <c r="G103" s="19">
        <f t="shared" si="4"/>
        <v>5.1702012431283841E-2</v>
      </c>
    </row>
    <row r="104" spans="1:7" x14ac:dyDescent="0.4">
      <c r="A104" s="14">
        <v>39568</v>
      </c>
      <c r="B104" s="20">
        <v>177.32480000000001</v>
      </c>
      <c r="C104" s="20">
        <v>209.9588</v>
      </c>
      <c r="D104" s="20">
        <v>194.14</v>
      </c>
      <c r="E104" s="19">
        <f t="shared" si="4"/>
        <v>5.7001350746652179E-3</v>
      </c>
      <c r="F104" s="19">
        <f t="shared" si="4"/>
        <v>-1.6009095860147194E-2</v>
      </c>
      <c r="G104" s="19">
        <f t="shared" si="4"/>
        <v>1.1553036153924183E-2</v>
      </c>
    </row>
    <row r="105" spans="1:7" x14ac:dyDescent="0.4">
      <c r="A105" s="14">
        <v>39599</v>
      </c>
      <c r="B105" s="20">
        <v>180.86689999999999</v>
      </c>
      <c r="C105" s="20">
        <v>213.7424</v>
      </c>
      <c r="D105" s="20">
        <v>177.94</v>
      </c>
      <c r="E105" s="19">
        <f t="shared" si="4"/>
        <v>1.977832242570244E-2</v>
      </c>
      <c r="F105" s="19">
        <f t="shared" si="4"/>
        <v>1.7860230635791164E-2</v>
      </c>
      <c r="G105" s="19">
        <f t="shared" si="4"/>
        <v>-8.7133133467458879E-2</v>
      </c>
    </row>
    <row r="106" spans="1:7" x14ac:dyDescent="0.4">
      <c r="A106" s="14">
        <v>39629</v>
      </c>
      <c r="B106" s="20">
        <v>180.8586</v>
      </c>
      <c r="C106" s="20">
        <v>218.01929999999999</v>
      </c>
      <c r="D106" s="20">
        <v>173.11</v>
      </c>
      <c r="E106" s="19">
        <f t="shared" si="4"/>
        <v>-4.5891152276831388E-5</v>
      </c>
      <c r="F106" s="19">
        <f t="shared" si="4"/>
        <v>1.9812039351244485E-2</v>
      </c>
      <c r="G106" s="19">
        <f t="shared" si="4"/>
        <v>-2.7519184227983114E-2</v>
      </c>
    </row>
    <row r="107" spans="1:7" x14ac:dyDescent="0.4">
      <c r="A107" s="14">
        <v>39660</v>
      </c>
      <c r="B107" s="20">
        <v>176.14269999999999</v>
      </c>
      <c r="C107" s="20">
        <v>212.2688</v>
      </c>
      <c r="D107" s="20">
        <v>169.03</v>
      </c>
      <c r="E107" s="19">
        <f t="shared" si="4"/>
        <v>-2.6421048512765645E-2</v>
      </c>
      <c r="F107" s="19">
        <f t="shared" si="4"/>
        <v>-2.6730194917628326E-2</v>
      </c>
      <c r="G107" s="19">
        <f t="shared" si="4"/>
        <v>-2.385101662655181E-2</v>
      </c>
    </row>
    <row r="108" spans="1:7" x14ac:dyDescent="0.4">
      <c r="A108" s="14">
        <v>39691</v>
      </c>
      <c r="B108" s="20">
        <v>173.5504</v>
      </c>
      <c r="C108" s="20">
        <v>209.3674</v>
      </c>
      <c r="D108" s="20">
        <v>147.59</v>
      </c>
      <c r="E108" s="19">
        <f t="shared" si="4"/>
        <v>-1.4826414859191284E-2</v>
      </c>
      <c r="F108" s="19">
        <f t="shared" si="4"/>
        <v>-1.3762792649754926E-2</v>
      </c>
      <c r="G108" s="19">
        <f t="shared" si="4"/>
        <v>-0.13563805476840185</v>
      </c>
    </row>
    <row r="109" spans="1:7" x14ac:dyDescent="0.4">
      <c r="A109" s="14">
        <v>39721</v>
      </c>
      <c r="B109" s="20">
        <v>162.18170000000001</v>
      </c>
      <c r="C109" s="20">
        <v>195.47800000000001</v>
      </c>
      <c r="D109" s="20">
        <v>118.21</v>
      </c>
      <c r="E109" s="19">
        <f t="shared" si="4"/>
        <v>-6.7750735474665605E-2</v>
      </c>
      <c r="F109" s="19">
        <f t="shared" si="4"/>
        <v>-6.8642762289147549E-2</v>
      </c>
      <c r="G109" s="19">
        <f t="shared" si="4"/>
        <v>-0.22197545543139896</v>
      </c>
    </row>
    <row r="110" spans="1:7" x14ac:dyDescent="0.4">
      <c r="A110" s="14">
        <v>39752</v>
      </c>
      <c r="B110" s="20">
        <v>151.96600000000001</v>
      </c>
      <c r="C110" s="20">
        <v>185.4408</v>
      </c>
      <c r="D110" s="20">
        <v>110.17</v>
      </c>
      <c r="E110" s="19">
        <f t="shared" si="4"/>
        <v>-6.5060500027061263E-2</v>
      </c>
      <c r="F110" s="19">
        <f t="shared" si="4"/>
        <v>-5.2712147477929731E-2</v>
      </c>
      <c r="G110" s="19">
        <f t="shared" si="4"/>
        <v>-7.0438076410311981E-2</v>
      </c>
    </row>
    <row r="111" spans="1:7" x14ac:dyDescent="0.4">
      <c r="A111" s="14">
        <v>39782</v>
      </c>
      <c r="B111" s="20">
        <v>145.66569999999999</v>
      </c>
      <c r="C111" s="20">
        <v>188.29640000000001</v>
      </c>
      <c r="D111" s="20">
        <v>113.99</v>
      </c>
      <c r="E111" s="19">
        <f t="shared" si="4"/>
        <v>-4.2342541364851216E-2</v>
      </c>
      <c r="F111" s="19">
        <f t="shared" si="4"/>
        <v>1.5281623406322732E-2</v>
      </c>
      <c r="G111" s="19">
        <f t="shared" si="4"/>
        <v>3.4086097896713477E-2</v>
      </c>
    </row>
    <row r="112" spans="1:7" x14ac:dyDescent="0.4">
      <c r="A112" s="14">
        <v>39813</v>
      </c>
      <c r="B112" s="20">
        <v>145.61590000000001</v>
      </c>
      <c r="C112" s="20">
        <v>190.38419999999999</v>
      </c>
      <c r="D112" s="20">
        <v>104.15</v>
      </c>
      <c r="E112" s="19">
        <f t="shared" si="4"/>
        <v>-3.4193715281160213E-4</v>
      </c>
      <c r="F112" s="19">
        <f t="shared" si="4"/>
        <v>1.1026818668384951E-2</v>
      </c>
      <c r="G112" s="19">
        <f t="shared" si="4"/>
        <v>-9.0278557541706092E-2</v>
      </c>
    </row>
    <row r="113" spans="1:7" x14ac:dyDescent="0.4">
      <c r="A113" s="14">
        <v>39844</v>
      </c>
      <c r="B113" s="20">
        <v>147.20859999999999</v>
      </c>
      <c r="C113" s="20">
        <v>194.82130000000001</v>
      </c>
      <c r="D113" s="20">
        <v>93.71</v>
      </c>
      <c r="E113" s="19">
        <f t="shared" si="4"/>
        <v>1.0878295404165845E-2</v>
      </c>
      <c r="F113" s="19">
        <f t="shared" si="4"/>
        <v>2.3038592426053009E-2</v>
      </c>
      <c r="G113" s="19">
        <f t="shared" si="4"/>
        <v>-0.10562726057124881</v>
      </c>
    </row>
    <row r="114" spans="1:7" x14ac:dyDescent="0.4">
      <c r="A114" s="14">
        <v>39872</v>
      </c>
      <c r="B114" s="20">
        <v>145.90629999999999</v>
      </c>
      <c r="C114" s="20">
        <v>195.2362</v>
      </c>
      <c r="D114" s="20">
        <v>101.16</v>
      </c>
      <c r="E114" s="19">
        <f t="shared" si="4"/>
        <v>-8.885993644257276E-3</v>
      </c>
      <c r="F114" s="19">
        <f t="shared" si="4"/>
        <v>2.1273794580416723E-3</v>
      </c>
      <c r="G114" s="19">
        <f t="shared" si="4"/>
        <v>7.6498514666032136E-2</v>
      </c>
    </row>
    <row r="115" spans="1:7" x14ac:dyDescent="0.4">
      <c r="A115" s="14">
        <v>39903</v>
      </c>
      <c r="B115" s="20">
        <v>146.86019999999999</v>
      </c>
      <c r="C115" s="20">
        <v>195.2885</v>
      </c>
      <c r="D115" s="20">
        <v>112.77</v>
      </c>
      <c r="E115" s="19">
        <f t="shared" si="4"/>
        <v>6.516479006794809E-3</v>
      </c>
      <c r="F115" s="19">
        <f t="shared" si="4"/>
        <v>2.6784477556824623E-4</v>
      </c>
      <c r="G115" s="19">
        <f t="shared" si="4"/>
        <v>0.10864692444243192</v>
      </c>
    </row>
    <row r="116" spans="1:7" x14ac:dyDescent="0.4">
      <c r="A116" s="14">
        <v>39933</v>
      </c>
      <c r="B116" s="20">
        <v>149.3322</v>
      </c>
      <c r="C116" s="20">
        <v>195.66749999999999</v>
      </c>
      <c r="D116" s="20">
        <v>123.51</v>
      </c>
      <c r="E116" s="19">
        <f t="shared" si="4"/>
        <v>1.6692240568616082E-2</v>
      </c>
      <c r="F116" s="19">
        <f t="shared" si="4"/>
        <v>1.9388377143445222E-3</v>
      </c>
      <c r="G116" s="19">
        <f t="shared" si="4"/>
        <v>9.0971778205726786E-2</v>
      </c>
    </row>
    <row r="117" spans="1:7" x14ac:dyDescent="0.4">
      <c r="A117" s="14">
        <v>39964</v>
      </c>
      <c r="B117" s="20">
        <v>155.39609999999999</v>
      </c>
      <c r="C117" s="20">
        <v>198.54929999999999</v>
      </c>
      <c r="D117" s="20">
        <v>122.62</v>
      </c>
      <c r="E117" s="19">
        <f t="shared" si="4"/>
        <v>3.9803986661165032E-2</v>
      </c>
      <c r="F117" s="19">
        <f t="shared" si="4"/>
        <v>1.4620641916033864E-2</v>
      </c>
      <c r="G117" s="19">
        <f t="shared" si="4"/>
        <v>-7.2319821153810889E-3</v>
      </c>
    </row>
    <row r="118" spans="1:7" x14ac:dyDescent="0.4">
      <c r="A118" s="14">
        <v>39994</v>
      </c>
      <c r="B118" s="20">
        <v>156.06389999999999</v>
      </c>
      <c r="C118" s="20">
        <v>196.86340000000001</v>
      </c>
      <c r="D118" s="20">
        <v>133.25</v>
      </c>
      <c r="E118" s="19">
        <f t="shared" si="4"/>
        <v>4.2881976711452146E-3</v>
      </c>
      <c r="F118" s="19">
        <f t="shared" si="4"/>
        <v>-8.5273448016452216E-3</v>
      </c>
      <c r="G118" s="19">
        <f t="shared" si="4"/>
        <v>8.313692071141196E-2</v>
      </c>
    </row>
    <row r="119" spans="1:7" x14ac:dyDescent="0.4">
      <c r="A119" s="14">
        <v>40025</v>
      </c>
      <c r="B119" s="20">
        <v>160.0249</v>
      </c>
      <c r="C119" s="20">
        <v>200.36590000000001</v>
      </c>
      <c r="D119" s="20">
        <v>137.74</v>
      </c>
      <c r="E119" s="19">
        <f t="shared" si="4"/>
        <v>2.5063889360840134E-2</v>
      </c>
      <c r="F119" s="19">
        <f t="shared" si="4"/>
        <v>1.7635107842181922E-2</v>
      </c>
      <c r="G119" s="19">
        <f t="shared" si="4"/>
        <v>3.3140787070598372E-2</v>
      </c>
    </row>
    <row r="120" spans="1:7" x14ac:dyDescent="0.4">
      <c r="A120" s="14">
        <v>40056</v>
      </c>
      <c r="B120" s="20">
        <v>162.46780000000001</v>
      </c>
      <c r="C120" s="20">
        <v>202.09110000000001</v>
      </c>
      <c r="D120" s="20">
        <v>143.81</v>
      </c>
      <c r="E120" s="19">
        <f t="shared" si="4"/>
        <v>1.5150400163058391E-2</v>
      </c>
      <c r="F120" s="19">
        <f t="shared" si="4"/>
        <v>8.5733907834755606E-3</v>
      </c>
      <c r="G120" s="19">
        <f t="shared" si="4"/>
        <v>4.3125133781736061E-2</v>
      </c>
    </row>
    <row r="121" spans="1:7" x14ac:dyDescent="0.4">
      <c r="A121" s="14">
        <v>40086</v>
      </c>
      <c r="B121" s="20">
        <v>167.40770000000001</v>
      </c>
      <c r="C121" s="20">
        <v>207.6848</v>
      </c>
      <c r="D121" s="20">
        <v>141.49</v>
      </c>
      <c r="E121" s="19">
        <f t="shared" si="4"/>
        <v>2.995232631945997E-2</v>
      </c>
      <c r="F121" s="19">
        <f t="shared" si="4"/>
        <v>2.73029598946299E-2</v>
      </c>
      <c r="G121" s="19">
        <f t="shared" si="4"/>
        <v>-1.6263940690427262E-2</v>
      </c>
    </row>
    <row r="122" spans="1:7" x14ac:dyDescent="0.4">
      <c r="A122" s="14">
        <v>40117</v>
      </c>
      <c r="B122" s="20">
        <v>167.61920000000001</v>
      </c>
      <c r="C122" s="20">
        <v>208.1259</v>
      </c>
      <c r="D122" s="20">
        <v>147.03</v>
      </c>
      <c r="E122" s="19">
        <f t="shared" si="4"/>
        <v>1.2625853511847162E-3</v>
      </c>
      <c r="F122" s="19">
        <f t="shared" si="4"/>
        <v>2.1216393203073044E-3</v>
      </c>
      <c r="G122" s="19">
        <f t="shared" si="4"/>
        <v>3.8407604381704853E-2</v>
      </c>
    </row>
    <row r="123" spans="1:7" x14ac:dyDescent="0.4">
      <c r="A123" s="14">
        <v>40147</v>
      </c>
      <c r="B123" s="20">
        <v>171.1489</v>
      </c>
      <c r="C123" s="20">
        <v>215.4545</v>
      </c>
      <c r="D123" s="20">
        <v>149.91999999999999</v>
      </c>
      <c r="E123" s="19">
        <f t="shared" si="4"/>
        <v>2.0839197885603126E-2</v>
      </c>
      <c r="F123" s="19">
        <f t="shared" si="4"/>
        <v>3.4606565310637244E-2</v>
      </c>
      <c r="G123" s="19">
        <f t="shared" si="4"/>
        <v>1.9465170900546124E-2</v>
      </c>
    </row>
    <row r="124" spans="1:7" x14ac:dyDescent="0.4">
      <c r="A124" s="14">
        <v>40178</v>
      </c>
      <c r="B124" s="20">
        <v>172.65860000000001</v>
      </c>
      <c r="C124" s="20">
        <v>212.3767</v>
      </c>
      <c r="D124" s="20">
        <v>143.36000000000001</v>
      </c>
      <c r="E124" s="19">
        <f t="shared" si="4"/>
        <v>8.782296508509823E-3</v>
      </c>
      <c r="F124" s="19">
        <f t="shared" si="4"/>
        <v>-1.4388165691609228E-2</v>
      </c>
      <c r="G124" s="19">
        <f t="shared" si="4"/>
        <v>-4.4742869263491511E-2</v>
      </c>
    </row>
    <row r="125" spans="1:7" x14ac:dyDescent="0.4">
      <c r="A125" s="14">
        <v>40209</v>
      </c>
      <c r="B125" s="20">
        <v>172.94900000000001</v>
      </c>
      <c r="C125" s="20">
        <v>214.64750000000001</v>
      </c>
      <c r="D125" s="20">
        <v>144.94999999999999</v>
      </c>
      <c r="E125" s="19">
        <f t="shared" si="4"/>
        <v>1.6805189952088582E-3</v>
      </c>
      <c r="F125" s="19">
        <f t="shared" si="4"/>
        <v>1.0635563067040828E-2</v>
      </c>
      <c r="G125" s="19">
        <f t="shared" si="4"/>
        <v>1.1029906141043972E-2</v>
      </c>
    </row>
    <row r="126" spans="1:7" x14ac:dyDescent="0.4">
      <c r="A126" s="14">
        <v>40237</v>
      </c>
      <c r="B126" s="20">
        <v>174.12690000000001</v>
      </c>
      <c r="C126" s="20">
        <v>217.00649999999999</v>
      </c>
      <c r="D126" s="20">
        <v>153.91</v>
      </c>
      <c r="E126" s="19">
        <f t="shared" si="4"/>
        <v>6.7875903932640607E-3</v>
      </c>
      <c r="F126" s="19">
        <f t="shared" si="4"/>
        <v>1.0930159273149005E-2</v>
      </c>
      <c r="G126" s="19">
        <f t="shared" si="4"/>
        <v>5.997916062419828E-2</v>
      </c>
    </row>
    <row r="127" spans="1:7" x14ac:dyDescent="0.4">
      <c r="A127" s="14">
        <v>40268</v>
      </c>
      <c r="B127" s="20">
        <v>177.99250000000001</v>
      </c>
      <c r="C127" s="20">
        <v>217.8364</v>
      </c>
      <c r="D127" s="20">
        <v>153.88</v>
      </c>
      <c r="E127" s="19">
        <f t="shared" si="4"/>
        <v>2.1957070831126038E-2</v>
      </c>
      <c r="F127" s="19">
        <f t="shared" si="4"/>
        <v>3.8170153294877561E-3</v>
      </c>
      <c r="G127" s="19">
        <f t="shared" si="4"/>
        <v>-1.949381077683006E-4</v>
      </c>
    </row>
    <row r="128" spans="1:7" x14ac:dyDescent="0.4">
      <c r="A128" s="14">
        <v>40298</v>
      </c>
      <c r="B128" s="20">
        <v>180.19909999999999</v>
      </c>
      <c r="C128" s="20">
        <v>221.4402</v>
      </c>
      <c r="D128" s="20">
        <v>138.77000000000001</v>
      </c>
      <c r="E128" s="19">
        <f t="shared" si="4"/>
        <v>1.2320936138227233E-2</v>
      </c>
      <c r="F128" s="19">
        <f t="shared" si="4"/>
        <v>1.6408253269699496E-2</v>
      </c>
      <c r="G128" s="19">
        <f t="shared" si="4"/>
        <v>-0.10335519150117523</v>
      </c>
    </row>
    <row r="129" spans="1:7" x14ac:dyDescent="0.4">
      <c r="A129" s="14">
        <v>40329</v>
      </c>
      <c r="B129" s="20">
        <v>175.21780000000001</v>
      </c>
      <c r="C129" s="20">
        <v>220.05160000000001</v>
      </c>
      <c r="D129" s="20">
        <v>134.31</v>
      </c>
      <c r="E129" s="19">
        <f t="shared" si="4"/>
        <v>-2.8032579196092471E-2</v>
      </c>
      <c r="F129" s="19">
        <f t="shared" si="4"/>
        <v>-6.2905113026655701E-3</v>
      </c>
      <c r="G129" s="19">
        <f t="shared" si="4"/>
        <v>-3.2667325461935272E-2</v>
      </c>
    </row>
    <row r="130" spans="1:7" x14ac:dyDescent="0.4">
      <c r="A130" s="14">
        <v>40359</v>
      </c>
      <c r="B130" s="20">
        <v>173.74119999999999</v>
      </c>
      <c r="C130" s="20">
        <v>221.29320000000001</v>
      </c>
      <c r="D130" s="20">
        <v>145.07</v>
      </c>
      <c r="E130" s="19">
        <f t="shared" si="4"/>
        <v>-8.4629358348021731E-3</v>
      </c>
      <c r="F130" s="19">
        <f t="shared" si="4"/>
        <v>5.6264547602773969E-3</v>
      </c>
      <c r="G130" s="19">
        <f t="shared" si="4"/>
        <v>7.7065823629826821E-2</v>
      </c>
    </row>
    <row r="131" spans="1:7" x14ac:dyDescent="0.4">
      <c r="A131" s="14">
        <v>40390</v>
      </c>
      <c r="B131" s="20">
        <v>176.49940000000001</v>
      </c>
      <c r="C131" s="20">
        <v>222.73410000000001</v>
      </c>
      <c r="D131" s="20">
        <v>139.72</v>
      </c>
      <c r="E131" s="19">
        <f t="shared" si="4"/>
        <v>1.5750641253885662E-2</v>
      </c>
      <c r="F131" s="19">
        <f t="shared" si="4"/>
        <v>6.4901642661317812E-3</v>
      </c>
      <c r="G131" s="19">
        <f t="shared" si="4"/>
        <v>-3.7575964612179595E-2</v>
      </c>
    </row>
    <row r="132" spans="1:7" x14ac:dyDescent="0.4">
      <c r="A132" s="14">
        <v>40421</v>
      </c>
      <c r="B132" s="20">
        <v>176.91409999999999</v>
      </c>
      <c r="C132" s="20">
        <v>226.0341</v>
      </c>
      <c r="D132" s="20">
        <v>152.79</v>
      </c>
      <c r="E132" s="19">
        <f t="shared" si="4"/>
        <v>2.3468271038506365E-3</v>
      </c>
      <c r="F132" s="19">
        <f t="shared" si="4"/>
        <v>1.4707189514216821E-2</v>
      </c>
      <c r="G132" s="19">
        <f t="shared" si="4"/>
        <v>8.9424009625991605E-2</v>
      </c>
    </row>
    <row r="133" spans="1:7" x14ac:dyDescent="0.4">
      <c r="A133" s="14">
        <v>40451</v>
      </c>
      <c r="B133" s="20">
        <v>182.9863</v>
      </c>
      <c r="C133" s="20">
        <v>232.18979999999999</v>
      </c>
      <c r="D133" s="20">
        <v>158.19</v>
      </c>
      <c r="E133" s="19">
        <f t="shared" si="4"/>
        <v>3.3746982613043243E-2</v>
      </c>
      <c r="F133" s="19">
        <f t="shared" si="4"/>
        <v>2.6869267804316904E-2</v>
      </c>
      <c r="G133" s="19">
        <f t="shared" si="4"/>
        <v>3.4732412645865129E-2</v>
      </c>
    </row>
    <row r="134" spans="1:7" x14ac:dyDescent="0.4">
      <c r="A134" s="14">
        <v>40482</v>
      </c>
      <c r="B134" s="20">
        <v>186.5035</v>
      </c>
      <c r="C134" s="20">
        <v>235.94720000000001</v>
      </c>
      <c r="D134" s="20">
        <v>154.4</v>
      </c>
      <c r="E134" s="19">
        <f t="shared" si="4"/>
        <v>1.9038719012769632E-2</v>
      </c>
      <c r="F134" s="19">
        <f t="shared" si="4"/>
        <v>1.6052910530661373E-2</v>
      </c>
      <c r="G134" s="19">
        <f t="shared" si="4"/>
        <v>-2.425020461981231E-2</v>
      </c>
    </row>
    <row r="135" spans="1:7" x14ac:dyDescent="0.4">
      <c r="A135" s="14">
        <v>40512</v>
      </c>
      <c r="B135" s="20">
        <v>186.1593</v>
      </c>
      <c r="C135" s="20">
        <v>234.7285</v>
      </c>
      <c r="D135" s="20">
        <v>165.54</v>
      </c>
      <c r="E135" s="19">
        <f t="shared" si="4"/>
        <v>-1.8472468831164928E-3</v>
      </c>
      <c r="F135" s="19">
        <f t="shared" si="4"/>
        <v>-5.1785240814427886E-3</v>
      </c>
      <c r="G135" s="19">
        <f t="shared" si="4"/>
        <v>6.9666219866573911E-2</v>
      </c>
    </row>
    <row r="136" spans="1:7" x14ac:dyDescent="0.4">
      <c r="A136" s="14">
        <v>40543</v>
      </c>
      <c r="B136" s="20">
        <v>191.56370000000001</v>
      </c>
      <c r="C136" s="20">
        <v>240.99199999999999</v>
      </c>
      <c r="D136" s="20">
        <v>168.02</v>
      </c>
      <c r="E136" s="19">
        <f t="shared" si="4"/>
        <v>2.8617631604279489E-2</v>
      </c>
      <c r="F136" s="19">
        <f t="shared" si="4"/>
        <v>2.6334210819357752E-2</v>
      </c>
      <c r="G136" s="19">
        <f t="shared" si="4"/>
        <v>1.4870162479451407E-2</v>
      </c>
    </row>
    <row r="137" spans="1:7" x14ac:dyDescent="0.4">
      <c r="A137" s="14">
        <v>40574</v>
      </c>
      <c r="B137" s="20">
        <v>192.8826</v>
      </c>
      <c r="C137" s="20">
        <v>239.13939999999999</v>
      </c>
      <c r="D137" s="20">
        <v>172.64</v>
      </c>
      <c r="E137" s="19">
        <f t="shared" si="4"/>
        <v>6.8613232809563779E-3</v>
      </c>
      <c r="F137" s="19">
        <f t="shared" si="4"/>
        <v>-7.717092421204305E-3</v>
      </c>
      <c r="G137" s="19">
        <f t="shared" si="4"/>
        <v>2.7125481573123302E-2</v>
      </c>
    </row>
    <row r="138" spans="1:7" x14ac:dyDescent="0.4">
      <c r="A138" s="14">
        <v>40602</v>
      </c>
      <c r="B138" s="20">
        <v>195.5496</v>
      </c>
      <c r="C138" s="20">
        <v>242.20089999999999</v>
      </c>
      <c r="D138" s="20">
        <v>172.05</v>
      </c>
      <c r="E138" s="19">
        <f t="shared" si="4"/>
        <v>1.373234202084608E-2</v>
      </c>
      <c r="F138" s="19">
        <f t="shared" si="4"/>
        <v>1.2720901551592893E-2</v>
      </c>
      <c r="G138" s="19">
        <f t="shared" si="4"/>
        <v>-3.4233692663349865E-3</v>
      </c>
    </row>
    <row r="139" spans="1:7" x14ac:dyDescent="0.4">
      <c r="A139" s="14">
        <v>40633</v>
      </c>
      <c r="B139" s="20">
        <v>195.7901</v>
      </c>
      <c r="C139" s="20">
        <v>242.5701</v>
      </c>
      <c r="D139" s="20">
        <v>178.69</v>
      </c>
      <c r="E139" s="19">
        <f t="shared" si="4"/>
        <v>1.2291113335920461E-3</v>
      </c>
      <c r="F139" s="19">
        <f t="shared" si="4"/>
        <v>1.5231937198484868E-3</v>
      </c>
      <c r="G139" s="19">
        <f t="shared" si="4"/>
        <v>3.7867328647080388E-2</v>
      </c>
    </row>
    <row r="140" spans="1:7" x14ac:dyDescent="0.4">
      <c r="A140" s="14">
        <v>40663</v>
      </c>
      <c r="B140" s="20">
        <v>199.31979999999999</v>
      </c>
      <c r="C140" s="20">
        <v>248.54599999999999</v>
      </c>
      <c r="D140" s="20">
        <v>174.19</v>
      </c>
      <c r="E140" s="19">
        <f t="shared" si="4"/>
        <v>1.7867402980734439E-2</v>
      </c>
      <c r="F140" s="19">
        <f t="shared" si="4"/>
        <v>2.4337198300624162E-2</v>
      </c>
      <c r="G140" s="19">
        <f t="shared" si="4"/>
        <v>-2.5505803401199578E-2</v>
      </c>
    </row>
    <row r="141" spans="1:7" x14ac:dyDescent="0.4">
      <c r="A141" s="14">
        <v>40694</v>
      </c>
      <c r="B141" s="20">
        <v>197.4119</v>
      </c>
      <c r="C141" s="20">
        <v>246.99080000000001</v>
      </c>
      <c r="D141" s="20">
        <v>171.14</v>
      </c>
      <c r="E141" s="19">
        <f t="shared" si="4"/>
        <v>-9.6181611307649215E-3</v>
      </c>
      <c r="F141" s="19">
        <f t="shared" si="4"/>
        <v>-6.2768500990733065E-3</v>
      </c>
      <c r="G141" s="19">
        <f t="shared" si="4"/>
        <v>-1.7664722499461671E-2</v>
      </c>
    </row>
    <row r="142" spans="1:7" x14ac:dyDescent="0.4">
      <c r="A142" s="14">
        <v>40724</v>
      </c>
      <c r="B142" s="20">
        <v>194.7242</v>
      </c>
      <c r="C142" s="20">
        <v>244.24299999999999</v>
      </c>
      <c r="D142" s="20">
        <v>168.18</v>
      </c>
      <c r="E142" s="19">
        <f t="shared" si="4"/>
        <v>-1.3708210430703759E-2</v>
      </c>
      <c r="F142" s="19">
        <f t="shared" si="4"/>
        <v>-1.1187457619214629E-2</v>
      </c>
      <c r="G142" s="19">
        <f t="shared" si="4"/>
        <v>-1.7447100585156777E-2</v>
      </c>
    </row>
    <row r="143" spans="1:7" x14ac:dyDescent="0.4">
      <c r="A143" s="14">
        <v>40755</v>
      </c>
      <c r="B143" s="20">
        <v>196.06389999999999</v>
      </c>
      <c r="C143" s="20">
        <v>250.41489999999999</v>
      </c>
      <c r="D143" s="20">
        <v>155.52000000000001</v>
      </c>
      <c r="E143" s="19">
        <f t="shared" si="4"/>
        <v>6.8564280659430031E-3</v>
      </c>
      <c r="F143" s="19">
        <f t="shared" si="4"/>
        <v>2.4955510896421174E-2</v>
      </c>
      <c r="G143" s="19">
        <f t="shared" si="4"/>
        <v>-7.8260493692622932E-2</v>
      </c>
    </row>
    <row r="144" spans="1:7" x14ac:dyDescent="0.4">
      <c r="A144" s="14">
        <v>40786</v>
      </c>
      <c r="B144" s="20">
        <v>191.55539999999999</v>
      </c>
      <c r="C144" s="20">
        <v>255.1951</v>
      </c>
      <c r="D144" s="20">
        <v>140.51</v>
      </c>
      <c r="E144" s="19">
        <f t="shared" si="4"/>
        <v>-2.3263564683451109E-2</v>
      </c>
      <c r="F144" s="19">
        <f t="shared" si="4"/>
        <v>1.8909208411405358E-2</v>
      </c>
      <c r="G144" s="19">
        <f t="shared" si="4"/>
        <v>-0.10149568009388024</v>
      </c>
    </row>
    <row r="145" spans="1:7" x14ac:dyDescent="0.4">
      <c r="A145" s="14">
        <v>40816</v>
      </c>
      <c r="B145" s="20">
        <v>185.42509999999999</v>
      </c>
      <c r="C145" s="20">
        <v>255.01859999999999</v>
      </c>
      <c r="D145" s="20">
        <v>155.41</v>
      </c>
      <c r="E145" s="19">
        <f t="shared" si="4"/>
        <v>-3.2526034898043385E-2</v>
      </c>
      <c r="F145" s="19">
        <f t="shared" si="4"/>
        <v>-6.9186698452271917E-4</v>
      </c>
      <c r="G145" s="19">
        <f t="shared" si="4"/>
        <v>0.10078812530927167</v>
      </c>
    </row>
    <row r="146" spans="1:7" x14ac:dyDescent="0.4">
      <c r="A146" s="14">
        <v>40847</v>
      </c>
      <c r="B146" s="20">
        <v>188.63130000000001</v>
      </c>
      <c r="C146" s="20">
        <v>255.47929999999999</v>
      </c>
      <c r="D146" s="20">
        <v>150.43</v>
      </c>
      <c r="E146" s="19">
        <f t="shared" si="4"/>
        <v>1.7143289208563804E-2</v>
      </c>
      <c r="F146" s="19">
        <f t="shared" si="4"/>
        <v>1.8049050743121232E-3</v>
      </c>
      <c r="G146" s="19">
        <f t="shared" si="4"/>
        <v>-3.2568926217788077E-2</v>
      </c>
    </row>
    <row r="147" spans="1:7" x14ac:dyDescent="0.4">
      <c r="A147" s="14">
        <v>40877</v>
      </c>
      <c r="B147" s="20">
        <v>187.1464</v>
      </c>
      <c r="C147" s="20">
        <v>255.4074</v>
      </c>
      <c r="D147" s="20">
        <v>149.96</v>
      </c>
      <c r="E147" s="19">
        <f t="shared" si="4"/>
        <v>-7.9031178742453041E-3</v>
      </c>
      <c r="F147" s="19">
        <f t="shared" si="4"/>
        <v>-2.8147141225132259E-4</v>
      </c>
      <c r="G147" s="19">
        <f t="shared" si="4"/>
        <v>-3.129267842021085E-3</v>
      </c>
    </row>
    <row r="148" spans="1:7" x14ac:dyDescent="0.4">
      <c r="A148" s="14">
        <v>40908</v>
      </c>
      <c r="B148" s="20">
        <v>186.73990000000001</v>
      </c>
      <c r="C148" s="20">
        <v>256.5052</v>
      </c>
      <c r="D148" s="20">
        <v>158.54</v>
      </c>
      <c r="E148" s="19">
        <f t="shared" si="4"/>
        <v>-2.1744587066718168E-3</v>
      </c>
      <c r="F148" s="19">
        <f t="shared" si="4"/>
        <v>4.2890199729358376E-3</v>
      </c>
      <c r="G148" s="19">
        <f t="shared" si="4"/>
        <v>5.5638335541298427E-2</v>
      </c>
    </row>
    <row r="149" spans="1:7" x14ac:dyDescent="0.4">
      <c r="A149" s="14">
        <v>40939</v>
      </c>
      <c r="B149" s="20">
        <v>191.10329999999999</v>
      </c>
      <c r="C149" s="20">
        <v>259.6354</v>
      </c>
      <c r="D149" s="20">
        <v>166.19</v>
      </c>
      <c r="E149" s="19">
        <f t="shared" si="4"/>
        <v>2.3097379991241875E-2</v>
      </c>
      <c r="F149" s="19">
        <f t="shared" si="4"/>
        <v>1.2129401859808004E-2</v>
      </c>
      <c r="G149" s="19">
        <f t="shared" si="4"/>
        <v>4.7124784730422226E-2</v>
      </c>
    </row>
    <row r="150" spans="1:7" x14ac:dyDescent="0.4">
      <c r="A150" s="14">
        <v>40968</v>
      </c>
      <c r="B150" s="20">
        <v>194.1808</v>
      </c>
      <c r="C150" s="20">
        <v>261.67750000000001</v>
      </c>
      <c r="D150" s="20">
        <v>166.88</v>
      </c>
      <c r="E150" s="19">
        <f t="shared" si="4"/>
        <v>1.597556427930593E-2</v>
      </c>
      <c r="F150" s="19">
        <f t="shared" si="4"/>
        <v>7.8344903615519042E-3</v>
      </c>
      <c r="G150" s="19">
        <f t="shared" si="4"/>
        <v>4.14327911303034E-3</v>
      </c>
    </row>
    <row r="151" spans="1:7" x14ac:dyDescent="0.4">
      <c r="A151" s="14">
        <v>40999</v>
      </c>
      <c r="B151" s="20">
        <v>194.27619999999999</v>
      </c>
      <c r="C151" s="20">
        <v>260.56330000000003</v>
      </c>
      <c r="D151" s="20">
        <v>164.56</v>
      </c>
      <c r="E151" s="19">
        <f t="shared" si="4"/>
        <v>4.9117406517555813E-4</v>
      </c>
      <c r="F151" s="19">
        <f t="shared" si="4"/>
        <v>-4.2670036142297028E-3</v>
      </c>
      <c r="G151" s="19">
        <f t="shared" si="4"/>
        <v>-1.3999745907760574E-2</v>
      </c>
    </row>
    <row r="152" spans="1:7" x14ac:dyDescent="0.4">
      <c r="A152" s="14">
        <v>41029</v>
      </c>
      <c r="B152" s="20">
        <v>194.20160000000001</v>
      </c>
      <c r="C152" s="20">
        <v>259.91640000000001</v>
      </c>
      <c r="D152" s="20">
        <v>149.19</v>
      </c>
      <c r="E152" s="19">
        <f t="shared" si="4"/>
        <v>-3.8406313522655562E-4</v>
      </c>
      <c r="F152" s="19">
        <f t="shared" si="4"/>
        <v>-2.4857850675307617E-3</v>
      </c>
      <c r="G152" s="19">
        <f t="shared" si="4"/>
        <v>-9.8054583949944832E-2</v>
      </c>
    </row>
    <row r="153" spans="1:7" x14ac:dyDescent="0.4">
      <c r="A153" s="14">
        <v>41060</v>
      </c>
      <c r="B153" s="20">
        <v>191.61760000000001</v>
      </c>
      <c r="C153" s="20">
        <v>260.4228</v>
      </c>
      <c r="D153" s="20">
        <v>156.27000000000001</v>
      </c>
      <c r="E153" s="19">
        <f t="shared" si="4"/>
        <v>-1.3395075396576677E-2</v>
      </c>
      <c r="F153" s="19">
        <f t="shared" si="4"/>
        <v>1.9464232557429998E-3</v>
      </c>
      <c r="G153" s="19">
        <f t="shared" si="4"/>
        <v>4.6364619030453046E-2</v>
      </c>
    </row>
    <row r="154" spans="1:7" x14ac:dyDescent="0.4">
      <c r="A154" s="14">
        <v>41090</v>
      </c>
      <c r="B154" s="20">
        <v>190.8503</v>
      </c>
      <c r="C154" s="20">
        <v>256.85160000000002</v>
      </c>
      <c r="D154" s="20">
        <v>158.22</v>
      </c>
      <c r="E154" s="19">
        <f t="shared" si="4"/>
        <v>-4.0123682505274448E-3</v>
      </c>
      <c r="F154" s="19">
        <f t="shared" si="4"/>
        <v>-1.3807977894560862E-2</v>
      </c>
      <c r="G154" s="19">
        <f t="shared" si="4"/>
        <v>1.2401189168040316E-2</v>
      </c>
    </row>
    <row r="155" spans="1:7" x14ac:dyDescent="0.4">
      <c r="A155" s="14">
        <v>41121</v>
      </c>
      <c r="B155" s="20">
        <v>193.56280000000001</v>
      </c>
      <c r="C155" s="20">
        <v>262.35379999999998</v>
      </c>
      <c r="D155" s="20">
        <v>161.29</v>
      </c>
      <c r="E155" s="19">
        <f t="shared" si="4"/>
        <v>1.4112656514088008E-2</v>
      </c>
      <c r="F155" s="19">
        <f t="shared" si="4"/>
        <v>2.1195488284539783E-2</v>
      </c>
      <c r="G155" s="19">
        <f t="shared" si="4"/>
        <v>1.9217517335840796E-2</v>
      </c>
    </row>
    <row r="156" spans="1:7" x14ac:dyDescent="0.4">
      <c r="A156" s="14">
        <v>41152</v>
      </c>
      <c r="B156" s="20">
        <v>195.18870000000001</v>
      </c>
      <c r="C156" s="20">
        <v>263.34379999999999</v>
      </c>
      <c r="D156" s="20">
        <v>166.01</v>
      </c>
      <c r="E156" s="19">
        <f t="shared" si="4"/>
        <v>8.3647753398690666E-3</v>
      </c>
      <c r="F156" s="19">
        <f t="shared" si="4"/>
        <v>3.7664283433794131E-3</v>
      </c>
      <c r="G156" s="19">
        <f t="shared" si="4"/>
        <v>2.8844040576893402E-2</v>
      </c>
    </row>
    <row r="157" spans="1:7" x14ac:dyDescent="0.4">
      <c r="A157" s="14">
        <v>41182</v>
      </c>
      <c r="B157" s="20">
        <v>197.22110000000001</v>
      </c>
      <c r="C157" s="20">
        <v>264.92189999999999</v>
      </c>
      <c r="D157" s="20">
        <v>164.76</v>
      </c>
      <c r="E157" s="19">
        <f t="shared" si="4"/>
        <v>1.035865145718581E-2</v>
      </c>
      <c r="F157" s="19">
        <f t="shared" si="4"/>
        <v>5.9746627289900224E-3</v>
      </c>
      <c r="G157" s="19">
        <f t="shared" si="4"/>
        <v>-7.5581579381046394E-3</v>
      </c>
    </row>
    <row r="158" spans="1:7" x14ac:dyDescent="0.4">
      <c r="A158" s="14">
        <v>41213</v>
      </c>
      <c r="B158" s="20">
        <v>196.86850000000001</v>
      </c>
      <c r="C158" s="20">
        <v>262.98759999999999</v>
      </c>
      <c r="D158" s="20">
        <v>166.54</v>
      </c>
      <c r="E158" s="19">
        <f t="shared" si="4"/>
        <v>-1.7894412544170542E-3</v>
      </c>
      <c r="F158" s="19">
        <f t="shared" si="4"/>
        <v>-7.3281827902302353E-3</v>
      </c>
      <c r="G158" s="19">
        <f t="shared" si="4"/>
        <v>1.0745651239793355E-2</v>
      </c>
    </row>
    <row r="159" spans="1:7" x14ac:dyDescent="0.4">
      <c r="A159" s="14">
        <v>41243</v>
      </c>
      <c r="B159" s="20">
        <v>198.1336</v>
      </c>
      <c r="C159" s="20">
        <v>264.8827</v>
      </c>
      <c r="D159" s="20">
        <v>170.1</v>
      </c>
      <c r="E159" s="19">
        <f t="shared" si="4"/>
        <v>6.405557467708432E-3</v>
      </c>
      <c r="F159" s="19">
        <f t="shared" si="4"/>
        <v>7.1802037048409578E-3</v>
      </c>
      <c r="G159" s="19">
        <f t="shared" si="4"/>
        <v>2.1150978594142937E-2</v>
      </c>
    </row>
    <row r="160" spans="1:7" x14ac:dyDescent="0.4">
      <c r="A160" s="14">
        <v>41274</v>
      </c>
      <c r="B160" s="20">
        <v>201.0701</v>
      </c>
      <c r="C160" s="20">
        <v>268.24799999999999</v>
      </c>
      <c r="D160" s="20">
        <v>177.79</v>
      </c>
      <c r="E160" s="19">
        <f t="shared" si="4"/>
        <v>1.4712052847112989E-2</v>
      </c>
      <c r="F160" s="19">
        <f t="shared" si="4"/>
        <v>1.2624839269303472E-2</v>
      </c>
      <c r="G160" s="19">
        <f t="shared" si="4"/>
        <v>4.4216579126664199E-2</v>
      </c>
    </row>
    <row r="161" spans="1:7" x14ac:dyDescent="0.4">
      <c r="A161" s="14">
        <v>41305</v>
      </c>
      <c r="B161" s="20">
        <v>205.226</v>
      </c>
      <c r="C161" s="20">
        <v>270.61360000000002</v>
      </c>
      <c r="D161" s="20">
        <v>177.45</v>
      </c>
      <c r="E161" s="19">
        <f t="shared" si="4"/>
        <v>2.0458207446485313E-2</v>
      </c>
      <c r="F161" s="19">
        <f t="shared" si="4"/>
        <v>8.7800474067473953E-3</v>
      </c>
      <c r="G161" s="19">
        <f t="shared" si="4"/>
        <v>-1.9141994359748009E-3</v>
      </c>
    </row>
    <row r="162" spans="1:7" x14ac:dyDescent="0.4">
      <c r="A162" s="14">
        <v>41333</v>
      </c>
      <c r="B162" s="20">
        <v>205.71549999999999</v>
      </c>
      <c r="C162" s="20">
        <v>271.41079999999999</v>
      </c>
      <c r="D162" s="20">
        <v>180.27</v>
      </c>
      <c r="E162" s="19">
        <f t="shared" si="4"/>
        <v>2.3823353519367035E-3</v>
      </c>
      <c r="F162" s="19">
        <f t="shared" si="4"/>
        <v>2.9415671133453856E-3</v>
      </c>
      <c r="G162" s="19">
        <f t="shared" si="4"/>
        <v>1.5766847921440973E-2</v>
      </c>
    </row>
    <row r="163" spans="1:7" x14ac:dyDescent="0.4">
      <c r="A163" s="14">
        <v>41364</v>
      </c>
      <c r="B163" s="20">
        <v>208.20820000000001</v>
      </c>
      <c r="C163" s="20">
        <v>274.04430000000002</v>
      </c>
      <c r="D163" s="20">
        <v>184.96</v>
      </c>
      <c r="E163" s="19">
        <f t="shared" si="4"/>
        <v>1.20443943367345E-2</v>
      </c>
      <c r="F163" s="19">
        <f t="shared" si="4"/>
        <v>9.6562318800605569E-3</v>
      </c>
      <c r="G163" s="19">
        <f t="shared" si="4"/>
        <v>2.5683858470066406E-2</v>
      </c>
    </row>
    <row r="164" spans="1:7" x14ac:dyDescent="0.4">
      <c r="A164" s="14">
        <v>41394</v>
      </c>
      <c r="B164" s="20">
        <v>211.095</v>
      </c>
      <c r="C164" s="20">
        <v>278.88650000000001</v>
      </c>
      <c r="D164" s="20">
        <v>183.84</v>
      </c>
      <c r="E164" s="19">
        <f t="shared" si="4"/>
        <v>1.3769728504816846E-2</v>
      </c>
      <c r="F164" s="19">
        <f t="shared" si="4"/>
        <v>1.7515116864298953E-2</v>
      </c>
      <c r="G164" s="19">
        <f t="shared" si="4"/>
        <v>-6.073771383567135E-3</v>
      </c>
    </row>
    <row r="165" spans="1:7" x14ac:dyDescent="0.4">
      <c r="A165" s="14">
        <v>41425</v>
      </c>
      <c r="B165" s="20">
        <v>211.97839999999999</v>
      </c>
      <c r="C165" s="20">
        <v>278.74270000000001</v>
      </c>
      <c r="D165" s="20">
        <v>178.15</v>
      </c>
      <c r="E165" s="19">
        <f t="shared" ref="E165:G228" si="5">LN(B165/B164)</f>
        <v>4.1761135721070115E-3</v>
      </c>
      <c r="F165" s="19">
        <f t="shared" si="5"/>
        <v>-5.157549252715304E-4</v>
      </c>
      <c r="G165" s="19">
        <f t="shared" si="5"/>
        <v>-3.1439922048600515E-2</v>
      </c>
    </row>
    <row r="166" spans="1:7" x14ac:dyDescent="0.4">
      <c r="A166" s="14">
        <v>41455</v>
      </c>
      <c r="B166" s="20">
        <v>208.46950000000001</v>
      </c>
      <c r="C166" s="20">
        <v>271.82580000000002</v>
      </c>
      <c r="D166" s="20">
        <v>186.5</v>
      </c>
      <c r="E166" s="19">
        <f t="shared" si="5"/>
        <v>-1.669163512391043E-2</v>
      </c>
      <c r="F166" s="19">
        <f t="shared" si="5"/>
        <v>-2.5127714141128528E-2</v>
      </c>
      <c r="G166" s="19">
        <f t="shared" si="5"/>
        <v>4.5805347032025115E-2</v>
      </c>
    </row>
    <row r="167" spans="1:7" x14ac:dyDescent="0.4">
      <c r="A167" s="14">
        <v>41486</v>
      </c>
      <c r="B167" s="20">
        <v>210.30690000000001</v>
      </c>
      <c r="C167" s="20">
        <v>272.54129999999998</v>
      </c>
      <c r="D167" s="20">
        <v>182.24</v>
      </c>
      <c r="E167" s="19">
        <f t="shared" si="5"/>
        <v>8.775144876613029E-3</v>
      </c>
      <c r="F167" s="19">
        <f t="shared" si="5"/>
        <v>2.6287423028529683E-3</v>
      </c>
      <c r="G167" s="19">
        <f t="shared" si="5"/>
        <v>-2.310673938499818E-2</v>
      </c>
    </row>
    <row r="168" spans="1:7" x14ac:dyDescent="0.4">
      <c r="A168" s="14">
        <v>41517</v>
      </c>
      <c r="B168" s="20">
        <v>209.16630000000001</v>
      </c>
      <c r="C168" s="20">
        <v>270.0222</v>
      </c>
      <c r="D168" s="20">
        <v>191.29</v>
      </c>
      <c r="E168" s="19">
        <f t="shared" si="5"/>
        <v>-5.4382630932053701E-3</v>
      </c>
      <c r="F168" s="19">
        <f t="shared" si="5"/>
        <v>-9.2859844117899829E-3</v>
      </c>
      <c r="G168" s="19">
        <f t="shared" si="5"/>
        <v>4.8466101465690067E-2</v>
      </c>
    </row>
    <row r="169" spans="1:7" x14ac:dyDescent="0.4">
      <c r="A169" s="14">
        <v>41547</v>
      </c>
      <c r="B169" s="20">
        <v>211.82910000000001</v>
      </c>
      <c r="C169" s="20">
        <v>272.28649999999999</v>
      </c>
      <c r="D169" s="20">
        <v>198.82</v>
      </c>
      <c r="E169" s="19">
        <f t="shared" si="5"/>
        <v>1.2650188149107211E-2</v>
      </c>
      <c r="F169" s="19">
        <f t="shared" si="5"/>
        <v>8.3506429384795355E-3</v>
      </c>
      <c r="G169" s="19">
        <f t="shared" si="5"/>
        <v>3.8609291619436957E-2</v>
      </c>
    </row>
    <row r="170" spans="1:7" x14ac:dyDescent="0.4">
      <c r="A170" s="14">
        <v>41578</v>
      </c>
      <c r="B170" s="20">
        <v>215.20529999999999</v>
      </c>
      <c r="C170" s="20">
        <v>275.04739999999998</v>
      </c>
      <c r="D170" s="20">
        <v>201.3</v>
      </c>
      <c r="E170" s="19">
        <f t="shared" si="5"/>
        <v>1.5812638739794663E-2</v>
      </c>
      <c r="F170" s="19">
        <f t="shared" si="5"/>
        <v>1.0088625671015053E-2</v>
      </c>
      <c r="G170" s="19">
        <f t="shared" si="5"/>
        <v>1.2396439861746711E-2</v>
      </c>
    </row>
    <row r="171" spans="1:7" x14ac:dyDescent="0.4">
      <c r="A171" s="14">
        <v>41608</v>
      </c>
      <c r="B171" s="20">
        <v>218.02160000000001</v>
      </c>
      <c r="C171" s="20">
        <v>277.8802</v>
      </c>
      <c r="D171" s="20">
        <v>204.55</v>
      </c>
      <c r="E171" s="19">
        <f t="shared" si="5"/>
        <v>1.3001684212395885E-2</v>
      </c>
      <c r="F171" s="19">
        <f t="shared" si="5"/>
        <v>1.0246639109528619E-2</v>
      </c>
      <c r="G171" s="19">
        <f t="shared" si="5"/>
        <v>1.601611172966174E-2</v>
      </c>
    </row>
    <row r="172" spans="1:7" x14ac:dyDescent="0.4">
      <c r="A172" s="14">
        <v>41639</v>
      </c>
      <c r="B172" s="20">
        <v>220.62629999999999</v>
      </c>
      <c r="C172" s="20">
        <v>279.84379999999999</v>
      </c>
      <c r="D172" s="20">
        <v>196.22</v>
      </c>
      <c r="E172" s="19">
        <f t="shared" si="5"/>
        <v>1.1876179571933189E-2</v>
      </c>
      <c r="F172" s="19">
        <f t="shared" si="5"/>
        <v>7.0415048066444315E-3</v>
      </c>
      <c r="G172" s="19">
        <f t="shared" si="5"/>
        <v>-4.157596564016286E-2</v>
      </c>
    </row>
    <row r="173" spans="1:7" x14ac:dyDescent="0.4">
      <c r="A173" s="14">
        <v>41670</v>
      </c>
      <c r="B173" s="20">
        <v>219.9958</v>
      </c>
      <c r="C173" s="20">
        <v>276.89339999999999</v>
      </c>
      <c r="D173" s="20">
        <v>205.34</v>
      </c>
      <c r="E173" s="19">
        <f t="shared" si="5"/>
        <v>-2.8618647604392233E-3</v>
      </c>
      <c r="F173" s="19">
        <f t="shared" si="5"/>
        <v>-1.0598995792962695E-2</v>
      </c>
      <c r="G173" s="19">
        <f t="shared" si="5"/>
        <v>4.5430663135573916E-2</v>
      </c>
    </row>
    <row r="174" spans="1:7" x14ac:dyDescent="0.4">
      <c r="A174" s="14">
        <v>41698</v>
      </c>
      <c r="B174" s="20">
        <v>223.77019999999999</v>
      </c>
      <c r="C174" s="20">
        <v>278.79829999999998</v>
      </c>
      <c r="D174" s="20">
        <v>205.79</v>
      </c>
      <c r="E174" s="19">
        <f t="shared" si="5"/>
        <v>1.7011177148603309E-2</v>
      </c>
      <c r="F174" s="19">
        <f t="shared" si="5"/>
        <v>6.8559867335626287E-3</v>
      </c>
      <c r="G174" s="19">
        <f t="shared" si="5"/>
        <v>2.1890894836386733E-3</v>
      </c>
    </row>
    <row r="175" spans="1:7" x14ac:dyDescent="0.4">
      <c r="A175" s="14">
        <v>41729</v>
      </c>
      <c r="B175" s="20">
        <v>222.68770000000001</v>
      </c>
      <c r="C175" s="20">
        <v>278.11869999999999</v>
      </c>
      <c r="D175" s="20">
        <v>207.32</v>
      </c>
      <c r="E175" s="19">
        <f t="shared" si="5"/>
        <v>-4.8492909244264634E-3</v>
      </c>
      <c r="F175" s="19">
        <f t="shared" si="5"/>
        <v>-2.4405803282449333E-3</v>
      </c>
      <c r="G175" s="19">
        <f t="shared" si="5"/>
        <v>7.4072619670483997E-3</v>
      </c>
    </row>
    <row r="176" spans="1:7" x14ac:dyDescent="0.4">
      <c r="A176" s="14">
        <v>41759</v>
      </c>
      <c r="B176" s="20">
        <v>222.22730000000001</v>
      </c>
      <c r="C176" s="20">
        <v>278.15129999999999</v>
      </c>
      <c r="D176" s="20">
        <v>211.05</v>
      </c>
      <c r="E176" s="19">
        <f t="shared" si="5"/>
        <v>-2.0696095404079012E-3</v>
      </c>
      <c r="F176" s="19">
        <f t="shared" si="5"/>
        <v>1.1720926901443926E-4</v>
      </c>
      <c r="G176" s="19">
        <f t="shared" si="5"/>
        <v>1.7831578907001967E-2</v>
      </c>
    </row>
    <row r="177" spans="1:7" x14ac:dyDescent="0.4">
      <c r="A177" s="14">
        <v>41790</v>
      </c>
      <c r="B177" s="20">
        <v>224.74080000000001</v>
      </c>
      <c r="C177" s="20">
        <v>280.99720000000002</v>
      </c>
      <c r="D177" s="20">
        <v>214.66</v>
      </c>
      <c r="E177" s="19">
        <f t="shared" si="5"/>
        <v>1.1247006197565797E-2</v>
      </c>
      <c r="F177" s="19">
        <f t="shared" si="5"/>
        <v>1.0179494623716897E-2</v>
      </c>
      <c r="G177" s="19">
        <f t="shared" si="5"/>
        <v>1.6960308824870426E-2</v>
      </c>
    </row>
    <row r="178" spans="1:7" x14ac:dyDescent="0.4">
      <c r="A178" s="14">
        <v>41820</v>
      </c>
      <c r="B178" s="20">
        <v>226.89340000000001</v>
      </c>
      <c r="C178" s="20">
        <v>282.48059999999998</v>
      </c>
      <c r="D178" s="20">
        <v>211.81</v>
      </c>
      <c r="E178" s="19">
        <f t="shared" si="5"/>
        <v>9.5325655165347453E-3</v>
      </c>
      <c r="F178" s="19">
        <f t="shared" si="5"/>
        <v>5.265170790765869E-3</v>
      </c>
      <c r="G178" s="19">
        <f t="shared" si="5"/>
        <v>-1.3365734647471365E-2</v>
      </c>
    </row>
    <row r="179" spans="1:7" x14ac:dyDescent="0.4">
      <c r="A179" s="14">
        <v>41851</v>
      </c>
      <c r="B179" s="20">
        <v>226.19239999999999</v>
      </c>
      <c r="C179" s="20">
        <v>282.4511</v>
      </c>
      <c r="D179" s="20">
        <v>216.07</v>
      </c>
      <c r="E179" s="19">
        <f t="shared" si="5"/>
        <v>-3.0943391266541071E-3</v>
      </c>
      <c r="F179" s="19">
        <f t="shared" si="5"/>
        <v>-1.04437403766825E-4</v>
      </c>
      <c r="G179" s="19">
        <f t="shared" si="5"/>
        <v>1.991278285167174E-2</v>
      </c>
    </row>
    <row r="180" spans="1:7" x14ac:dyDescent="0.4">
      <c r="A180" s="14">
        <v>41882</v>
      </c>
      <c r="B180" s="20">
        <v>228.17920000000001</v>
      </c>
      <c r="C180" s="20">
        <v>285.65640000000002</v>
      </c>
      <c r="D180" s="20">
        <v>208.71</v>
      </c>
      <c r="E180" s="19">
        <f t="shared" si="5"/>
        <v>8.7453206257930884E-3</v>
      </c>
      <c r="F180" s="19">
        <f t="shared" si="5"/>
        <v>1.1284251702328342E-2</v>
      </c>
      <c r="G180" s="19">
        <f t="shared" si="5"/>
        <v>-3.4656700653918973E-2</v>
      </c>
    </row>
    <row r="181" spans="1:7" x14ac:dyDescent="0.4">
      <c r="A181" s="14">
        <v>41912</v>
      </c>
      <c r="B181" s="20">
        <v>228.15430000000001</v>
      </c>
      <c r="C181" s="20">
        <v>287.20510000000002</v>
      </c>
      <c r="D181" s="20">
        <v>210.01</v>
      </c>
      <c r="E181" s="19">
        <f t="shared" si="5"/>
        <v>-1.0913071262449793E-4</v>
      </c>
      <c r="F181" s="19">
        <f t="shared" si="5"/>
        <v>5.406904715954227E-3</v>
      </c>
      <c r="G181" s="19">
        <f t="shared" si="5"/>
        <v>6.209420027677123E-3</v>
      </c>
    </row>
    <row r="182" spans="1:7" x14ac:dyDescent="0.4">
      <c r="A182" s="14">
        <v>41943</v>
      </c>
      <c r="B182" s="20">
        <v>226.32929999999999</v>
      </c>
      <c r="C182" s="20">
        <v>284.57490000000001</v>
      </c>
      <c r="D182" s="20">
        <v>213.2</v>
      </c>
      <c r="E182" s="19">
        <f t="shared" si="5"/>
        <v>-8.0311360376242157E-3</v>
      </c>
      <c r="F182" s="19">
        <f t="shared" si="5"/>
        <v>-9.2001068665646044E-3</v>
      </c>
      <c r="G182" s="19">
        <f t="shared" si="5"/>
        <v>1.5075543660352488E-2</v>
      </c>
    </row>
    <row r="183" spans="1:7" x14ac:dyDescent="0.4">
      <c r="A183" s="14">
        <v>41973</v>
      </c>
      <c r="B183" s="20">
        <v>229.71799999999999</v>
      </c>
      <c r="C183" s="20">
        <v>289.27659999999997</v>
      </c>
      <c r="D183" s="20">
        <v>208.84</v>
      </c>
      <c r="E183" s="19">
        <f t="shared" si="5"/>
        <v>1.486145129931119E-2</v>
      </c>
      <c r="F183" s="19">
        <f t="shared" si="5"/>
        <v>1.6386836006150388E-2</v>
      </c>
      <c r="G183" s="19">
        <f t="shared" si="5"/>
        <v>-2.066228374933779E-2</v>
      </c>
    </row>
    <row r="184" spans="1:7" x14ac:dyDescent="0.4">
      <c r="A184" s="14">
        <v>42004</v>
      </c>
      <c r="B184" s="20">
        <v>229.74700000000001</v>
      </c>
      <c r="C184" s="20">
        <v>288.54469999999998</v>
      </c>
      <c r="D184" s="20">
        <v>205.44</v>
      </c>
      <c r="E184" s="19">
        <f t="shared" si="5"/>
        <v>1.2623377205454322E-4</v>
      </c>
      <c r="F184" s="19">
        <f t="shared" si="5"/>
        <v>-2.5333105284414572E-3</v>
      </c>
      <c r="G184" s="19">
        <f t="shared" si="5"/>
        <v>-1.6414388040755273E-2</v>
      </c>
    </row>
    <row r="185" spans="1:7" x14ac:dyDescent="0.4">
      <c r="A185" s="14">
        <v>42035</v>
      </c>
      <c r="B185" s="20">
        <v>231.601</v>
      </c>
      <c r="C185" s="20">
        <v>296.30470000000003</v>
      </c>
      <c r="D185" s="20">
        <v>216.53</v>
      </c>
      <c r="E185" s="19">
        <f t="shared" si="5"/>
        <v>8.037359999648044E-3</v>
      </c>
      <c r="F185" s="19">
        <f t="shared" si="5"/>
        <v>2.6538303467720643E-2</v>
      </c>
      <c r="G185" s="19">
        <f t="shared" si="5"/>
        <v>5.2575085470601975E-2</v>
      </c>
    </row>
    <row r="186" spans="1:7" x14ac:dyDescent="0.4">
      <c r="A186" s="14">
        <v>42063</v>
      </c>
      <c r="B186" s="20">
        <v>234.04810000000001</v>
      </c>
      <c r="C186" s="20">
        <v>297.55279999999999</v>
      </c>
      <c r="D186" s="20">
        <v>212.67</v>
      </c>
      <c r="E186" s="19">
        <f t="shared" si="5"/>
        <v>1.0510586310797992E-2</v>
      </c>
      <c r="F186" s="19">
        <f t="shared" si="5"/>
        <v>4.203371474312218E-3</v>
      </c>
      <c r="G186" s="19">
        <f t="shared" si="5"/>
        <v>-1.7987437437162586E-2</v>
      </c>
    </row>
    <row r="187" spans="1:7" x14ac:dyDescent="0.4">
      <c r="A187" s="14">
        <v>42094</v>
      </c>
      <c r="B187" s="20">
        <v>235.45</v>
      </c>
      <c r="C187" s="20">
        <v>301.43110000000001</v>
      </c>
      <c r="D187" s="20">
        <v>218.44</v>
      </c>
      <c r="E187" s="19">
        <f t="shared" si="5"/>
        <v>5.9719268999551397E-3</v>
      </c>
      <c r="F187" s="19">
        <f t="shared" si="5"/>
        <v>1.294977777545908E-2</v>
      </c>
      <c r="G187" s="19">
        <f t="shared" si="5"/>
        <v>2.6769708748917188E-2</v>
      </c>
    </row>
    <row r="188" spans="1:7" x14ac:dyDescent="0.4">
      <c r="A188" s="14">
        <v>42124</v>
      </c>
      <c r="B188" s="20">
        <v>235.49979999999999</v>
      </c>
      <c r="C188" s="20">
        <v>299.17340000000002</v>
      </c>
      <c r="D188" s="20">
        <v>217.55</v>
      </c>
      <c r="E188" s="19">
        <f t="shared" si="5"/>
        <v>2.1148750964798696E-4</v>
      </c>
      <c r="F188" s="19">
        <f t="shared" si="5"/>
        <v>-7.5181276003723077E-3</v>
      </c>
      <c r="G188" s="19">
        <f t="shared" si="5"/>
        <v>-4.0826681172637935E-3</v>
      </c>
    </row>
    <row r="189" spans="1:7" x14ac:dyDescent="0.4">
      <c r="A189" s="14">
        <v>42155</v>
      </c>
      <c r="B189" s="20">
        <v>237.44499999999999</v>
      </c>
      <c r="C189" s="20">
        <v>301.30689999999998</v>
      </c>
      <c r="D189" s="20">
        <v>212.04</v>
      </c>
      <c r="E189" s="19">
        <f t="shared" si="5"/>
        <v>8.2259535095709803E-3</v>
      </c>
      <c r="F189" s="19">
        <f t="shared" si="5"/>
        <v>7.10600823256118E-3</v>
      </c>
      <c r="G189" s="19">
        <f t="shared" si="5"/>
        <v>-2.5653773047083883E-2</v>
      </c>
    </row>
    <row r="190" spans="1:7" x14ac:dyDescent="0.4">
      <c r="A190" s="14">
        <v>42185</v>
      </c>
      <c r="B190" s="20">
        <v>234.32599999999999</v>
      </c>
      <c r="C190" s="20">
        <v>296.01060000000001</v>
      </c>
      <c r="D190" s="20">
        <v>213.68</v>
      </c>
      <c r="E190" s="19">
        <f t="shared" si="5"/>
        <v>-1.3222709508256051E-2</v>
      </c>
      <c r="F190" s="19">
        <f t="shared" si="5"/>
        <v>-1.7734082143716363E-2</v>
      </c>
      <c r="G190" s="19">
        <f t="shared" si="5"/>
        <v>7.7046326821000512E-3</v>
      </c>
    </row>
    <row r="191" spans="1:7" x14ac:dyDescent="0.4">
      <c r="A191" s="14">
        <v>42216</v>
      </c>
      <c r="B191" s="20">
        <v>236.3708</v>
      </c>
      <c r="C191" s="20">
        <v>299.75490000000002</v>
      </c>
      <c r="D191" s="20">
        <v>198.63</v>
      </c>
      <c r="E191" s="19">
        <f t="shared" si="5"/>
        <v>8.6884502437153347E-3</v>
      </c>
      <c r="F191" s="19">
        <f t="shared" si="5"/>
        <v>1.2569876236130656E-2</v>
      </c>
      <c r="G191" s="19">
        <f t="shared" si="5"/>
        <v>-7.3035771196841098E-2</v>
      </c>
    </row>
    <row r="192" spans="1:7" x14ac:dyDescent="0.4">
      <c r="A192" s="14">
        <v>42247</v>
      </c>
      <c r="B192" s="20">
        <v>231.67150000000001</v>
      </c>
      <c r="C192" s="20">
        <v>291.86430000000001</v>
      </c>
      <c r="D192" s="20">
        <v>191.08</v>
      </c>
      <c r="E192" s="19">
        <f t="shared" si="5"/>
        <v>-2.0081338455842607E-2</v>
      </c>
      <c r="F192" s="19">
        <f t="shared" si="5"/>
        <v>-2.6676172507533284E-2</v>
      </c>
      <c r="G192" s="19">
        <f t="shared" si="5"/>
        <v>-3.8751609083103183E-2</v>
      </c>
    </row>
    <row r="193" spans="1:7" x14ac:dyDescent="0.4">
      <c r="A193" s="14">
        <v>42277</v>
      </c>
      <c r="B193" s="20">
        <v>228.40729999999999</v>
      </c>
      <c r="C193" s="20">
        <v>287.2901</v>
      </c>
      <c r="D193" s="20">
        <v>205.9</v>
      </c>
      <c r="E193" s="19">
        <f t="shared" si="5"/>
        <v>-1.4189981246197662E-2</v>
      </c>
      <c r="F193" s="19">
        <f t="shared" si="5"/>
        <v>-1.5796461584665317E-2</v>
      </c>
      <c r="G193" s="19">
        <f t="shared" si="5"/>
        <v>7.4698425511982719E-2</v>
      </c>
    </row>
    <row r="194" spans="1:7" x14ac:dyDescent="0.4">
      <c r="A194" s="14">
        <v>42308</v>
      </c>
      <c r="B194" s="20">
        <v>229.61009999999999</v>
      </c>
      <c r="C194" s="20">
        <v>290.99849999999998</v>
      </c>
      <c r="D194" s="20">
        <v>203.88</v>
      </c>
      <c r="E194" s="19">
        <f t="shared" si="5"/>
        <v>5.2522142827364574E-3</v>
      </c>
      <c r="F194" s="19">
        <f t="shared" si="5"/>
        <v>1.282560588142034E-2</v>
      </c>
      <c r="G194" s="19">
        <f t="shared" si="5"/>
        <v>-9.859028561902794E-3</v>
      </c>
    </row>
    <row r="195" spans="1:7" x14ac:dyDescent="0.4">
      <c r="A195" s="14">
        <v>42338</v>
      </c>
      <c r="B195" s="20">
        <v>230.0788</v>
      </c>
      <c r="C195" s="20">
        <v>295.10230000000001</v>
      </c>
      <c r="D195" s="20">
        <v>199.95</v>
      </c>
      <c r="E195" s="19">
        <f t="shared" si="5"/>
        <v>2.0392059169522959E-3</v>
      </c>
      <c r="F195" s="19">
        <f t="shared" si="5"/>
        <v>1.4003963367635387E-2</v>
      </c>
      <c r="G195" s="19">
        <f t="shared" si="5"/>
        <v>-1.9464250179013654E-2</v>
      </c>
    </row>
    <row r="196" spans="1:7" x14ac:dyDescent="0.4">
      <c r="A196" s="14">
        <v>42369</v>
      </c>
      <c r="B196" s="20">
        <v>228.12530000000001</v>
      </c>
      <c r="C196" s="20">
        <v>289.05770000000001</v>
      </c>
      <c r="D196" s="20">
        <v>187.76</v>
      </c>
      <c r="E196" s="19">
        <f t="shared" si="5"/>
        <v>-8.5268195375057653E-3</v>
      </c>
      <c r="F196" s="19">
        <f t="shared" si="5"/>
        <v>-2.0695753723199609E-2</v>
      </c>
      <c r="G196" s="19">
        <f t="shared" si="5"/>
        <v>-6.2902783750059255E-2</v>
      </c>
    </row>
    <row r="197" spans="1:7" x14ac:dyDescent="0.4">
      <c r="A197" s="14">
        <v>42400</v>
      </c>
      <c r="B197" s="20">
        <v>224.9067</v>
      </c>
      <c r="C197" s="20">
        <v>287.42399999999998</v>
      </c>
      <c r="D197" s="20">
        <v>186.08</v>
      </c>
      <c r="E197" s="19">
        <f t="shared" si="5"/>
        <v>-1.4209389864627706E-2</v>
      </c>
      <c r="F197" s="19">
        <f t="shared" si="5"/>
        <v>-5.6678446981949628E-3</v>
      </c>
      <c r="G197" s="19">
        <f t="shared" si="5"/>
        <v>-8.9878627724136149E-3</v>
      </c>
    </row>
    <row r="198" spans="1:7" x14ac:dyDescent="0.4">
      <c r="A198" s="14">
        <v>42429</v>
      </c>
      <c r="B198" s="20">
        <v>222.46780000000001</v>
      </c>
      <c r="C198" s="20">
        <v>282.96409999999997</v>
      </c>
      <c r="D198" s="20">
        <v>199.4</v>
      </c>
      <c r="E198" s="19">
        <f t="shared" si="5"/>
        <v>-1.0903277507404956E-2</v>
      </c>
      <c r="F198" s="19">
        <f t="shared" si="5"/>
        <v>-1.5638442992501857E-2</v>
      </c>
      <c r="G198" s="19">
        <f t="shared" si="5"/>
        <v>6.9136168757383529E-2</v>
      </c>
    </row>
    <row r="199" spans="1:7" x14ac:dyDescent="0.4">
      <c r="A199" s="14">
        <v>42460</v>
      </c>
      <c r="B199" s="20">
        <v>223.10239999999999</v>
      </c>
      <c r="C199" s="20">
        <v>282.60469999999998</v>
      </c>
      <c r="D199" s="20">
        <v>201.94</v>
      </c>
      <c r="E199" s="19">
        <f t="shared" si="5"/>
        <v>2.8484868561174863E-3</v>
      </c>
      <c r="F199" s="19">
        <f t="shared" si="5"/>
        <v>-1.2709330796796068E-3</v>
      </c>
      <c r="G199" s="19">
        <f t="shared" si="5"/>
        <v>1.2657766048436889E-2</v>
      </c>
    </row>
    <row r="200" spans="1:7" x14ac:dyDescent="0.4">
      <c r="A200" s="14">
        <v>42490</v>
      </c>
      <c r="B200" s="20">
        <v>223.85730000000001</v>
      </c>
      <c r="C200" s="20">
        <v>283.31049999999999</v>
      </c>
      <c r="D200" s="20">
        <v>201.56</v>
      </c>
      <c r="E200" s="19">
        <f t="shared" si="5"/>
        <v>3.377936390294527E-3</v>
      </c>
      <c r="F200" s="19">
        <f t="shared" si="5"/>
        <v>2.4943679404607899E-3</v>
      </c>
      <c r="G200" s="19">
        <f t="shared" si="5"/>
        <v>-1.883519763777609E-3</v>
      </c>
    </row>
    <row r="201" spans="1:7" x14ac:dyDescent="0.4">
      <c r="A201" s="14">
        <v>42521</v>
      </c>
      <c r="B201" s="20">
        <v>224.65780000000001</v>
      </c>
      <c r="C201" s="20">
        <v>282.67009999999999</v>
      </c>
      <c r="D201" s="20">
        <v>199.91</v>
      </c>
      <c r="E201" s="19">
        <f t="shared" si="5"/>
        <v>3.5695603112647443E-3</v>
      </c>
      <c r="F201" s="19">
        <f t="shared" si="5"/>
        <v>-2.2629760571083509E-3</v>
      </c>
      <c r="G201" s="19">
        <f t="shared" si="5"/>
        <v>-8.219838544745936E-3</v>
      </c>
    </row>
    <row r="202" spans="1:7" x14ac:dyDescent="0.4">
      <c r="A202" s="14">
        <v>42551</v>
      </c>
      <c r="B202" s="20">
        <v>224.4297</v>
      </c>
      <c r="C202" s="20">
        <v>284.60759999999999</v>
      </c>
      <c r="D202" s="20">
        <v>208.33</v>
      </c>
      <c r="E202" s="19">
        <f t="shared" si="5"/>
        <v>-1.0158377581883434E-3</v>
      </c>
      <c r="F202" s="19">
        <f t="shared" si="5"/>
        <v>6.8308961689289511E-3</v>
      </c>
      <c r="G202" s="19">
        <f t="shared" si="5"/>
        <v>4.1256095672639159E-2</v>
      </c>
    </row>
    <row r="203" spans="1:7" x14ac:dyDescent="0.4">
      <c r="A203" s="14">
        <v>42582</v>
      </c>
      <c r="B203" s="20">
        <v>227.00129999999999</v>
      </c>
      <c r="C203" s="20">
        <v>285.4375</v>
      </c>
      <c r="D203" s="20">
        <v>208.59</v>
      </c>
      <c r="E203" s="19">
        <f t="shared" si="5"/>
        <v>1.1393226505410886E-2</v>
      </c>
      <c r="F203" s="19">
        <f t="shared" si="5"/>
        <v>2.9117014998451024E-3</v>
      </c>
      <c r="G203" s="19">
        <f t="shared" si="5"/>
        <v>1.2472418387455731E-3</v>
      </c>
    </row>
    <row r="204" spans="1:7" x14ac:dyDescent="0.4">
      <c r="A204" s="14">
        <v>42613</v>
      </c>
      <c r="B204" s="20">
        <v>228.05889999999999</v>
      </c>
      <c r="C204" s="20">
        <v>285.94389999999999</v>
      </c>
      <c r="D204" s="20">
        <v>209.5</v>
      </c>
      <c r="E204" s="19">
        <f t="shared" si="5"/>
        <v>4.6481845882132599E-3</v>
      </c>
      <c r="F204" s="19">
        <f t="shared" si="5"/>
        <v>1.7725467877990906E-3</v>
      </c>
      <c r="G204" s="19">
        <f t="shared" si="5"/>
        <v>4.3531365831561654E-3</v>
      </c>
    </row>
    <row r="205" spans="1:7" x14ac:dyDescent="0.4">
      <c r="A205" s="14">
        <v>42643</v>
      </c>
      <c r="B205" s="20">
        <v>228.3409</v>
      </c>
      <c r="C205" s="20">
        <v>286.26089999999999</v>
      </c>
      <c r="D205" s="20">
        <v>205.78</v>
      </c>
      <c r="E205" s="19">
        <f t="shared" si="5"/>
        <v>1.2357588057086808E-3</v>
      </c>
      <c r="F205" s="19">
        <f t="shared" si="5"/>
        <v>1.1079950130810541E-3</v>
      </c>
      <c r="G205" s="19">
        <f t="shared" si="5"/>
        <v>-1.7916102414528279E-2</v>
      </c>
    </row>
    <row r="206" spans="1:7" x14ac:dyDescent="0.4">
      <c r="A206" s="14">
        <v>42674</v>
      </c>
      <c r="B206" s="20">
        <v>227.93450000000001</v>
      </c>
      <c r="C206" s="20">
        <v>290.59660000000002</v>
      </c>
      <c r="D206" s="20">
        <v>206.99</v>
      </c>
      <c r="E206" s="19">
        <f t="shared" si="5"/>
        <v>-1.7813807514920933E-3</v>
      </c>
      <c r="F206" s="19">
        <f t="shared" si="5"/>
        <v>1.5032418390463117E-2</v>
      </c>
      <c r="G206" s="19">
        <f t="shared" si="5"/>
        <v>5.862845972035088E-3</v>
      </c>
    </row>
    <row r="207" spans="1:7" x14ac:dyDescent="0.4">
      <c r="A207" s="14">
        <v>42704</v>
      </c>
      <c r="B207" s="20">
        <v>228.76400000000001</v>
      </c>
      <c r="C207" s="20">
        <v>296.20339999999999</v>
      </c>
      <c r="D207" s="20">
        <v>211.21</v>
      </c>
      <c r="E207" s="19">
        <f t="shared" si="5"/>
        <v>3.6325974889648066E-3</v>
      </c>
      <c r="F207" s="19">
        <f t="shared" si="5"/>
        <v>1.9110329361844758E-2</v>
      </c>
      <c r="G207" s="19">
        <f t="shared" si="5"/>
        <v>2.0182416276351641E-2</v>
      </c>
    </row>
    <row r="208" spans="1:7" x14ac:dyDescent="0.4">
      <c r="A208" s="14">
        <v>42735</v>
      </c>
      <c r="B208" s="20">
        <v>230.96639999999999</v>
      </c>
      <c r="C208" s="20">
        <v>299.39879999999999</v>
      </c>
      <c r="D208" s="20">
        <v>216.86</v>
      </c>
      <c r="E208" s="19">
        <f t="shared" si="5"/>
        <v>9.5813409281550136E-3</v>
      </c>
      <c r="F208" s="19">
        <f t="shared" si="5"/>
        <v>1.0730083463057996E-2</v>
      </c>
      <c r="G208" s="19">
        <f t="shared" si="5"/>
        <v>2.6399084847985071E-2</v>
      </c>
    </row>
    <row r="209" spans="1:7" x14ac:dyDescent="0.4">
      <c r="A209" s="14">
        <v>42766</v>
      </c>
      <c r="B209" s="20">
        <v>232.584</v>
      </c>
      <c r="C209" s="20">
        <v>298.56889999999999</v>
      </c>
      <c r="D209" s="20">
        <v>222.55</v>
      </c>
      <c r="E209" s="19">
        <f t="shared" si="5"/>
        <v>6.9792047035578892E-3</v>
      </c>
      <c r="F209" s="19">
        <f t="shared" si="5"/>
        <v>-2.7757369933032886E-3</v>
      </c>
      <c r="G209" s="19">
        <f t="shared" si="5"/>
        <v>2.5899811417827531E-2</v>
      </c>
    </row>
    <row r="210" spans="1:7" x14ac:dyDescent="0.4">
      <c r="A210" s="14">
        <v>42794</v>
      </c>
      <c r="B210" s="20">
        <v>234.83199999999999</v>
      </c>
      <c r="C210" s="20">
        <v>299.55889999999999</v>
      </c>
      <c r="D210" s="20">
        <v>224.74</v>
      </c>
      <c r="E210" s="19">
        <f t="shared" si="5"/>
        <v>9.6189147684841731E-3</v>
      </c>
      <c r="F210" s="19">
        <f t="shared" si="5"/>
        <v>3.3103323539203345E-3</v>
      </c>
      <c r="G210" s="19">
        <f t="shared" si="5"/>
        <v>9.7923830178929614E-3</v>
      </c>
    </row>
    <row r="211" spans="1:7" x14ac:dyDescent="0.4">
      <c r="A211" s="14">
        <v>42825</v>
      </c>
      <c r="B211" s="20">
        <v>235.7569</v>
      </c>
      <c r="C211" s="20">
        <v>300.12740000000002</v>
      </c>
      <c r="D211" s="20">
        <v>227.89</v>
      </c>
      <c r="E211" s="19">
        <f t="shared" si="5"/>
        <v>3.9308245090987947E-3</v>
      </c>
      <c r="F211" s="19">
        <f t="shared" si="5"/>
        <v>1.8959918554183749E-3</v>
      </c>
      <c r="G211" s="19">
        <f t="shared" si="5"/>
        <v>1.3918877914923463E-2</v>
      </c>
    </row>
    <row r="212" spans="1:7" x14ac:dyDescent="0.4">
      <c r="A212" s="14">
        <v>42855</v>
      </c>
      <c r="B212" s="20">
        <v>236.7731</v>
      </c>
      <c r="C212" s="20">
        <v>298.3467</v>
      </c>
      <c r="D212" s="20">
        <v>232.21</v>
      </c>
      <c r="E212" s="19">
        <f t="shared" si="5"/>
        <v>4.3011092061974593E-3</v>
      </c>
      <c r="F212" s="19">
        <f t="shared" si="5"/>
        <v>-5.9508181051700481E-3</v>
      </c>
      <c r="G212" s="19">
        <f t="shared" si="5"/>
        <v>1.8779078263920116E-2</v>
      </c>
    </row>
    <row r="213" spans="1:7" x14ac:dyDescent="0.4">
      <c r="A213" s="14">
        <v>42886</v>
      </c>
      <c r="B213" s="20">
        <v>238.71010000000001</v>
      </c>
      <c r="C213" s="20">
        <v>296.88619999999997</v>
      </c>
      <c r="D213" s="20">
        <v>232.86</v>
      </c>
      <c r="E213" s="19">
        <f t="shared" si="5"/>
        <v>8.1475463916790246E-3</v>
      </c>
      <c r="F213" s="19">
        <f t="shared" si="5"/>
        <v>-4.9073326792536823E-3</v>
      </c>
      <c r="G213" s="19">
        <f t="shared" si="5"/>
        <v>2.7952799502702083E-3</v>
      </c>
    </row>
    <row r="214" spans="1:7" x14ac:dyDescent="0.4">
      <c r="A214" s="14">
        <v>42916</v>
      </c>
      <c r="B214" s="20">
        <v>237.5446</v>
      </c>
      <c r="C214" s="20">
        <v>294.80169999999998</v>
      </c>
      <c r="D214" s="20">
        <v>239.11</v>
      </c>
      <c r="E214" s="19">
        <f t="shared" si="5"/>
        <v>-4.8944496576742063E-3</v>
      </c>
      <c r="F214" s="19">
        <f t="shared" si="5"/>
        <v>-7.0459734730826682E-3</v>
      </c>
      <c r="G214" s="19">
        <f t="shared" si="5"/>
        <v>2.6486282485640472E-2</v>
      </c>
    </row>
    <row r="215" spans="1:7" x14ac:dyDescent="0.4">
      <c r="A215" s="14">
        <v>42947</v>
      </c>
      <c r="B215" s="20">
        <v>240.78809999999999</v>
      </c>
      <c r="C215" s="20">
        <v>298.75189999999998</v>
      </c>
      <c r="D215" s="20">
        <v>239.53</v>
      </c>
      <c r="E215" s="19">
        <f t="shared" si="5"/>
        <v>1.356189829073131E-2</v>
      </c>
      <c r="F215" s="19">
        <f t="shared" si="5"/>
        <v>1.3310536138139787E-2</v>
      </c>
      <c r="G215" s="19">
        <f t="shared" si="5"/>
        <v>1.7549728722945947E-3</v>
      </c>
    </row>
    <row r="216" spans="1:7" x14ac:dyDescent="0.4">
      <c r="A216" s="14">
        <v>42978</v>
      </c>
      <c r="B216" s="20">
        <v>242.20240000000001</v>
      </c>
      <c r="C216" s="20">
        <v>299.81380000000001</v>
      </c>
      <c r="D216" s="20">
        <v>243.77</v>
      </c>
      <c r="E216" s="19">
        <f t="shared" si="5"/>
        <v>5.856446626999608E-3</v>
      </c>
      <c r="F216" s="19">
        <f t="shared" si="5"/>
        <v>3.548152238109792E-3</v>
      </c>
      <c r="G216" s="19">
        <f t="shared" si="5"/>
        <v>1.7546487827180525E-2</v>
      </c>
    </row>
    <row r="217" spans="1:7" x14ac:dyDescent="0.4">
      <c r="A217" s="14">
        <v>43008</v>
      </c>
      <c r="B217" s="20">
        <v>241.83330000000001</v>
      </c>
      <c r="C217" s="20">
        <v>300.18299999999999</v>
      </c>
      <c r="D217" s="20">
        <v>248.65</v>
      </c>
      <c r="E217" s="19">
        <f t="shared" si="5"/>
        <v>-1.5250944157268022E-3</v>
      </c>
      <c r="F217" s="19">
        <f t="shared" si="5"/>
        <v>1.2306733855841647E-3</v>
      </c>
      <c r="G217" s="19">
        <f t="shared" si="5"/>
        <v>1.9821127366761965E-2</v>
      </c>
    </row>
    <row r="218" spans="1:7" x14ac:dyDescent="0.4">
      <c r="A218" s="14">
        <v>43039</v>
      </c>
      <c r="B218" s="20">
        <v>244.9316</v>
      </c>
      <c r="C218" s="20">
        <v>302.56810000000002</v>
      </c>
      <c r="D218" s="20">
        <v>253.06</v>
      </c>
      <c r="E218" s="19">
        <f t="shared" si="5"/>
        <v>1.2730342072092652E-2</v>
      </c>
      <c r="F218" s="19">
        <f t="shared" si="5"/>
        <v>7.9140874194138303E-3</v>
      </c>
      <c r="G218" s="19">
        <f t="shared" si="5"/>
        <v>1.7580329600370013E-2</v>
      </c>
    </row>
    <row r="219" spans="1:7" x14ac:dyDescent="0.4">
      <c r="A219" s="14">
        <v>43069</v>
      </c>
      <c r="B219" s="20">
        <v>245.1763</v>
      </c>
      <c r="C219" s="20">
        <v>302.80990000000003</v>
      </c>
      <c r="D219" s="20">
        <v>256.86</v>
      </c>
      <c r="E219" s="19">
        <f t="shared" si="5"/>
        <v>9.9855570715275946E-4</v>
      </c>
      <c r="F219" s="19">
        <f t="shared" si="5"/>
        <v>7.9883977567280265E-4</v>
      </c>
      <c r="G219" s="19">
        <f t="shared" si="5"/>
        <v>1.4904574623792095E-2</v>
      </c>
    </row>
    <row r="220" spans="1:7" x14ac:dyDescent="0.4">
      <c r="A220" s="14">
        <v>43100</v>
      </c>
      <c r="B220" s="20">
        <v>247.40360000000001</v>
      </c>
      <c r="C220" s="20">
        <v>305.8159</v>
      </c>
      <c r="D220" s="20">
        <v>271.2</v>
      </c>
      <c r="E220" s="19">
        <f t="shared" si="5"/>
        <v>9.0434675869967961E-3</v>
      </c>
      <c r="F220" s="19">
        <f t="shared" si="5"/>
        <v>9.8780710341894763E-3</v>
      </c>
      <c r="G220" s="19">
        <f t="shared" si="5"/>
        <v>5.4325366681330652E-2</v>
      </c>
    </row>
    <row r="221" spans="1:7" x14ac:dyDescent="0.4">
      <c r="A221" s="14">
        <v>43131</v>
      </c>
      <c r="B221" s="20">
        <v>254.11449999999999</v>
      </c>
      <c r="C221" s="20">
        <v>315.38260000000002</v>
      </c>
      <c r="D221" s="20">
        <v>259.39</v>
      </c>
      <c r="E221" s="19">
        <f t="shared" si="5"/>
        <v>2.6763941659604738E-2</v>
      </c>
      <c r="F221" s="19">
        <f t="shared" si="5"/>
        <v>3.0803218055439334E-2</v>
      </c>
      <c r="G221" s="19">
        <f t="shared" si="5"/>
        <v>-4.4523835428143241E-2</v>
      </c>
    </row>
    <row r="222" spans="1:7" x14ac:dyDescent="0.4">
      <c r="A222" s="14">
        <v>43159</v>
      </c>
      <c r="B222" s="20">
        <v>248.7184</v>
      </c>
      <c r="C222" s="20">
        <v>309.10599999999999</v>
      </c>
      <c r="D222" s="20">
        <v>253.25</v>
      </c>
      <c r="E222" s="19">
        <f t="shared" si="5"/>
        <v>-2.1463620052823703E-2</v>
      </c>
      <c r="F222" s="19">
        <f t="shared" si="5"/>
        <v>-2.01022448230781E-2</v>
      </c>
      <c r="G222" s="19">
        <f t="shared" si="5"/>
        <v>-2.3955577509304486E-2</v>
      </c>
    </row>
    <row r="223" spans="1:7" x14ac:dyDescent="0.4">
      <c r="A223" s="14">
        <v>43190</v>
      </c>
      <c r="B223" s="20">
        <v>248.5608</v>
      </c>
      <c r="C223" s="20">
        <v>307.5573</v>
      </c>
      <c r="D223" s="20">
        <v>255.19</v>
      </c>
      <c r="E223" s="19">
        <f t="shared" si="5"/>
        <v>-6.3384917477546116E-4</v>
      </c>
      <c r="F223" s="19">
        <f t="shared" si="5"/>
        <v>-5.0228487928910678E-3</v>
      </c>
      <c r="G223" s="19">
        <f t="shared" si="5"/>
        <v>7.6312226211137351E-3</v>
      </c>
    </row>
    <row r="224" spans="1:7" x14ac:dyDescent="0.4">
      <c r="A224" s="14">
        <v>43220</v>
      </c>
      <c r="B224" s="20">
        <v>248.6893</v>
      </c>
      <c r="C224" s="20">
        <v>307.91669999999999</v>
      </c>
      <c r="D224" s="20">
        <v>254.73</v>
      </c>
      <c r="E224" s="19">
        <f t="shared" si="5"/>
        <v>5.1684254205471795E-4</v>
      </c>
      <c r="F224" s="19">
        <f t="shared" si="5"/>
        <v>1.1678804981205204E-3</v>
      </c>
      <c r="G224" s="19">
        <f t="shared" si="5"/>
        <v>-1.8042050705246828E-3</v>
      </c>
    </row>
    <row r="225" spans="1:7" x14ac:dyDescent="0.4">
      <c r="A225" s="14">
        <v>43251</v>
      </c>
      <c r="B225" s="20">
        <v>249.37370000000001</v>
      </c>
      <c r="C225" s="20">
        <v>312.66419999999999</v>
      </c>
      <c r="D225" s="20">
        <v>252.94</v>
      </c>
      <c r="E225" s="19">
        <f t="shared" si="5"/>
        <v>2.7482484375079205E-3</v>
      </c>
      <c r="F225" s="19">
        <f t="shared" si="5"/>
        <v>1.5300479332502361E-2</v>
      </c>
      <c r="G225" s="19">
        <f t="shared" si="5"/>
        <v>-7.0518542275513759E-3</v>
      </c>
    </row>
    <row r="226" spans="1:7" x14ac:dyDescent="0.4">
      <c r="A226" s="14">
        <v>43281</v>
      </c>
      <c r="B226" s="20">
        <v>248.8013</v>
      </c>
      <c r="C226" s="20">
        <v>311.46839999999997</v>
      </c>
      <c r="D226" s="20">
        <v>260.26</v>
      </c>
      <c r="E226" s="19">
        <f t="shared" si="5"/>
        <v>-2.2979886661990438E-3</v>
      </c>
      <c r="F226" s="19">
        <f t="shared" si="5"/>
        <v>-3.8318827223350147E-3</v>
      </c>
      <c r="G226" s="19">
        <f t="shared" si="5"/>
        <v>2.8528824896780807E-2</v>
      </c>
    </row>
    <row r="227" spans="1:7" x14ac:dyDescent="0.4">
      <c r="A227" s="14">
        <v>43312</v>
      </c>
      <c r="B227" s="20">
        <v>249.69720000000001</v>
      </c>
      <c r="C227" s="20">
        <v>312.05650000000003</v>
      </c>
      <c r="D227" s="20">
        <v>261.79000000000002</v>
      </c>
      <c r="E227" s="19">
        <f t="shared" si="5"/>
        <v>3.5943978349492981E-3</v>
      </c>
      <c r="F227" s="19">
        <f t="shared" si="5"/>
        <v>1.8863726994428024E-3</v>
      </c>
      <c r="G227" s="19">
        <f t="shared" si="5"/>
        <v>5.8615243006401238E-3</v>
      </c>
    </row>
    <row r="228" spans="1:7" x14ac:dyDescent="0.4">
      <c r="A228" s="14">
        <v>43343</v>
      </c>
      <c r="B228" s="20">
        <v>250.00829999999999</v>
      </c>
      <c r="C228" s="20">
        <v>309.78570000000002</v>
      </c>
      <c r="D228" s="20">
        <v>262.48</v>
      </c>
      <c r="E228" s="19">
        <f t="shared" si="5"/>
        <v>1.2451335444295828E-3</v>
      </c>
      <c r="F228" s="19">
        <f t="shared" si="5"/>
        <v>-7.3034930530231192E-3</v>
      </c>
      <c r="G228" s="19">
        <f t="shared" si="5"/>
        <v>2.6322330035949194E-3</v>
      </c>
    </row>
    <row r="229" spans="1:7" x14ac:dyDescent="0.4">
      <c r="A229" s="14">
        <v>43373</v>
      </c>
      <c r="B229" s="20">
        <v>250.2655</v>
      </c>
      <c r="C229" s="20">
        <v>310.87040000000002</v>
      </c>
      <c r="D229" s="20">
        <v>242.61</v>
      </c>
      <c r="E229" s="19">
        <f t="shared" ref="E229:G272" si="6">LN(B229/B228)</f>
        <v>1.0282370280468045E-3</v>
      </c>
      <c r="F229" s="19">
        <f t="shared" si="6"/>
        <v>3.4953369647029615E-3</v>
      </c>
      <c r="G229" s="19">
        <f t="shared" si="6"/>
        <v>-7.871967287700575E-2</v>
      </c>
    </row>
    <row r="230" spans="1:7" x14ac:dyDescent="0.4">
      <c r="A230" s="14">
        <v>43404</v>
      </c>
      <c r="B230" s="20">
        <v>243.82830000000001</v>
      </c>
      <c r="C230" s="20">
        <v>306.56740000000002</v>
      </c>
      <c r="D230" s="20">
        <v>245.76</v>
      </c>
      <c r="E230" s="19">
        <f t="shared" si="6"/>
        <v>-2.6058065275555136E-2</v>
      </c>
      <c r="F230" s="19">
        <f t="shared" si="6"/>
        <v>-1.3938471747927013E-2</v>
      </c>
      <c r="G230" s="19">
        <f t="shared" si="6"/>
        <v>1.2900234183466848E-2</v>
      </c>
    </row>
    <row r="231" spans="1:7" x14ac:dyDescent="0.4">
      <c r="A231" s="14">
        <v>43434</v>
      </c>
      <c r="B231" s="20">
        <v>242.3973</v>
      </c>
      <c r="C231" s="20">
        <v>304.5514</v>
      </c>
      <c r="D231" s="20">
        <v>228.14</v>
      </c>
      <c r="E231" s="19">
        <f t="shared" si="6"/>
        <v>-5.8861735443671691E-3</v>
      </c>
      <c r="F231" s="19">
        <f t="shared" si="6"/>
        <v>-6.5977591038146261E-3</v>
      </c>
      <c r="G231" s="19">
        <f t="shared" si="6"/>
        <v>-7.4395974359555611E-2</v>
      </c>
    </row>
    <row r="232" spans="1:7" x14ac:dyDescent="0.4">
      <c r="A232" s="14">
        <v>43465</v>
      </c>
      <c r="B232" s="20">
        <v>239.51060000000001</v>
      </c>
      <c r="C232" s="20">
        <v>305.476</v>
      </c>
      <c r="D232" s="20">
        <v>245.93</v>
      </c>
      <c r="E232" s="19">
        <f t="shared" si="6"/>
        <v>-1.1980440775036854E-2</v>
      </c>
      <c r="F232" s="19">
        <f t="shared" si="6"/>
        <v>3.0313415692959467E-3</v>
      </c>
      <c r="G232" s="19">
        <f t="shared" si="6"/>
        <v>7.5087466994239918E-2</v>
      </c>
    </row>
    <row r="233" spans="1:7" x14ac:dyDescent="0.4">
      <c r="A233" s="14">
        <v>43496</v>
      </c>
      <c r="B233" s="20">
        <v>243.74950000000001</v>
      </c>
      <c r="C233" s="20">
        <v>308.71069999999997</v>
      </c>
      <c r="D233" s="20">
        <v>252.08</v>
      </c>
      <c r="E233" s="19">
        <f t="shared" si="6"/>
        <v>1.75433838495751E-2</v>
      </c>
      <c r="F233" s="19">
        <f t="shared" si="6"/>
        <v>1.053337660352136E-2</v>
      </c>
      <c r="G233" s="19">
        <f t="shared" si="6"/>
        <v>2.4699554855027461E-2</v>
      </c>
    </row>
    <row r="234" spans="1:7" x14ac:dyDescent="0.4">
      <c r="A234" s="14">
        <v>43524</v>
      </c>
      <c r="B234" s="20">
        <v>246.37909999999999</v>
      </c>
      <c r="C234" s="20">
        <v>308.73680000000002</v>
      </c>
      <c r="D234" s="20">
        <v>254.62</v>
      </c>
      <c r="E234" s="19">
        <f t="shared" si="6"/>
        <v>1.0730348039450999E-2</v>
      </c>
      <c r="F234" s="19">
        <f t="shared" si="6"/>
        <v>8.45416007534603E-5</v>
      </c>
      <c r="G234" s="19">
        <f t="shared" si="6"/>
        <v>1.0025740184480041E-2</v>
      </c>
    </row>
    <row r="235" spans="1:7" x14ac:dyDescent="0.4">
      <c r="A235" s="14">
        <v>43555</v>
      </c>
      <c r="B235" s="20">
        <v>249.0668</v>
      </c>
      <c r="C235" s="20">
        <v>313.45159999999998</v>
      </c>
      <c r="D235" s="20">
        <v>262.77</v>
      </c>
      <c r="E235" s="19">
        <f t="shared" si="6"/>
        <v>1.0849726945033139E-2</v>
      </c>
      <c r="F235" s="19">
        <f t="shared" si="6"/>
        <v>1.5155828197510686E-2</v>
      </c>
      <c r="G235" s="19">
        <f t="shared" si="6"/>
        <v>3.1506887209607974E-2</v>
      </c>
    </row>
    <row r="236" spans="1:7" x14ac:dyDescent="0.4">
      <c r="A236" s="14">
        <v>43585</v>
      </c>
      <c r="B236" s="20">
        <v>252.4513</v>
      </c>
      <c r="C236" s="20">
        <v>317.83640000000003</v>
      </c>
      <c r="D236" s="20">
        <v>246.39</v>
      </c>
      <c r="E236" s="19">
        <f t="shared" si="6"/>
        <v>1.3497225247941613E-2</v>
      </c>
      <c r="F236" s="19">
        <f t="shared" si="6"/>
        <v>1.3891822799314108E-2</v>
      </c>
      <c r="G236" s="19">
        <f t="shared" si="6"/>
        <v>-6.4363478422896692E-2</v>
      </c>
    </row>
    <row r="237" spans="1:7" x14ac:dyDescent="0.4">
      <c r="A237" s="14">
        <v>43616</v>
      </c>
      <c r="B237" s="20">
        <v>249.92529999999999</v>
      </c>
      <c r="C237" s="20">
        <v>315.08199999999999</v>
      </c>
      <c r="D237" s="20">
        <v>262.07</v>
      </c>
      <c r="E237" s="19">
        <f t="shared" si="6"/>
        <v>-1.0056285613595175E-2</v>
      </c>
      <c r="F237" s="19">
        <f t="shared" si="6"/>
        <v>-8.7038625793978922E-3</v>
      </c>
      <c r="G237" s="19">
        <f t="shared" si="6"/>
        <v>6.1695997228368035E-2</v>
      </c>
    </row>
    <row r="238" spans="1:7" x14ac:dyDescent="0.4">
      <c r="A238" s="14">
        <v>43646</v>
      </c>
      <c r="B238" s="20">
        <v>254.91909999999999</v>
      </c>
      <c r="C238" s="20">
        <v>327.72329999999999</v>
      </c>
      <c r="D238" s="20">
        <v>262.52999999999997</v>
      </c>
      <c r="E238" s="19">
        <f t="shared" si="6"/>
        <v>1.9784166707850388E-2</v>
      </c>
      <c r="F238" s="19">
        <f t="shared" si="6"/>
        <v>3.93367323852623E-2</v>
      </c>
      <c r="G238" s="19">
        <f t="shared" si="6"/>
        <v>1.753717567270618E-3</v>
      </c>
    </row>
    <row r="239" spans="1:7" x14ac:dyDescent="0.4">
      <c r="A239" s="14">
        <v>43677</v>
      </c>
      <c r="B239" s="20">
        <v>256.75240000000002</v>
      </c>
      <c r="C239" s="20">
        <v>330.87959999999998</v>
      </c>
      <c r="D239" s="20">
        <v>255.79</v>
      </c>
      <c r="E239" s="19">
        <f t="shared" si="6"/>
        <v>7.165956458907565E-3</v>
      </c>
      <c r="F239" s="19">
        <f t="shared" si="6"/>
        <v>9.5849081872917199E-3</v>
      </c>
      <c r="G239" s="19">
        <f t="shared" si="6"/>
        <v>-2.6008565876698489E-2</v>
      </c>
    </row>
    <row r="240" spans="1:7" x14ac:dyDescent="0.4">
      <c r="A240" s="14">
        <v>43708</v>
      </c>
      <c r="B240" s="20">
        <v>256.39980000000003</v>
      </c>
      <c r="C240" s="20">
        <v>331.95780000000002</v>
      </c>
      <c r="D240" s="20">
        <v>260.68</v>
      </c>
      <c r="E240" s="19">
        <f t="shared" si="6"/>
        <v>-1.3742513643802811E-3</v>
      </c>
      <c r="F240" s="19">
        <f t="shared" si="6"/>
        <v>3.2532894219986304E-3</v>
      </c>
      <c r="G240" s="19">
        <f t="shared" si="6"/>
        <v>1.8936806125028752E-2</v>
      </c>
    </row>
    <row r="241" spans="1:7" x14ac:dyDescent="0.4">
      <c r="A241" s="14">
        <v>43738</v>
      </c>
      <c r="B241" s="20">
        <v>255.58690000000001</v>
      </c>
      <c r="C241" s="20">
        <v>334.67950000000002</v>
      </c>
      <c r="D241" s="20">
        <v>267.57</v>
      </c>
      <c r="E241" s="19">
        <f t="shared" si="6"/>
        <v>-3.1754757812377174E-3</v>
      </c>
      <c r="F241" s="19">
        <f t="shared" si="6"/>
        <v>8.1655050581059662E-3</v>
      </c>
      <c r="G241" s="19">
        <f t="shared" si="6"/>
        <v>2.608761288204595E-2</v>
      </c>
    </row>
    <row r="242" spans="1:7" x14ac:dyDescent="0.4">
      <c r="A242" s="14">
        <v>43769</v>
      </c>
      <c r="B242" s="20">
        <v>256.46199999999999</v>
      </c>
      <c r="C242" s="20">
        <v>332.76479999999998</v>
      </c>
      <c r="D242" s="20">
        <v>273.72000000000003</v>
      </c>
      <c r="E242" s="19">
        <f t="shared" si="6"/>
        <v>3.4180362538833928E-3</v>
      </c>
      <c r="F242" s="19">
        <f t="shared" si="6"/>
        <v>-5.7374233395734494E-3</v>
      </c>
      <c r="G242" s="19">
        <f t="shared" si="6"/>
        <v>2.2724471738071482E-2</v>
      </c>
    </row>
    <row r="243" spans="1:7" x14ac:dyDescent="0.4">
      <c r="A243" s="14">
        <v>43799</v>
      </c>
      <c r="B243" s="20">
        <v>257.66070000000002</v>
      </c>
      <c r="C243" s="20">
        <v>332.1669</v>
      </c>
      <c r="D243" s="20">
        <v>283</v>
      </c>
      <c r="E243" s="19">
        <f t="shared" si="6"/>
        <v>4.6630976305522334E-3</v>
      </c>
      <c r="F243" s="19">
        <f t="shared" si="6"/>
        <v>-1.7983806792265633E-3</v>
      </c>
      <c r="G243" s="19">
        <f t="shared" si="6"/>
        <v>3.3341211558940549E-2</v>
      </c>
    </row>
    <row r="244" spans="1:7" x14ac:dyDescent="0.4">
      <c r="A244" s="14">
        <v>43830</v>
      </c>
      <c r="B244" s="20">
        <v>261.81670000000003</v>
      </c>
      <c r="C244" s="20">
        <v>337.1986</v>
      </c>
      <c r="D244" s="20">
        <v>279.69</v>
      </c>
      <c r="E244" s="19">
        <f t="shared" si="6"/>
        <v>1.6001037475175409E-2</v>
      </c>
      <c r="F244" s="19">
        <f t="shared" si="6"/>
        <v>1.503452083731186E-2</v>
      </c>
      <c r="G244" s="19">
        <f t="shared" si="6"/>
        <v>-1.1765050666525641E-2</v>
      </c>
    </row>
    <row r="245" spans="1:7" x14ac:dyDescent="0.4">
      <c r="A245" s="14">
        <v>43861</v>
      </c>
      <c r="B245" s="20">
        <v>262.23970000000003</v>
      </c>
      <c r="C245" s="20">
        <v>337.21170000000001</v>
      </c>
      <c r="D245" s="20">
        <v>256.73</v>
      </c>
      <c r="E245" s="19">
        <f t="shared" si="6"/>
        <v>1.6143304112447542E-3</v>
      </c>
      <c r="F245" s="19">
        <f t="shared" si="6"/>
        <v>3.8848754242610078E-5</v>
      </c>
      <c r="G245" s="19">
        <f t="shared" si="6"/>
        <v>-8.5656897988914099E-2</v>
      </c>
    </row>
    <row r="246" spans="1:7" x14ac:dyDescent="0.4">
      <c r="A246" s="14">
        <v>43890</v>
      </c>
      <c r="B246" s="20">
        <v>257.01780000000002</v>
      </c>
      <c r="C246" s="20">
        <v>330.3372</v>
      </c>
      <c r="D246" s="20">
        <v>221.47</v>
      </c>
      <c r="E246" s="19">
        <f t="shared" si="6"/>
        <v>-2.0113627807429969E-2</v>
      </c>
      <c r="F246" s="19">
        <f t="shared" si="6"/>
        <v>-2.0596972093148112E-2</v>
      </c>
      <c r="G246" s="19">
        <f t="shared" si="6"/>
        <v>-0.14773780885604393</v>
      </c>
    </row>
    <row r="247" spans="1:7" x14ac:dyDescent="0.4">
      <c r="A247" s="14">
        <v>43921</v>
      </c>
      <c r="B247" s="20">
        <v>238.29949999999999</v>
      </c>
      <c r="C247" s="20">
        <v>309.9033</v>
      </c>
      <c r="D247" s="20">
        <v>244.92</v>
      </c>
      <c r="E247" s="19">
        <f t="shared" si="6"/>
        <v>-7.5617057290254031E-2</v>
      </c>
      <c r="F247" s="19">
        <f t="shared" si="6"/>
        <v>-6.3853637608176333E-2</v>
      </c>
      <c r="G247" s="19">
        <f t="shared" si="6"/>
        <v>0.10064448647799974</v>
      </c>
    </row>
    <row r="248" spans="1:7" x14ac:dyDescent="0.4">
      <c r="A248" s="14">
        <v>43951</v>
      </c>
      <c r="B248" s="20">
        <v>244.08539999999999</v>
      </c>
      <c r="C248" s="20">
        <v>318.79039999999998</v>
      </c>
      <c r="D248" s="20">
        <v>255.08</v>
      </c>
      <c r="E248" s="19">
        <f t="shared" si="6"/>
        <v>2.3989878150546477E-2</v>
      </c>
      <c r="F248" s="19">
        <f t="shared" si="6"/>
        <v>2.8273520205865724E-2</v>
      </c>
      <c r="G248" s="19">
        <f t="shared" si="6"/>
        <v>4.0645594837317195E-2</v>
      </c>
    </row>
    <row r="249" spans="1:7" x14ac:dyDescent="0.4">
      <c r="A249" s="14">
        <v>43982</v>
      </c>
      <c r="B249" s="20">
        <v>250.15350000000001</v>
      </c>
      <c r="C249" s="20">
        <v>325.71719999999999</v>
      </c>
      <c r="D249" s="20">
        <v>262.81</v>
      </c>
      <c r="E249" s="19">
        <f t="shared" si="6"/>
        <v>2.4556565383879615E-2</v>
      </c>
      <c r="F249" s="19">
        <f t="shared" si="6"/>
        <v>2.1495686682372905E-2</v>
      </c>
      <c r="G249" s="19">
        <f t="shared" si="6"/>
        <v>2.9854116189815549E-2</v>
      </c>
    </row>
    <row r="250" spans="1:7" x14ac:dyDescent="0.4">
      <c r="A250" s="14">
        <v>44012</v>
      </c>
      <c r="B250" s="20">
        <v>253.0651</v>
      </c>
      <c r="C250" s="20">
        <v>324.21420000000001</v>
      </c>
      <c r="D250" s="20">
        <v>276.32</v>
      </c>
      <c r="E250" s="19">
        <f t="shared" si="6"/>
        <v>1.1572038439995247E-2</v>
      </c>
      <c r="F250" s="19">
        <f t="shared" si="6"/>
        <v>-4.6251117558076954E-3</v>
      </c>
      <c r="G250" s="19">
        <f t="shared" si="6"/>
        <v>5.0128276761481926E-2</v>
      </c>
    </row>
    <row r="251" spans="1:7" x14ac:dyDescent="0.4">
      <c r="A251" s="14">
        <v>44043</v>
      </c>
      <c r="B251" s="20">
        <v>259.74290000000002</v>
      </c>
      <c r="C251" s="20">
        <v>338.25389999999999</v>
      </c>
      <c r="D251" s="20">
        <v>292.83</v>
      </c>
      <c r="E251" s="19">
        <f t="shared" si="6"/>
        <v>2.6045527749416261E-2</v>
      </c>
      <c r="F251" s="19">
        <f t="shared" si="6"/>
        <v>4.2392388452150327E-2</v>
      </c>
      <c r="G251" s="19">
        <f t="shared" si="6"/>
        <v>5.803262145661494E-2</v>
      </c>
    </row>
    <row r="252" spans="1:7" x14ac:dyDescent="0.4">
      <c r="A252" s="14">
        <v>44074</v>
      </c>
      <c r="B252" s="20">
        <v>264.21820000000002</v>
      </c>
      <c r="C252" s="20">
        <v>344.65140000000002</v>
      </c>
      <c r="D252" s="20">
        <v>282.95999999999998</v>
      </c>
      <c r="E252" s="19">
        <f t="shared" si="6"/>
        <v>1.7082981291491089E-2</v>
      </c>
      <c r="F252" s="19">
        <f t="shared" si="6"/>
        <v>1.8736674497478709E-2</v>
      </c>
      <c r="G252" s="19">
        <f t="shared" si="6"/>
        <v>-3.4286690957758291E-2</v>
      </c>
    </row>
    <row r="253" spans="1:7" x14ac:dyDescent="0.4">
      <c r="A253" s="14">
        <v>44104</v>
      </c>
      <c r="B253" s="20">
        <v>261.7586</v>
      </c>
      <c r="C253" s="20">
        <v>339.02499999999998</v>
      </c>
      <c r="D253" s="20">
        <v>275.87</v>
      </c>
      <c r="E253" s="19">
        <f t="shared" si="6"/>
        <v>-9.3525719329504656E-3</v>
      </c>
      <c r="F253" s="19">
        <f t="shared" si="6"/>
        <v>-1.6459620441379028E-2</v>
      </c>
      <c r="G253" s="19">
        <f t="shared" si="6"/>
        <v>-2.537580463499952E-2</v>
      </c>
    </row>
    <row r="254" spans="1:7" x14ac:dyDescent="0.4">
      <c r="A254" s="14">
        <v>44135</v>
      </c>
      <c r="B254" s="20">
        <v>260.53919999999999</v>
      </c>
      <c r="C254" s="20">
        <v>335.3623</v>
      </c>
      <c r="D254" s="20">
        <v>309.55</v>
      </c>
      <c r="E254" s="19">
        <f t="shared" si="6"/>
        <v>-4.6693752704071922E-3</v>
      </c>
      <c r="F254" s="19">
        <f t="shared" si="6"/>
        <v>-1.0862411003377615E-2</v>
      </c>
      <c r="G254" s="19">
        <f t="shared" si="6"/>
        <v>0.11518988970301559</v>
      </c>
    </row>
    <row r="255" spans="1:7" x14ac:dyDescent="0.4">
      <c r="A255" s="14">
        <v>44165</v>
      </c>
      <c r="B255" s="20">
        <v>268.32850000000002</v>
      </c>
      <c r="C255" s="20">
        <v>343.83449999999999</v>
      </c>
      <c r="D255" s="20">
        <v>323.57</v>
      </c>
      <c r="E255" s="19">
        <f t="shared" si="6"/>
        <v>2.9458646446953597E-2</v>
      </c>
      <c r="F255" s="19">
        <f t="shared" si="6"/>
        <v>2.4948996983629027E-2</v>
      </c>
      <c r="G255" s="19">
        <f t="shared" si="6"/>
        <v>4.4295843875796215E-2</v>
      </c>
    </row>
    <row r="256" spans="1:7" x14ac:dyDescent="0.4">
      <c r="A256" s="14">
        <v>44196</v>
      </c>
      <c r="B256" s="20">
        <v>278.47370000000001</v>
      </c>
      <c r="C256" s="20">
        <v>359.23349999999999</v>
      </c>
      <c r="D256" s="20">
        <v>321.89</v>
      </c>
      <c r="E256" s="19">
        <f t="shared" si="6"/>
        <v>3.7111644271878429E-2</v>
      </c>
      <c r="F256" s="19">
        <f t="shared" si="6"/>
        <v>4.381215793131521E-2</v>
      </c>
      <c r="G256" s="19">
        <f t="shared" si="6"/>
        <v>-5.2056015671260083E-3</v>
      </c>
    </row>
    <row r="257" spans="1:7" x14ac:dyDescent="0.4">
      <c r="A257" s="14">
        <v>44227</v>
      </c>
      <c r="B257" s="20">
        <v>277.84739999999999</v>
      </c>
      <c r="C257" s="20">
        <v>360.37380000000002</v>
      </c>
      <c r="D257" s="20">
        <v>329.02</v>
      </c>
      <c r="E257" s="19">
        <f t="shared" si="6"/>
        <v>-2.2515783226310254E-3</v>
      </c>
      <c r="F257" s="19">
        <f t="shared" si="6"/>
        <v>3.1692312027224862E-3</v>
      </c>
      <c r="G257" s="19">
        <f t="shared" si="6"/>
        <v>2.1908666917362943E-2</v>
      </c>
    </row>
    <row r="258" spans="1:7" x14ac:dyDescent="0.4">
      <c r="A258" s="14">
        <v>44255</v>
      </c>
      <c r="B258" s="20">
        <v>284.33429999999998</v>
      </c>
      <c r="C258" s="20">
        <v>363.6574</v>
      </c>
      <c r="D258" s="20">
        <v>337.1</v>
      </c>
      <c r="E258" s="19">
        <f t="shared" si="6"/>
        <v>2.3078616468208191E-2</v>
      </c>
      <c r="F258" s="19">
        <f t="shared" si="6"/>
        <v>9.0703895421123705E-3</v>
      </c>
      <c r="G258" s="19">
        <f t="shared" si="6"/>
        <v>2.4261083048740844E-2</v>
      </c>
    </row>
    <row r="259" spans="1:7" x14ac:dyDescent="0.4">
      <c r="A259" s="14">
        <v>44286</v>
      </c>
      <c r="B259" s="20">
        <v>286.42059999999998</v>
      </c>
      <c r="C259" s="20">
        <v>369.12040000000002</v>
      </c>
      <c r="D259" s="20">
        <v>351.39</v>
      </c>
      <c r="E259" s="19">
        <f t="shared" si="6"/>
        <v>7.3107012908189325E-3</v>
      </c>
      <c r="F259" s="19">
        <f t="shared" si="6"/>
        <v>1.4910662452876963E-2</v>
      </c>
      <c r="G259" s="19">
        <f t="shared" si="6"/>
        <v>4.1517095509877762E-2</v>
      </c>
    </row>
    <row r="260" spans="1:7" x14ac:dyDescent="0.4">
      <c r="A260" s="14">
        <v>44316</v>
      </c>
      <c r="B260" s="20">
        <v>293.8449</v>
      </c>
      <c r="C260" s="20">
        <v>382.20609999999999</v>
      </c>
      <c r="D260" s="20">
        <v>356.21</v>
      </c>
      <c r="E260" s="19">
        <f t="shared" si="6"/>
        <v>2.5590717240130914E-2</v>
      </c>
      <c r="F260" s="19">
        <f t="shared" si="6"/>
        <v>3.4837113825768283E-2</v>
      </c>
      <c r="G260" s="19">
        <f t="shared" si="6"/>
        <v>1.3623726827262964E-2</v>
      </c>
    </row>
    <row r="261" spans="1:7" x14ac:dyDescent="0.4">
      <c r="A261" s="14">
        <v>44347</v>
      </c>
      <c r="B261" s="20">
        <v>297.08</v>
      </c>
      <c r="C261" s="20">
        <v>392.30869999999999</v>
      </c>
      <c r="D261" s="20">
        <v>360.47</v>
      </c>
      <c r="E261" s="19">
        <f t="shared" si="6"/>
        <v>1.0949385686822098E-2</v>
      </c>
      <c r="F261" s="19">
        <f t="shared" si="6"/>
        <v>2.6089037965976874E-2</v>
      </c>
      <c r="G261" s="19">
        <f t="shared" si="6"/>
        <v>1.188829093193782E-2</v>
      </c>
    </row>
    <row r="262" spans="1:7" x14ac:dyDescent="0.4">
      <c r="A262" s="14">
        <v>44377</v>
      </c>
      <c r="B262" s="20">
        <v>295.07670000000002</v>
      </c>
      <c r="C262" s="20">
        <v>381.45460000000003</v>
      </c>
      <c r="D262" s="20">
        <v>362.59</v>
      </c>
      <c r="E262" s="19">
        <f t="shared" si="6"/>
        <v>-6.7661402554182251E-3</v>
      </c>
      <c r="F262" s="19">
        <f t="shared" si="6"/>
        <v>-2.8057190163898307E-2</v>
      </c>
      <c r="G262" s="19">
        <f t="shared" si="6"/>
        <v>5.8639838323530482E-3</v>
      </c>
    </row>
    <row r="263" spans="1:7" x14ac:dyDescent="0.4">
      <c r="A263" s="14">
        <v>44408</v>
      </c>
      <c r="B263" s="20">
        <v>295.91460000000001</v>
      </c>
      <c r="C263" s="20">
        <v>381.82709999999997</v>
      </c>
      <c r="D263" s="20">
        <v>371.14</v>
      </c>
      <c r="E263" s="19">
        <f t="shared" si="6"/>
        <v>2.8355766368387621E-3</v>
      </c>
      <c r="F263" s="19">
        <f t="shared" si="6"/>
        <v>9.7604863203837756E-4</v>
      </c>
      <c r="G263" s="19">
        <f t="shared" si="6"/>
        <v>2.3306630574745798E-2</v>
      </c>
    </row>
    <row r="264" spans="1:7" x14ac:dyDescent="0.4">
      <c r="A264" s="14">
        <v>44439</v>
      </c>
      <c r="B264" s="20">
        <v>298.64789999999999</v>
      </c>
      <c r="C264" s="20">
        <v>385.12060000000002</v>
      </c>
      <c r="D264" s="20">
        <v>355.23</v>
      </c>
      <c r="E264" s="19">
        <f t="shared" si="6"/>
        <v>9.1943883286860241E-3</v>
      </c>
      <c r="F264" s="19">
        <f t="shared" si="6"/>
        <v>8.5886436463377073E-3</v>
      </c>
      <c r="G264" s="19">
        <f t="shared" si="6"/>
        <v>-4.3813882905217608E-2</v>
      </c>
    </row>
    <row r="265" spans="1:7" x14ac:dyDescent="0.4">
      <c r="A265" s="14">
        <v>44469</v>
      </c>
      <c r="B265" s="20">
        <v>298.59390000000002</v>
      </c>
      <c r="C265" s="20">
        <v>391.21089999999998</v>
      </c>
      <c r="D265" s="20">
        <v>373.12</v>
      </c>
      <c r="E265" s="19">
        <f t="shared" si="6"/>
        <v>-1.8083128189322217E-4</v>
      </c>
      <c r="F265" s="19">
        <f t="shared" si="6"/>
        <v>1.569026876867147E-2</v>
      </c>
      <c r="G265" s="19">
        <f t="shared" si="6"/>
        <v>4.9134616711097701E-2</v>
      </c>
    </row>
    <row r="266" spans="1:7" x14ac:dyDescent="0.4">
      <c r="A266" s="14">
        <v>44500</v>
      </c>
      <c r="B266" s="20">
        <v>302.40980000000002</v>
      </c>
      <c r="C266" s="20">
        <v>392.62240000000003</v>
      </c>
      <c r="D266" s="20">
        <v>363.76</v>
      </c>
      <c r="E266" s="19">
        <f t="shared" si="6"/>
        <v>1.2698594958367965E-2</v>
      </c>
      <c r="F266" s="19">
        <f t="shared" si="6"/>
        <v>3.6015349838288404E-3</v>
      </c>
      <c r="G266" s="19">
        <f t="shared" si="6"/>
        <v>-2.5405774205317755E-2</v>
      </c>
    </row>
    <row r="267" spans="1:7" x14ac:dyDescent="0.4">
      <c r="A267" s="14">
        <v>44530</v>
      </c>
      <c r="B267" s="20">
        <v>295.72789999999998</v>
      </c>
      <c r="C267" s="20">
        <v>380.42869999999999</v>
      </c>
      <c r="D267" s="20">
        <v>377.93</v>
      </c>
      <c r="E267" s="19">
        <f t="shared" si="6"/>
        <v>-2.2343276395978384E-2</v>
      </c>
      <c r="F267" s="19">
        <f t="shared" si="6"/>
        <v>-3.154956101874698E-2</v>
      </c>
      <c r="G267" s="19">
        <f t="shared" si="6"/>
        <v>3.8214683768753796E-2</v>
      </c>
    </row>
    <row r="268" spans="1:7" x14ac:dyDescent="0.4">
      <c r="A268" s="14">
        <v>44561</v>
      </c>
      <c r="B268" s="20">
        <v>301.39359999999999</v>
      </c>
      <c r="C268" s="20">
        <v>393.72340000000003</v>
      </c>
      <c r="D268" s="20">
        <v>359.17</v>
      </c>
      <c r="E268" s="19">
        <f t="shared" si="6"/>
        <v>1.8977276935034634E-2</v>
      </c>
      <c r="F268" s="19">
        <f t="shared" si="6"/>
        <v>3.4349857579044664E-2</v>
      </c>
      <c r="G268" s="19">
        <f t="shared" si="6"/>
        <v>-5.0913179276322121E-2</v>
      </c>
    </row>
    <row r="269" spans="1:7" x14ac:dyDescent="0.4">
      <c r="A269" s="14">
        <v>44592</v>
      </c>
      <c r="B269" s="20">
        <v>299.41520000000003</v>
      </c>
      <c r="C269" s="20">
        <v>407.26330000000002</v>
      </c>
      <c r="D269" s="20">
        <v>349.48</v>
      </c>
      <c r="E269" s="19">
        <f t="shared" si="6"/>
        <v>-6.585812826793715E-3</v>
      </c>
      <c r="F269" s="19">
        <f t="shared" si="6"/>
        <v>3.3811272719020291E-2</v>
      </c>
      <c r="G269" s="19">
        <f t="shared" si="6"/>
        <v>-2.7349478579292825E-2</v>
      </c>
    </row>
    <row r="270" spans="1:7" x14ac:dyDescent="0.4">
      <c r="A270" s="14">
        <v>44620</v>
      </c>
      <c r="B270" s="20">
        <v>300.5102</v>
      </c>
      <c r="C270" s="20">
        <v>420.5385</v>
      </c>
      <c r="D270" s="20">
        <v>356.26</v>
      </c>
      <c r="E270" s="19">
        <f t="shared" si="6"/>
        <v>3.6504579268784023E-3</v>
      </c>
      <c r="F270" s="19">
        <f t="shared" si="6"/>
        <v>3.2076127869967878E-2</v>
      </c>
      <c r="G270" s="19">
        <f t="shared" si="6"/>
        <v>1.9214465934444886E-2</v>
      </c>
    </row>
    <row r="271" spans="1:7" x14ac:dyDescent="0.4">
      <c r="A271" s="14">
        <v>44651</v>
      </c>
      <c r="B271" s="20">
        <v>307.82659999999998</v>
      </c>
      <c r="C271" s="20">
        <v>457.5181</v>
      </c>
      <c r="D271" s="20">
        <v>327.27999999999997</v>
      </c>
      <c r="E271" s="19">
        <f t="shared" si="6"/>
        <v>2.4054940597075688E-2</v>
      </c>
      <c r="F271" s="19">
        <f t="shared" si="6"/>
        <v>8.42804138832213E-2</v>
      </c>
      <c r="G271" s="19">
        <f t="shared" si="6"/>
        <v>-8.4844727743195847E-2</v>
      </c>
    </row>
    <row r="272" spans="1:7" x14ac:dyDescent="0.4">
      <c r="A272" s="14">
        <v>44681</v>
      </c>
      <c r="B272" s="20">
        <v>309.01280000000003</v>
      </c>
      <c r="C272" s="20">
        <v>471.5154</v>
      </c>
      <c r="D272" s="20">
        <v>326.85000000000002</v>
      </c>
      <c r="E272" s="19">
        <f t="shared" si="6"/>
        <v>3.8460625641241588E-3</v>
      </c>
      <c r="F272" s="19">
        <f t="shared" si="6"/>
        <v>3.013531648353383E-2</v>
      </c>
      <c r="G272" s="19">
        <f t="shared" si="6"/>
        <v>-1.3147235624044102E-3</v>
      </c>
    </row>
    <row r="273" spans="1:1" x14ac:dyDescent="0.4">
      <c r="A273" s="14"/>
    </row>
  </sheetData>
  <autoFilter ref="A33:C273" xr:uid="{BBDD16A4-853B-4D91-B2E8-E0E59B02FC7E}">
    <filterColumn colId="1">
      <customFilters>
        <customFilter operator="notEqual" val=" "/>
      </customFilters>
    </filterColumn>
    <sortState xmlns:xlrd2="http://schemas.microsoft.com/office/spreadsheetml/2017/richdata2" ref="A34:C273">
      <sortCondition ref="A33"/>
    </sortState>
  </autoFilter>
  <conditionalFormatting sqref="B24:D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8A0E-5F31-0948-93CE-8C7828DAC0B8}">
  <dimension ref="A1:C246"/>
  <sheetViews>
    <sheetView workbookViewId="0">
      <selection activeCell="B16" sqref="B16"/>
    </sheetView>
  </sheetViews>
  <sheetFormatPr baseColWidth="10" defaultColWidth="9" defaultRowHeight="15" x14ac:dyDescent="0.4"/>
  <cols>
    <col min="1" max="3" width="20.44140625" style="2" customWidth="1"/>
    <col min="4" max="4" width="9" style="2"/>
    <col min="5" max="5" width="14" style="2" bestFit="1" customWidth="1"/>
    <col min="6" max="16384" width="9" style="2"/>
  </cols>
  <sheetData>
    <row r="1" spans="1:3" ht="17.7" x14ac:dyDescent="0.4">
      <c r="A1" s="1" t="s">
        <v>16</v>
      </c>
      <c r="C1" s="5" t="s">
        <v>17</v>
      </c>
    </row>
    <row r="3" spans="1:3" x14ac:dyDescent="0.4">
      <c r="A3" s="2" t="s">
        <v>18</v>
      </c>
      <c r="B3" s="2" t="s">
        <v>19</v>
      </c>
    </row>
    <row r="4" spans="1:3" x14ac:dyDescent="0.4">
      <c r="A4" s="5"/>
    </row>
    <row r="5" spans="1:3" ht="17.25" customHeight="1" x14ac:dyDescent="0.4">
      <c r="A5" s="3" t="s">
        <v>20</v>
      </c>
      <c r="B5" s="15">
        <f>AVERAGE(C8:C245)</f>
        <v>9.9330252100840108E-4</v>
      </c>
    </row>
    <row r="7" spans="1:3" x14ac:dyDescent="0.4">
      <c r="A7" s="4" t="s">
        <v>11</v>
      </c>
      <c r="B7" s="4" t="s">
        <v>21</v>
      </c>
      <c r="C7" s="4" t="s">
        <v>22</v>
      </c>
    </row>
    <row r="8" spans="1:3" x14ac:dyDescent="0.4">
      <c r="A8" s="14">
        <v>37468</v>
      </c>
      <c r="B8" s="2">
        <v>1.6872</v>
      </c>
      <c r="C8" s="16">
        <f>B8/1200</f>
        <v>1.4060000000000001E-3</v>
      </c>
    </row>
    <row r="9" spans="1:3" x14ac:dyDescent="0.4">
      <c r="A9" s="14">
        <v>37498</v>
      </c>
      <c r="B9" s="2">
        <v>1.6368</v>
      </c>
      <c r="C9" s="16">
        <f t="shared" ref="C9:C72" si="0">B9/1200</f>
        <v>1.364E-3</v>
      </c>
    </row>
    <row r="10" spans="1:3" x14ac:dyDescent="0.4">
      <c r="A10" s="14">
        <v>37529</v>
      </c>
      <c r="B10" s="2">
        <v>1.546</v>
      </c>
      <c r="C10" s="16">
        <f t="shared" si="0"/>
        <v>1.2883333333333334E-3</v>
      </c>
    </row>
    <row r="11" spans="1:3" x14ac:dyDescent="0.4">
      <c r="A11" s="14">
        <v>37560</v>
      </c>
      <c r="B11" s="2">
        <v>1.5561</v>
      </c>
      <c r="C11" s="16">
        <f t="shared" si="0"/>
        <v>1.2967499999999999E-3</v>
      </c>
    </row>
    <row r="12" spans="1:3" x14ac:dyDescent="0.4">
      <c r="A12" s="14">
        <v>37589</v>
      </c>
      <c r="B12" s="2">
        <v>1.2137</v>
      </c>
      <c r="C12" s="16">
        <f t="shared" si="0"/>
        <v>1.0114166666666668E-3</v>
      </c>
    </row>
    <row r="13" spans="1:3" x14ac:dyDescent="0.4">
      <c r="A13" s="14">
        <v>37621</v>
      </c>
      <c r="B13" s="2">
        <v>1.1886000000000001</v>
      </c>
      <c r="C13" s="16">
        <f t="shared" si="0"/>
        <v>9.9050000000000006E-4</v>
      </c>
    </row>
    <row r="14" spans="1:3" x14ac:dyDescent="0.4">
      <c r="A14" s="14">
        <v>37652</v>
      </c>
      <c r="B14" s="2">
        <v>1.1433</v>
      </c>
      <c r="C14" s="16">
        <f t="shared" si="0"/>
        <v>9.5275000000000004E-4</v>
      </c>
    </row>
    <row r="15" spans="1:3" x14ac:dyDescent="0.4">
      <c r="A15" s="14">
        <v>37680</v>
      </c>
      <c r="B15" s="2">
        <v>1.1785000000000001</v>
      </c>
      <c r="C15" s="16">
        <f t="shared" si="0"/>
        <v>9.8208333333333351E-4</v>
      </c>
    </row>
    <row r="16" spans="1:3" x14ac:dyDescent="0.4">
      <c r="A16" s="14">
        <v>37711</v>
      </c>
      <c r="B16" s="2">
        <v>1.1031</v>
      </c>
      <c r="C16" s="16">
        <f t="shared" si="0"/>
        <v>9.1924999999999993E-4</v>
      </c>
    </row>
    <row r="17" spans="1:3" x14ac:dyDescent="0.4">
      <c r="A17" s="14">
        <v>37741</v>
      </c>
      <c r="B17" s="2">
        <v>1.1232</v>
      </c>
      <c r="C17" s="16">
        <f t="shared" si="0"/>
        <v>9.3599999999999998E-4</v>
      </c>
    </row>
    <row r="18" spans="1:3" x14ac:dyDescent="0.4">
      <c r="A18" s="14">
        <v>37771</v>
      </c>
      <c r="B18" s="2">
        <v>1.1031</v>
      </c>
      <c r="C18" s="16">
        <f t="shared" si="0"/>
        <v>9.1924999999999993E-4</v>
      </c>
    </row>
    <row r="19" spans="1:3" x14ac:dyDescent="0.4">
      <c r="A19" s="14">
        <v>37802</v>
      </c>
      <c r="B19" s="2">
        <v>0.88700000000000001</v>
      </c>
      <c r="C19" s="16">
        <f t="shared" si="0"/>
        <v>7.3916666666666673E-4</v>
      </c>
    </row>
    <row r="20" spans="1:3" x14ac:dyDescent="0.4">
      <c r="A20" s="14">
        <v>37833</v>
      </c>
      <c r="B20" s="2">
        <v>0.94730000000000003</v>
      </c>
      <c r="C20" s="16">
        <f t="shared" si="0"/>
        <v>7.8941666666666667E-4</v>
      </c>
    </row>
    <row r="21" spans="1:3" x14ac:dyDescent="0.4">
      <c r="A21" s="14">
        <v>37862</v>
      </c>
      <c r="B21" s="2">
        <v>0.98250000000000004</v>
      </c>
      <c r="C21" s="16">
        <f t="shared" si="0"/>
        <v>8.1875000000000003E-4</v>
      </c>
    </row>
    <row r="22" spans="1:3" x14ac:dyDescent="0.4">
      <c r="A22" s="14">
        <v>37894</v>
      </c>
      <c r="B22" s="2">
        <v>0.93720000000000003</v>
      </c>
      <c r="C22" s="16">
        <f t="shared" si="0"/>
        <v>7.8100000000000001E-4</v>
      </c>
    </row>
    <row r="23" spans="1:3" x14ac:dyDescent="0.4">
      <c r="A23" s="14">
        <v>37925</v>
      </c>
      <c r="B23" s="2">
        <v>0.94220000000000004</v>
      </c>
      <c r="C23" s="16">
        <f t="shared" si="0"/>
        <v>7.8516666666666665E-4</v>
      </c>
    </row>
    <row r="24" spans="1:3" x14ac:dyDescent="0.4">
      <c r="A24" s="14">
        <v>37953</v>
      </c>
      <c r="B24" s="2">
        <v>0.93220000000000003</v>
      </c>
      <c r="C24" s="16">
        <f t="shared" si="0"/>
        <v>7.7683333333333337E-4</v>
      </c>
    </row>
    <row r="25" spans="1:3" x14ac:dyDescent="0.4">
      <c r="A25" s="14">
        <v>37986</v>
      </c>
      <c r="B25" s="2">
        <v>0.90529999999999999</v>
      </c>
      <c r="C25" s="16">
        <f t="shared" si="0"/>
        <v>7.5441666666666669E-4</v>
      </c>
    </row>
    <row r="26" spans="1:3" x14ac:dyDescent="0.4">
      <c r="A26" s="14">
        <v>38016</v>
      </c>
      <c r="B26" s="2">
        <v>0.89200000000000002</v>
      </c>
      <c r="C26" s="16">
        <f t="shared" si="0"/>
        <v>7.4333333333333337E-4</v>
      </c>
    </row>
    <row r="27" spans="1:3" x14ac:dyDescent="0.4">
      <c r="A27" s="14">
        <v>38044</v>
      </c>
      <c r="B27" s="2">
        <v>0.93220000000000003</v>
      </c>
      <c r="C27" s="16">
        <f t="shared" si="0"/>
        <v>7.7683333333333337E-4</v>
      </c>
    </row>
    <row r="28" spans="1:3" x14ac:dyDescent="0.4">
      <c r="A28" s="14">
        <v>38077</v>
      </c>
      <c r="B28" s="2">
        <v>0.94730000000000003</v>
      </c>
      <c r="C28" s="16">
        <f t="shared" si="0"/>
        <v>7.8941666666666667E-4</v>
      </c>
    </row>
    <row r="29" spans="1:3" x14ac:dyDescent="0.4">
      <c r="A29" s="14">
        <v>38107</v>
      </c>
      <c r="B29" s="2">
        <v>0.97240000000000004</v>
      </c>
      <c r="C29" s="16">
        <f t="shared" si="0"/>
        <v>8.1033333333333337E-4</v>
      </c>
    </row>
    <row r="30" spans="1:3" x14ac:dyDescent="0.4">
      <c r="A30" s="14">
        <v>38138</v>
      </c>
      <c r="B30" s="2">
        <v>0.90529999999999999</v>
      </c>
      <c r="C30" s="16">
        <f t="shared" si="0"/>
        <v>7.5441666666666669E-4</v>
      </c>
    </row>
    <row r="31" spans="1:3" x14ac:dyDescent="0.4">
      <c r="A31" s="14">
        <v>38168</v>
      </c>
      <c r="B31" s="2">
        <v>1.3596999999999999</v>
      </c>
      <c r="C31" s="16">
        <f t="shared" si="0"/>
        <v>1.1330833333333332E-3</v>
      </c>
    </row>
    <row r="32" spans="1:3" x14ac:dyDescent="0.4">
      <c r="A32" s="14">
        <v>38198</v>
      </c>
      <c r="B32" s="2">
        <v>1.4301999999999999</v>
      </c>
      <c r="C32" s="16">
        <f t="shared" si="0"/>
        <v>1.1918333333333332E-3</v>
      </c>
    </row>
    <row r="33" spans="1:3" x14ac:dyDescent="0.4">
      <c r="A33" s="14">
        <v>38230</v>
      </c>
      <c r="B33" s="2">
        <v>1.5863</v>
      </c>
      <c r="C33" s="16">
        <f t="shared" si="0"/>
        <v>1.3219166666666668E-3</v>
      </c>
    </row>
    <row r="34" spans="1:3" x14ac:dyDescent="0.4">
      <c r="A34" s="14">
        <v>38260</v>
      </c>
      <c r="B34" s="2">
        <v>1.7174</v>
      </c>
      <c r="C34" s="16">
        <f t="shared" si="0"/>
        <v>1.4311666666666667E-3</v>
      </c>
    </row>
    <row r="35" spans="1:3" x14ac:dyDescent="0.4">
      <c r="A35" s="14">
        <v>38289</v>
      </c>
      <c r="B35" s="2">
        <v>1.8636999999999999</v>
      </c>
      <c r="C35" s="16">
        <f t="shared" si="0"/>
        <v>1.5530833333333332E-3</v>
      </c>
    </row>
    <row r="36" spans="1:3" x14ac:dyDescent="0.4">
      <c r="A36" s="14">
        <v>38321</v>
      </c>
      <c r="B36" s="2">
        <v>2.2071999999999998</v>
      </c>
      <c r="C36" s="16">
        <f t="shared" si="0"/>
        <v>1.8393333333333332E-3</v>
      </c>
    </row>
    <row r="37" spans="1:3" x14ac:dyDescent="0.4">
      <c r="A37" s="14">
        <v>38352</v>
      </c>
      <c r="B37" s="2">
        <v>2.2376</v>
      </c>
      <c r="C37" s="16">
        <f t="shared" si="0"/>
        <v>1.8646666666666666E-3</v>
      </c>
    </row>
    <row r="38" spans="1:3" x14ac:dyDescent="0.4">
      <c r="A38" s="14">
        <v>38383</v>
      </c>
      <c r="B38" s="2">
        <v>2.4906000000000001</v>
      </c>
      <c r="C38" s="16">
        <f t="shared" si="0"/>
        <v>2.0755000000000001E-3</v>
      </c>
    </row>
    <row r="39" spans="1:3" x14ac:dyDescent="0.4">
      <c r="A39" s="14">
        <v>38411</v>
      </c>
      <c r="B39" s="2">
        <v>2.7338</v>
      </c>
      <c r="C39" s="16">
        <f t="shared" si="0"/>
        <v>2.2781666666666666E-3</v>
      </c>
    </row>
    <row r="40" spans="1:3" x14ac:dyDescent="0.4">
      <c r="A40" s="14">
        <v>38442</v>
      </c>
      <c r="B40" s="2">
        <v>2.7997000000000001</v>
      </c>
      <c r="C40" s="16">
        <f t="shared" si="0"/>
        <v>2.3330833333333333E-3</v>
      </c>
    </row>
    <row r="41" spans="1:3" x14ac:dyDescent="0.4">
      <c r="A41" s="14">
        <v>38471</v>
      </c>
      <c r="B41" s="2">
        <v>2.9011</v>
      </c>
      <c r="C41" s="16">
        <f t="shared" si="0"/>
        <v>2.4175833333333332E-3</v>
      </c>
    </row>
    <row r="42" spans="1:3" x14ac:dyDescent="0.4">
      <c r="A42" s="14">
        <v>38503</v>
      </c>
      <c r="B42" s="2">
        <v>2.9569000000000001</v>
      </c>
      <c r="C42" s="16">
        <f t="shared" si="0"/>
        <v>2.4640833333333333E-3</v>
      </c>
    </row>
    <row r="43" spans="1:3" x14ac:dyDescent="0.4">
      <c r="A43" s="14">
        <v>38533</v>
      </c>
      <c r="B43" s="2">
        <v>3.1042000000000001</v>
      </c>
      <c r="C43" s="16">
        <f t="shared" si="0"/>
        <v>2.5868333333333333E-3</v>
      </c>
    </row>
    <row r="44" spans="1:3" x14ac:dyDescent="0.4">
      <c r="A44" s="14">
        <v>38562</v>
      </c>
      <c r="B44" s="2">
        <v>3.3734999999999999</v>
      </c>
      <c r="C44" s="16">
        <f t="shared" si="0"/>
        <v>2.8112499999999999E-3</v>
      </c>
    </row>
    <row r="45" spans="1:3" x14ac:dyDescent="0.4">
      <c r="A45" s="14">
        <v>38595</v>
      </c>
      <c r="B45" s="2">
        <v>3.4744000000000002</v>
      </c>
      <c r="C45" s="16">
        <f t="shared" si="0"/>
        <v>2.8953333333333335E-3</v>
      </c>
    </row>
    <row r="46" spans="1:3" x14ac:dyDescent="0.4">
      <c r="A46" s="14">
        <v>38625</v>
      </c>
      <c r="B46" s="2">
        <v>3.4702000000000002</v>
      </c>
      <c r="C46" s="16">
        <f t="shared" si="0"/>
        <v>2.8918333333333335E-3</v>
      </c>
    </row>
    <row r="47" spans="1:3" x14ac:dyDescent="0.4">
      <c r="A47" s="14">
        <v>38656</v>
      </c>
      <c r="B47" s="2">
        <v>3.9285999999999999</v>
      </c>
      <c r="C47" s="16">
        <f t="shared" si="0"/>
        <v>3.273833333333333E-3</v>
      </c>
    </row>
    <row r="48" spans="1:3" x14ac:dyDescent="0.4">
      <c r="A48" s="14">
        <v>38686</v>
      </c>
      <c r="B48" s="2">
        <v>3.9657</v>
      </c>
      <c r="C48" s="16">
        <f t="shared" si="0"/>
        <v>3.30475E-3</v>
      </c>
    </row>
    <row r="49" spans="1:3" x14ac:dyDescent="0.4">
      <c r="A49" s="14">
        <v>38716</v>
      </c>
      <c r="B49" s="2">
        <v>3.9439000000000002</v>
      </c>
      <c r="C49" s="16">
        <f t="shared" si="0"/>
        <v>3.2865833333333336E-3</v>
      </c>
    </row>
    <row r="50" spans="1:3" x14ac:dyDescent="0.4">
      <c r="A50" s="14">
        <v>38748</v>
      </c>
      <c r="B50" s="2">
        <v>4.4238999999999997</v>
      </c>
      <c r="C50" s="16">
        <f t="shared" si="0"/>
        <v>3.6865833333333329E-3</v>
      </c>
    </row>
    <row r="51" spans="1:3" x14ac:dyDescent="0.4">
      <c r="A51" s="14">
        <v>38776</v>
      </c>
      <c r="B51" s="2">
        <v>4.5620000000000003</v>
      </c>
      <c r="C51" s="16">
        <f t="shared" si="0"/>
        <v>3.8016666666666667E-3</v>
      </c>
    </row>
    <row r="52" spans="1:3" x14ac:dyDescent="0.4">
      <c r="A52" s="14">
        <v>38807</v>
      </c>
      <c r="B52" s="2">
        <v>4.5467000000000004</v>
      </c>
      <c r="C52" s="16">
        <f t="shared" si="0"/>
        <v>3.788916666666667E-3</v>
      </c>
    </row>
    <row r="53" spans="1:3" x14ac:dyDescent="0.4">
      <c r="A53" s="14">
        <v>38835</v>
      </c>
      <c r="B53" s="2">
        <v>4.6898999999999997</v>
      </c>
      <c r="C53" s="16">
        <f t="shared" si="0"/>
        <v>3.9082499999999994E-3</v>
      </c>
    </row>
    <row r="54" spans="1:3" x14ac:dyDescent="0.4">
      <c r="A54" s="14">
        <v>38868</v>
      </c>
      <c r="B54" s="2">
        <v>4.7770000000000001</v>
      </c>
      <c r="C54" s="16">
        <f t="shared" si="0"/>
        <v>3.9808333333333336E-3</v>
      </c>
    </row>
    <row r="55" spans="1:3" x14ac:dyDescent="0.4">
      <c r="A55" s="14">
        <v>38898</v>
      </c>
      <c r="B55" s="2">
        <v>4.9665999999999997</v>
      </c>
      <c r="C55" s="16">
        <f t="shared" si="0"/>
        <v>4.1388333333333329E-3</v>
      </c>
    </row>
    <row r="56" spans="1:3" x14ac:dyDescent="0.4">
      <c r="A56" s="14">
        <v>38929</v>
      </c>
      <c r="B56" s="2">
        <v>5.0384000000000002</v>
      </c>
      <c r="C56" s="16">
        <f t="shared" si="0"/>
        <v>4.1986666666666665E-3</v>
      </c>
    </row>
    <row r="57" spans="1:3" x14ac:dyDescent="0.4">
      <c r="A57" s="14">
        <v>38960</v>
      </c>
      <c r="B57" s="2">
        <v>5.0229999999999997</v>
      </c>
      <c r="C57" s="16">
        <f t="shared" si="0"/>
        <v>4.1858333333333331E-3</v>
      </c>
    </row>
    <row r="58" spans="1:3" x14ac:dyDescent="0.4">
      <c r="A58" s="14">
        <v>38989</v>
      </c>
      <c r="B58" s="2">
        <v>4.8281999999999998</v>
      </c>
      <c r="C58" s="16">
        <f t="shared" si="0"/>
        <v>4.0235000000000002E-3</v>
      </c>
    </row>
    <row r="59" spans="1:3" x14ac:dyDescent="0.4">
      <c r="A59" s="14">
        <v>39021</v>
      </c>
      <c r="B59" s="2">
        <v>5.0384000000000002</v>
      </c>
      <c r="C59" s="16">
        <f t="shared" si="0"/>
        <v>4.1986666666666665E-3</v>
      </c>
    </row>
    <row r="60" spans="1:3" x14ac:dyDescent="0.4">
      <c r="A60" s="14">
        <v>39051</v>
      </c>
      <c r="B60" s="2">
        <v>4.9665999999999997</v>
      </c>
      <c r="C60" s="16">
        <f t="shared" si="0"/>
        <v>4.1388333333333329E-3</v>
      </c>
    </row>
    <row r="61" spans="1:3" x14ac:dyDescent="0.4">
      <c r="A61" s="14">
        <v>39080</v>
      </c>
      <c r="B61" s="2">
        <v>4.9358000000000004</v>
      </c>
      <c r="C61" s="16">
        <f t="shared" si="0"/>
        <v>4.1131666666666669E-3</v>
      </c>
    </row>
    <row r="62" spans="1:3" x14ac:dyDescent="0.4">
      <c r="A62" s="14">
        <v>39113</v>
      </c>
      <c r="B62" s="2">
        <v>5.0743</v>
      </c>
      <c r="C62" s="16">
        <f t="shared" si="0"/>
        <v>4.2285833333333333E-3</v>
      </c>
    </row>
    <row r="63" spans="1:3" x14ac:dyDescent="0.4">
      <c r="A63" s="14">
        <v>39141</v>
      </c>
      <c r="B63" s="2">
        <v>5.0998999999999999</v>
      </c>
      <c r="C63" s="16">
        <f t="shared" si="0"/>
        <v>4.2499166666666666E-3</v>
      </c>
    </row>
    <row r="64" spans="1:3" x14ac:dyDescent="0.4">
      <c r="A64" s="14">
        <v>39171</v>
      </c>
      <c r="B64" s="2">
        <v>4.9870999999999999</v>
      </c>
      <c r="C64" s="16">
        <f t="shared" si="0"/>
        <v>4.1559166666666663E-3</v>
      </c>
    </row>
    <row r="65" spans="1:3" x14ac:dyDescent="0.4">
      <c r="A65" s="14">
        <v>39202</v>
      </c>
      <c r="B65" s="2">
        <v>4.8436000000000003</v>
      </c>
      <c r="C65" s="16">
        <f t="shared" si="0"/>
        <v>4.0363333333333336E-3</v>
      </c>
    </row>
    <row r="66" spans="1:3" x14ac:dyDescent="0.4">
      <c r="A66" s="14">
        <v>39233</v>
      </c>
      <c r="B66" s="2">
        <v>4.8384999999999998</v>
      </c>
      <c r="C66" s="16">
        <f t="shared" si="0"/>
        <v>4.0320833333333328E-3</v>
      </c>
    </row>
    <row r="67" spans="1:3" x14ac:dyDescent="0.4">
      <c r="A67" s="14">
        <v>39262</v>
      </c>
      <c r="B67" s="2">
        <v>4.7411000000000003</v>
      </c>
      <c r="C67" s="16">
        <f t="shared" si="0"/>
        <v>3.9509166666666668E-3</v>
      </c>
    </row>
    <row r="68" spans="1:3" x14ac:dyDescent="0.4">
      <c r="A68" s="14">
        <v>39294</v>
      </c>
      <c r="B68" s="2">
        <v>4.8845999999999998</v>
      </c>
      <c r="C68" s="16">
        <f t="shared" si="0"/>
        <v>4.0704999999999995E-3</v>
      </c>
    </row>
    <row r="69" spans="1:3" x14ac:dyDescent="0.4">
      <c r="A69" s="14">
        <v>39325</v>
      </c>
      <c r="B69" s="2">
        <v>4.6540999999999997</v>
      </c>
      <c r="C69" s="16">
        <f t="shared" si="0"/>
        <v>3.8784166666666663E-3</v>
      </c>
    </row>
    <row r="70" spans="1:3" x14ac:dyDescent="0.4">
      <c r="A70" s="14">
        <v>39353</v>
      </c>
      <c r="B70" s="2">
        <v>3.8572000000000002</v>
      </c>
      <c r="C70" s="16">
        <f t="shared" si="0"/>
        <v>3.2143333333333334E-3</v>
      </c>
    </row>
    <row r="71" spans="1:3" x14ac:dyDescent="0.4">
      <c r="A71" s="14">
        <v>39386</v>
      </c>
      <c r="B71" s="2">
        <v>3.9592000000000001</v>
      </c>
      <c r="C71" s="16">
        <f t="shared" si="0"/>
        <v>3.2993333333333334E-3</v>
      </c>
    </row>
    <row r="72" spans="1:3" x14ac:dyDescent="0.4">
      <c r="A72" s="14">
        <v>39416</v>
      </c>
      <c r="B72" s="2">
        <v>3.2006999999999999</v>
      </c>
      <c r="C72" s="16">
        <f t="shared" si="0"/>
        <v>2.6672499999999999E-3</v>
      </c>
    </row>
    <row r="73" spans="1:3" x14ac:dyDescent="0.4">
      <c r="A73" s="14">
        <v>39447</v>
      </c>
      <c r="B73" s="2">
        <v>3.3378999999999999</v>
      </c>
      <c r="C73" s="16">
        <f t="shared" ref="C73:C136" si="1">B73/1200</f>
        <v>2.7815833333333334E-3</v>
      </c>
    </row>
    <row r="74" spans="1:3" x14ac:dyDescent="0.4">
      <c r="A74" s="14">
        <v>39478</v>
      </c>
      <c r="B74" s="2">
        <v>2.3489</v>
      </c>
      <c r="C74" s="16">
        <f t="shared" si="1"/>
        <v>1.9574166666666668E-3</v>
      </c>
    </row>
    <row r="75" spans="1:3" x14ac:dyDescent="0.4">
      <c r="A75" s="14">
        <v>39507</v>
      </c>
      <c r="B75" s="2">
        <v>2.1718999999999999</v>
      </c>
      <c r="C75" s="16">
        <f t="shared" si="1"/>
        <v>1.8099166666666667E-3</v>
      </c>
    </row>
    <row r="76" spans="1:3" x14ac:dyDescent="0.4">
      <c r="A76" s="14">
        <v>39538</v>
      </c>
      <c r="B76" s="2">
        <v>1.4453</v>
      </c>
      <c r="C76" s="16">
        <f t="shared" si="1"/>
        <v>1.2044166666666668E-3</v>
      </c>
    </row>
    <row r="77" spans="1:3" x14ac:dyDescent="0.4">
      <c r="A77" s="14">
        <v>39568</v>
      </c>
      <c r="B77" s="2">
        <v>1.4251</v>
      </c>
      <c r="C77" s="16">
        <f t="shared" si="1"/>
        <v>1.1875833333333335E-3</v>
      </c>
    </row>
    <row r="78" spans="1:3" x14ac:dyDescent="0.4">
      <c r="A78" s="14">
        <v>39598</v>
      </c>
      <c r="B78" s="2">
        <v>1.8789</v>
      </c>
      <c r="C78" s="16">
        <f t="shared" si="1"/>
        <v>1.5657500000000001E-3</v>
      </c>
    </row>
    <row r="79" spans="1:3" x14ac:dyDescent="0.4">
      <c r="A79" s="14">
        <v>39629</v>
      </c>
      <c r="B79" s="2">
        <v>1.9092</v>
      </c>
      <c r="C79" s="16">
        <f t="shared" si="1"/>
        <v>1.591E-3</v>
      </c>
    </row>
    <row r="80" spans="1:3" x14ac:dyDescent="0.4">
      <c r="A80" s="14">
        <v>39660</v>
      </c>
      <c r="B80" s="2">
        <v>1.7022999999999999</v>
      </c>
      <c r="C80" s="16">
        <f t="shared" si="1"/>
        <v>1.4185833333333333E-3</v>
      </c>
    </row>
    <row r="81" spans="1:3" x14ac:dyDescent="0.4">
      <c r="A81" s="14">
        <v>39689</v>
      </c>
      <c r="B81" s="2">
        <v>1.7175</v>
      </c>
      <c r="C81" s="16">
        <f t="shared" si="1"/>
        <v>1.43125E-3</v>
      </c>
    </row>
    <row r="82" spans="1:3" x14ac:dyDescent="0.4">
      <c r="A82" s="14">
        <v>39721</v>
      </c>
      <c r="B82" s="2">
        <v>1.1031</v>
      </c>
      <c r="C82" s="16">
        <f t="shared" si="1"/>
        <v>9.1924999999999993E-4</v>
      </c>
    </row>
    <row r="83" spans="1:3" x14ac:dyDescent="0.4">
      <c r="A83" s="14">
        <v>39752</v>
      </c>
      <c r="B83" s="2">
        <v>0.90210000000000001</v>
      </c>
      <c r="C83" s="16">
        <f t="shared" si="1"/>
        <v>7.5175000000000003E-4</v>
      </c>
    </row>
    <row r="84" spans="1:3" x14ac:dyDescent="0.4">
      <c r="A84" s="14">
        <v>39780</v>
      </c>
      <c r="B84" s="2">
        <v>0.15010000000000001</v>
      </c>
      <c r="C84" s="16">
        <f t="shared" si="1"/>
        <v>1.2508333333333336E-4</v>
      </c>
    </row>
    <row r="85" spans="1:3" x14ac:dyDescent="0.4">
      <c r="A85" s="14">
        <v>39813</v>
      </c>
      <c r="B85" s="2">
        <v>0.05</v>
      </c>
      <c r="C85" s="16">
        <f t="shared" si="1"/>
        <v>4.1666666666666672E-5</v>
      </c>
    </row>
    <row r="86" spans="1:3" x14ac:dyDescent="0.4">
      <c r="A86" s="14">
        <v>39843</v>
      </c>
      <c r="B86" s="2">
        <v>0.15010000000000001</v>
      </c>
      <c r="C86" s="16">
        <f t="shared" si="1"/>
        <v>1.2508333333333336E-4</v>
      </c>
    </row>
    <row r="87" spans="1:3" x14ac:dyDescent="0.4">
      <c r="A87" s="14">
        <v>39871</v>
      </c>
      <c r="B87" s="2">
        <v>0.30020000000000002</v>
      </c>
      <c r="C87" s="16">
        <f t="shared" si="1"/>
        <v>2.5016666666666671E-4</v>
      </c>
    </row>
    <row r="88" spans="1:3" x14ac:dyDescent="0.4">
      <c r="A88" s="14">
        <v>39903</v>
      </c>
      <c r="B88" s="2">
        <v>0.1951</v>
      </c>
      <c r="C88" s="16">
        <f t="shared" si="1"/>
        <v>1.6258333333333332E-4</v>
      </c>
    </row>
    <row r="89" spans="1:3" x14ac:dyDescent="0.4">
      <c r="A89" s="14">
        <v>39933</v>
      </c>
      <c r="B89" s="2">
        <v>0.13500000000000001</v>
      </c>
      <c r="C89" s="16">
        <f t="shared" si="1"/>
        <v>1.1250000000000001E-4</v>
      </c>
    </row>
    <row r="90" spans="1:3" x14ac:dyDescent="0.4">
      <c r="A90" s="14">
        <v>39962</v>
      </c>
      <c r="B90" s="2">
        <v>0.17510000000000001</v>
      </c>
      <c r="C90" s="16">
        <f t="shared" si="1"/>
        <v>1.4591666666666667E-4</v>
      </c>
    </row>
    <row r="91" spans="1:3" x14ac:dyDescent="0.4">
      <c r="A91" s="14">
        <v>39994</v>
      </c>
      <c r="B91" s="2">
        <v>0.1951</v>
      </c>
      <c r="C91" s="16">
        <f t="shared" si="1"/>
        <v>1.6258333333333332E-4</v>
      </c>
    </row>
    <row r="92" spans="1:3" x14ac:dyDescent="0.4">
      <c r="A92" s="14">
        <v>40025</v>
      </c>
      <c r="B92" s="2">
        <v>0.19009999999999999</v>
      </c>
      <c r="C92" s="16">
        <f t="shared" si="1"/>
        <v>1.5841666666666665E-4</v>
      </c>
    </row>
    <row r="93" spans="1:3" x14ac:dyDescent="0.4">
      <c r="A93" s="14">
        <v>40056</v>
      </c>
      <c r="B93" s="2">
        <v>0.15010000000000001</v>
      </c>
      <c r="C93" s="16">
        <f t="shared" si="1"/>
        <v>1.2508333333333336E-4</v>
      </c>
    </row>
    <row r="94" spans="1:3" x14ac:dyDescent="0.4">
      <c r="A94" s="14">
        <v>40086</v>
      </c>
      <c r="B94" s="2">
        <v>0.115</v>
      </c>
      <c r="C94" s="16">
        <f t="shared" si="1"/>
        <v>9.5833333333333336E-5</v>
      </c>
    </row>
    <row r="95" spans="1:3" x14ac:dyDescent="0.4">
      <c r="A95" s="14">
        <v>40116</v>
      </c>
      <c r="B95" s="2">
        <v>7.4999999999999997E-2</v>
      </c>
      <c r="C95" s="16">
        <f t="shared" si="1"/>
        <v>6.2500000000000001E-5</v>
      </c>
    </row>
    <row r="96" spans="1:3" x14ac:dyDescent="0.4">
      <c r="A96" s="14">
        <v>40147</v>
      </c>
      <c r="B96" s="2">
        <v>0.06</v>
      </c>
      <c r="C96" s="16">
        <f t="shared" si="1"/>
        <v>4.9999999999999996E-5</v>
      </c>
    </row>
    <row r="97" spans="1:3" x14ac:dyDescent="0.4">
      <c r="A97" s="14">
        <v>40178</v>
      </c>
      <c r="B97" s="2">
        <v>0.11</v>
      </c>
      <c r="C97" s="16">
        <f t="shared" si="1"/>
        <v>9.1666666666666668E-5</v>
      </c>
    </row>
    <row r="98" spans="1:3" x14ac:dyDescent="0.4">
      <c r="A98" s="14">
        <v>40207</v>
      </c>
      <c r="B98" s="2">
        <v>5.5E-2</v>
      </c>
      <c r="C98" s="16">
        <f t="shared" si="1"/>
        <v>4.5833333333333334E-5</v>
      </c>
    </row>
    <row r="99" spans="1:3" x14ac:dyDescent="0.4">
      <c r="A99" s="14">
        <v>40235</v>
      </c>
      <c r="B99" s="2">
        <v>0.1</v>
      </c>
      <c r="C99" s="16">
        <f t="shared" si="1"/>
        <v>8.3333333333333344E-5</v>
      </c>
    </row>
    <row r="100" spans="1:3" x14ac:dyDescent="0.4">
      <c r="A100" s="14">
        <v>40268</v>
      </c>
      <c r="B100" s="2">
        <v>0.14510000000000001</v>
      </c>
      <c r="C100" s="16">
        <f t="shared" si="1"/>
        <v>1.2091666666666667E-4</v>
      </c>
    </row>
    <row r="101" spans="1:3" x14ac:dyDescent="0.4">
      <c r="A101" s="14">
        <v>40298</v>
      </c>
      <c r="B101" s="2">
        <v>0.15010000000000001</v>
      </c>
      <c r="C101" s="16">
        <f t="shared" si="1"/>
        <v>1.2508333333333336E-4</v>
      </c>
    </row>
    <row r="102" spans="1:3" x14ac:dyDescent="0.4">
      <c r="A102" s="14">
        <v>40329</v>
      </c>
      <c r="B102" s="2">
        <v>0.1651</v>
      </c>
      <c r="C102" s="16">
        <f t="shared" si="1"/>
        <v>1.3758333333333333E-4</v>
      </c>
    </row>
    <row r="103" spans="1:3" x14ac:dyDescent="0.4">
      <c r="A103" s="14">
        <v>40359</v>
      </c>
      <c r="B103" s="2">
        <v>0.16009999999999999</v>
      </c>
      <c r="C103" s="16">
        <f t="shared" si="1"/>
        <v>1.3341666666666667E-4</v>
      </c>
    </row>
    <row r="104" spans="1:3" x14ac:dyDescent="0.4">
      <c r="A104" s="14">
        <v>40389</v>
      </c>
      <c r="B104" s="2">
        <v>0.15010000000000001</v>
      </c>
      <c r="C104" s="16">
        <f t="shared" si="1"/>
        <v>1.2508333333333336E-4</v>
      </c>
    </row>
    <row r="105" spans="1:3" x14ac:dyDescent="0.4">
      <c r="A105" s="14">
        <v>40421</v>
      </c>
      <c r="B105" s="2">
        <v>0.14510000000000001</v>
      </c>
      <c r="C105" s="16">
        <f t="shared" si="1"/>
        <v>1.2091666666666667E-4</v>
      </c>
    </row>
    <row r="106" spans="1:3" x14ac:dyDescent="0.4">
      <c r="A106" s="14">
        <v>40451</v>
      </c>
      <c r="B106" s="2">
        <v>0.15509999999999999</v>
      </c>
      <c r="C106" s="16">
        <f t="shared" si="1"/>
        <v>1.2925E-4</v>
      </c>
    </row>
    <row r="107" spans="1:3" x14ac:dyDescent="0.4">
      <c r="A107" s="14">
        <v>40480</v>
      </c>
      <c r="B107" s="2">
        <v>0.13</v>
      </c>
      <c r="C107" s="16">
        <f t="shared" si="1"/>
        <v>1.0833333333333334E-4</v>
      </c>
    </row>
    <row r="108" spans="1:3" x14ac:dyDescent="0.4">
      <c r="A108" s="14">
        <v>40512</v>
      </c>
      <c r="B108" s="2">
        <v>0.17510000000000001</v>
      </c>
      <c r="C108" s="16">
        <f t="shared" si="1"/>
        <v>1.4591666666666667E-4</v>
      </c>
    </row>
    <row r="109" spans="1:3" x14ac:dyDescent="0.4">
      <c r="A109" s="14">
        <v>40543</v>
      </c>
      <c r="B109" s="2">
        <v>0.18010000000000001</v>
      </c>
      <c r="C109" s="16">
        <f t="shared" si="1"/>
        <v>1.5008333333333334E-4</v>
      </c>
    </row>
    <row r="110" spans="1:3" x14ac:dyDescent="0.4">
      <c r="A110" s="14">
        <v>40574</v>
      </c>
      <c r="B110" s="2">
        <v>0.15010000000000001</v>
      </c>
      <c r="C110" s="16">
        <f t="shared" si="1"/>
        <v>1.2508333333333336E-4</v>
      </c>
    </row>
    <row r="111" spans="1:3" x14ac:dyDescent="0.4">
      <c r="A111" s="14">
        <v>40602</v>
      </c>
      <c r="B111" s="2">
        <v>0.14510000000000001</v>
      </c>
      <c r="C111" s="16">
        <f t="shared" si="1"/>
        <v>1.2091666666666667E-4</v>
      </c>
    </row>
    <row r="112" spans="1:3" x14ac:dyDescent="0.4">
      <c r="A112" s="14">
        <v>40633</v>
      </c>
      <c r="B112" s="2">
        <v>0.1</v>
      </c>
      <c r="C112" s="16">
        <f t="shared" si="1"/>
        <v>8.3333333333333344E-5</v>
      </c>
    </row>
    <row r="113" spans="1:3" x14ac:dyDescent="0.4">
      <c r="A113" s="14">
        <v>40662</v>
      </c>
      <c r="B113" s="2">
        <v>6.5000000000000002E-2</v>
      </c>
      <c r="C113" s="16">
        <f t="shared" si="1"/>
        <v>5.4166666666666671E-5</v>
      </c>
    </row>
    <row r="114" spans="1:3" x14ac:dyDescent="0.4">
      <c r="A114" s="14">
        <v>40694</v>
      </c>
      <c r="B114" s="2">
        <v>0.06</v>
      </c>
      <c r="C114" s="16">
        <f t="shared" si="1"/>
        <v>4.9999999999999996E-5</v>
      </c>
    </row>
    <row r="115" spans="1:3" x14ac:dyDescent="0.4">
      <c r="A115" s="14">
        <v>40724</v>
      </c>
      <c r="B115" s="2">
        <v>2.5000000000000001E-2</v>
      </c>
      <c r="C115" s="16">
        <f t="shared" si="1"/>
        <v>2.0833333333333336E-5</v>
      </c>
    </row>
    <row r="116" spans="1:3" x14ac:dyDescent="0.4">
      <c r="A116" s="14">
        <v>40753</v>
      </c>
      <c r="B116" s="2">
        <v>0.06</v>
      </c>
      <c r="C116" s="16">
        <f t="shared" si="1"/>
        <v>4.9999999999999996E-5</v>
      </c>
    </row>
    <row r="117" spans="1:3" x14ac:dyDescent="0.4">
      <c r="A117" s="14">
        <v>40786</v>
      </c>
      <c r="B117" s="2">
        <v>1.4999999999999999E-2</v>
      </c>
      <c r="C117" s="16">
        <f t="shared" si="1"/>
        <v>1.2499999999999999E-5</v>
      </c>
    </row>
    <row r="118" spans="1:3" x14ac:dyDescent="0.4">
      <c r="A118" s="14">
        <v>40816</v>
      </c>
      <c r="B118" s="2">
        <v>0.02</v>
      </c>
      <c r="C118" s="16">
        <f t="shared" si="1"/>
        <v>1.6666666666666667E-5</v>
      </c>
    </row>
    <row r="119" spans="1:3" x14ac:dyDescent="0.4">
      <c r="A119" s="14">
        <v>40847</v>
      </c>
      <c r="B119" s="2">
        <v>0.01</v>
      </c>
      <c r="C119" s="16">
        <f t="shared" si="1"/>
        <v>8.3333333333333337E-6</v>
      </c>
    </row>
    <row r="120" spans="1:3" x14ac:dyDescent="0.4">
      <c r="A120" s="14">
        <v>40877</v>
      </c>
      <c r="B120" s="2">
        <v>0.03</v>
      </c>
      <c r="C120" s="16">
        <f t="shared" si="1"/>
        <v>2.4999999999999998E-5</v>
      </c>
    </row>
    <row r="121" spans="1:3" x14ac:dyDescent="0.4">
      <c r="A121" s="14">
        <v>40907</v>
      </c>
      <c r="B121" s="2">
        <v>2.5000000000000001E-2</v>
      </c>
      <c r="C121" s="16">
        <f t="shared" si="1"/>
        <v>2.0833333333333336E-5</v>
      </c>
    </row>
    <row r="122" spans="1:3" x14ac:dyDescent="0.4">
      <c r="A122" s="14">
        <v>40939</v>
      </c>
      <c r="B122" s="2">
        <v>0.05</v>
      </c>
      <c r="C122" s="16">
        <f t="shared" si="1"/>
        <v>4.1666666666666672E-5</v>
      </c>
    </row>
    <row r="123" spans="1:3" x14ac:dyDescent="0.4">
      <c r="A123" s="14">
        <v>40968</v>
      </c>
      <c r="B123" s="2">
        <v>0.115</v>
      </c>
      <c r="C123" s="16">
        <f t="shared" si="1"/>
        <v>9.5833333333333336E-5</v>
      </c>
    </row>
    <row r="124" spans="1:3" x14ac:dyDescent="0.4">
      <c r="A124" s="14">
        <v>40998</v>
      </c>
      <c r="B124" s="2">
        <v>8.5000000000000006E-2</v>
      </c>
      <c r="C124" s="16">
        <f t="shared" si="1"/>
        <v>7.0833333333333338E-5</v>
      </c>
    </row>
    <row r="125" spans="1:3" x14ac:dyDescent="0.4">
      <c r="A125" s="14">
        <v>41029</v>
      </c>
      <c r="B125" s="2">
        <v>9.5000000000000001E-2</v>
      </c>
      <c r="C125" s="16">
        <f t="shared" si="1"/>
        <v>7.9166666666666662E-5</v>
      </c>
    </row>
    <row r="126" spans="1:3" x14ac:dyDescent="0.4">
      <c r="A126" s="14">
        <v>41060</v>
      </c>
      <c r="B126" s="2">
        <v>8.5000000000000006E-2</v>
      </c>
      <c r="C126" s="16">
        <f t="shared" si="1"/>
        <v>7.0833333333333338E-5</v>
      </c>
    </row>
    <row r="127" spans="1:3" x14ac:dyDescent="0.4">
      <c r="A127" s="14">
        <v>41089</v>
      </c>
      <c r="B127" s="2">
        <v>9.5000000000000001E-2</v>
      </c>
      <c r="C127" s="16">
        <f t="shared" si="1"/>
        <v>7.9166666666666662E-5</v>
      </c>
    </row>
    <row r="128" spans="1:3" x14ac:dyDescent="0.4">
      <c r="A128" s="14">
        <v>41121</v>
      </c>
      <c r="B128" s="2">
        <v>0.11</v>
      </c>
      <c r="C128" s="16">
        <f t="shared" si="1"/>
        <v>9.1666666666666668E-5</v>
      </c>
    </row>
    <row r="129" spans="1:3" x14ac:dyDescent="0.4">
      <c r="A129" s="14">
        <v>41152</v>
      </c>
      <c r="B129" s="2">
        <v>0.105</v>
      </c>
      <c r="C129" s="16">
        <f t="shared" si="1"/>
        <v>8.7499999999999999E-5</v>
      </c>
    </row>
    <row r="130" spans="1:3" x14ac:dyDescent="0.4">
      <c r="A130" s="14">
        <v>41180</v>
      </c>
      <c r="B130" s="2">
        <v>0.11</v>
      </c>
      <c r="C130" s="16">
        <f t="shared" si="1"/>
        <v>9.1666666666666668E-5</v>
      </c>
    </row>
    <row r="131" spans="1:3" x14ac:dyDescent="0.4">
      <c r="A131" s="14">
        <v>41213</v>
      </c>
      <c r="B131" s="2">
        <v>0.125</v>
      </c>
      <c r="C131" s="16">
        <f t="shared" si="1"/>
        <v>1.0416666666666667E-4</v>
      </c>
    </row>
    <row r="132" spans="1:3" x14ac:dyDescent="0.4">
      <c r="A132" s="14">
        <v>41243</v>
      </c>
      <c r="B132" s="2">
        <v>0.1</v>
      </c>
      <c r="C132" s="16">
        <f t="shared" si="1"/>
        <v>8.3333333333333344E-5</v>
      </c>
    </row>
    <row r="133" spans="1:3" x14ac:dyDescent="0.4">
      <c r="A133" s="14">
        <v>41274</v>
      </c>
      <c r="B133" s="2">
        <v>8.5000000000000006E-2</v>
      </c>
      <c r="C133" s="16">
        <f t="shared" si="1"/>
        <v>7.0833333333333338E-5</v>
      </c>
    </row>
    <row r="134" spans="1:3" x14ac:dyDescent="0.4">
      <c r="A134" s="14">
        <v>41305</v>
      </c>
      <c r="B134" s="2">
        <v>7.4999999999999997E-2</v>
      </c>
      <c r="C134" s="16">
        <f t="shared" si="1"/>
        <v>6.2500000000000001E-5</v>
      </c>
    </row>
    <row r="135" spans="1:3" x14ac:dyDescent="0.4">
      <c r="A135" s="14">
        <v>41333</v>
      </c>
      <c r="B135" s="2">
        <v>0.125</v>
      </c>
      <c r="C135" s="16">
        <f t="shared" si="1"/>
        <v>1.0416666666666667E-4</v>
      </c>
    </row>
    <row r="136" spans="1:3" x14ac:dyDescent="0.4">
      <c r="A136" s="14">
        <v>41362</v>
      </c>
      <c r="B136" s="2">
        <v>7.4999999999999997E-2</v>
      </c>
      <c r="C136" s="16">
        <f t="shared" si="1"/>
        <v>6.2500000000000001E-5</v>
      </c>
    </row>
    <row r="137" spans="1:3" x14ac:dyDescent="0.4">
      <c r="A137" s="14">
        <v>41394</v>
      </c>
      <c r="B137" s="2">
        <v>0.05</v>
      </c>
      <c r="C137" s="16">
        <f t="shared" ref="C137:C200" si="2">B137/1200</f>
        <v>4.1666666666666672E-5</v>
      </c>
    </row>
    <row r="138" spans="1:3" x14ac:dyDescent="0.4">
      <c r="A138" s="14">
        <v>41425</v>
      </c>
      <c r="B138" s="2">
        <v>4.4999999999999998E-2</v>
      </c>
      <c r="C138" s="16">
        <f t="shared" si="2"/>
        <v>3.7499999999999997E-5</v>
      </c>
    </row>
    <row r="139" spans="1:3" x14ac:dyDescent="0.4">
      <c r="A139" s="14">
        <v>41453</v>
      </c>
      <c r="B139" s="2">
        <v>0.06</v>
      </c>
      <c r="C139" s="16">
        <f t="shared" si="2"/>
        <v>4.9999999999999996E-5</v>
      </c>
    </row>
    <row r="140" spans="1:3" x14ac:dyDescent="0.4">
      <c r="A140" s="14">
        <v>41486</v>
      </c>
      <c r="B140" s="2">
        <v>0.03</v>
      </c>
      <c r="C140" s="16">
        <f t="shared" si="2"/>
        <v>2.4999999999999998E-5</v>
      </c>
    </row>
    <row r="141" spans="1:3" x14ac:dyDescent="0.4">
      <c r="A141" s="14">
        <v>41516</v>
      </c>
      <c r="B141" s="2">
        <v>0.04</v>
      </c>
      <c r="C141" s="16">
        <f t="shared" si="2"/>
        <v>3.3333333333333335E-5</v>
      </c>
    </row>
    <row r="142" spans="1:3" x14ac:dyDescent="0.4">
      <c r="A142" s="14">
        <v>41547</v>
      </c>
      <c r="B142" s="2">
        <v>0.01</v>
      </c>
      <c r="C142" s="16">
        <f t="shared" si="2"/>
        <v>8.3333333333333337E-6</v>
      </c>
    </row>
    <row r="143" spans="1:3" x14ac:dyDescent="0.4">
      <c r="A143" s="14">
        <v>41578</v>
      </c>
      <c r="B143" s="2">
        <v>4.4999999999999998E-2</v>
      </c>
      <c r="C143" s="16">
        <f t="shared" si="2"/>
        <v>3.7499999999999997E-5</v>
      </c>
    </row>
    <row r="144" spans="1:3" x14ac:dyDescent="0.4">
      <c r="A144" s="14">
        <v>41607</v>
      </c>
      <c r="B144" s="2">
        <v>0.08</v>
      </c>
      <c r="C144" s="16">
        <f t="shared" si="2"/>
        <v>6.666666666666667E-5</v>
      </c>
    </row>
    <row r="145" spans="1:3" x14ac:dyDescent="0.4">
      <c r="A145" s="14">
        <v>41639</v>
      </c>
      <c r="B145" s="2">
        <v>6.5000000000000002E-2</v>
      </c>
      <c r="C145" s="16">
        <f t="shared" si="2"/>
        <v>5.4166666666666671E-5</v>
      </c>
    </row>
    <row r="146" spans="1:3" x14ac:dyDescent="0.4">
      <c r="A146" s="14">
        <v>41670</v>
      </c>
      <c r="B146" s="2">
        <v>5.5E-2</v>
      </c>
      <c r="C146" s="16">
        <f t="shared" si="2"/>
        <v>4.5833333333333334E-5</v>
      </c>
    </row>
    <row r="147" spans="1:3" x14ac:dyDescent="0.4">
      <c r="A147" s="14">
        <v>41698</v>
      </c>
      <c r="B147" s="2">
        <v>4.4999999999999998E-2</v>
      </c>
      <c r="C147" s="16">
        <f t="shared" si="2"/>
        <v>3.7499999999999997E-5</v>
      </c>
    </row>
    <row r="148" spans="1:3" x14ac:dyDescent="0.4">
      <c r="A148" s="14">
        <v>41729</v>
      </c>
      <c r="B148" s="2">
        <v>4.4999999999999998E-2</v>
      </c>
      <c r="C148" s="16">
        <f t="shared" si="2"/>
        <v>3.7499999999999997E-5</v>
      </c>
    </row>
    <row r="149" spans="1:3" x14ac:dyDescent="0.4">
      <c r="A149" s="14">
        <v>41759</v>
      </c>
      <c r="B149" s="2">
        <v>0.02</v>
      </c>
      <c r="C149" s="16">
        <f t="shared" si="2"/>
        <v>1.6666666666666667E-5</v>
      </c>
    </row>
    <row r="150" spans="1:3" x14ac:dyDescent="0.4">
      <c r="A150" s="14">
        <v>41789</v>
      </c>
      <c r="B150" s="2">
        <v>0.03</v>
      </c>
      <c r="C150" s="16">
        <f t="shared" si="2"/>
        <v>2.4999999999999998E-5</v>
      </c>
    </row>
    <row r="151" spans="1:3" x14ac:dyDescent="0.4">
      <c r="A151" s="14">
        <v>41820</v>
      </c>
      <c r="B151" s="2">
        <v>0.04</v>
      </c>
      <c r="C151" s="16">
        <f t="shared" si="2"/>
        <v>3.3333333333333335E-5</v>
      </c>
    </row>
    <row r="152" spans="1:3" x14ac:dyDescent="0.4">
      <c r="A152" s="14">
        <v>41851</v>
      </c>
      <c r="B152" s="2">
        <v>0.03</v>
      </c>
      <c r="C152" s="16">
        <f t="shared" si="2"/>
        <v>2.4999999999999998E-5</v>
      </c>
    </row>
    <row r="153" spans="1:3" x14ac:dyDescent="0.4">
      <c r="A153" s="14">
        <v>41880</v>
      </c>
      <c r="B153" s="2">
        <v>0.03</v>
      </c>
      <c r="C153" s="16">
        <f t="shared" si="2"/>
        <v>2.4999999999999998E-5</v>
      </c>
    </row>
    <row r="154" spans="1:3" x14ac:dyDescent="0.4">
      <c r="A154" s="14">
        <v>41912</v>
      </c>
      <c r="B154" s="2">
        <v>1.4999999999999999E-2</v>
      </c>
      <c r="C154" s="16">
        <f t="shared" si="2"/>
        <v>1.2499999999999999E-5</v>
      </c>
    </row>
    <row r="155" spans="1:3" x14ac:dyDescent="0.4">
      <c r="A155" s="14">
        <v>41943</v>
      </c>
      <c r="B155" s="2">
        <v>0.02</v>
      </c>
      <c r="C155" s="16">
        <f t="shared" si="2"/>
        <v>1.6666666666666667E-5</v>
      </c>
    </row>
    <row r="156" spans="1:3" x14ac:dyDescent="0.4">
      <c r="A156" s="14">
        <v>41971</v>
      </c>
      <c r="B156" s="2">
        <v>0.02</v>
      </c>
      <c r="C156" s="16">
        <f t="shared" si="2"/>
        <v>1.6666666666666667E-5</v>
      </c>
    </row>
    <row r="157" spans="1:3" x14ac:dyDescent="0.4">
      <c r="A157" s="14">
        <v>42004</v>
      </c>
      <c r="B157" s="2">
        <v>0.04</v>
      </c>
      <c r="C157" s="16">
        <f t="shared" si="2"/>
        <v>3.3333333333333335E-5</v>
      </c>
    </row>
    <row r="158" spans="1:3" x14ac:dyDescent="0.4">
      <c r="A158" s="14">
        <v>42034</v>
      </c>
      <c r="B158" s="2">
        <v>0.02</v>
      </c>
      <c r="C158" s="16">
        <f t="shared" si="2"/>
        <v>1.6666666666666667E-5</v>
      </c>
    </row>
    <row r="159" spans="1:3" x14ac:dyDescent="0.4">
      <c r="A159" s="14">
        <v>42062</v>
      </c>
      <c r="B159" s="2">
        <v>0.02</v>
      </c>
      <c r="C159" s="16">
        <f t="shared" si="2"/>
        <v>1.6666666666666667E-5</v>
      </c>
    </row>
    <row r="160" spans="1:3" x14ac:dyDescent="0.4">
      <c r="A160" s="14">
        <v>42094</v>
      </c>
      <c r="B160" s="2">
        <v>3.5000000000000003E-2</v>
      </c>
      <c r="C160" s="16">
        <f t="shared" si="2"/>
        <v>2.916666666666667E-5</v>
      </c>
    </row>
    <row r="161" spans="1:3" x14ac:dyDescent="0.4">
      <c r="A161" s="14">
        <v>42124</v>
      </c>
      <c r="B161" s="2">
        <v>0.02</v>
      </c>
      <c r="C161" s="16">
        <f t="shared" si="2"/>
        <v>1.6666666666666667E-5</v>
      </c>
    </row>
    <row r="162" spans="1:3" x14ac:dyDescent="0.4">
      <c r="A162" s="14">
        <v>42153</v>
      </c>
      <c r="B162" s="2">
        <v>1.4999999999999999E-2</v>
      </c>
      <c r="C162" s="16">
        <f t="shared" si="2"/>
        <v>1.2499999999999999E-5</v>
      </c>
    </row>
    <row r="163" spans="1:3" x14ac:dyDescent="0.4">
      <c r="A163" s="14">
        <v>42185</v>
      </c>
      <c r="B163" s="2">
        <v>1.4999999999999999E-2</v>
      </c>
      <c r="C163" s="16">
        <f t="shared" si="2"/>
        <v>1.2499999999999999E-5</v>
      </c>
    </row>
    <row r="164" spans="1:3" x14ac:dyDescent="0.4">
      <c r="A164" s="14">
        <v>42216</v>
      </c>
      <c r="B164" s="2">
        <v>0.05</v>
      </c>
      <c r="C164" s="16">
        <f t="shared" si="2"/>
        <v>4.1666666666666672E-5</v>
      </c>
    </row>
    <row r="165" spans="1:3" x14ac:dyDescent="0.4">
      <c r="A165" s="14">
        <v>42247</v>
      </c>
      <c r="B165" s="2">
        <v>9.5000000000000001E-2</v>
      </c>
      <c r="C165" s="16">
        <f t="shared" si="2"/>
        <v>7.9166666666666662E-5</v>
      </c>
    </row>
    <row r="166" spans="1:3" x14ac:dyDescent="0.4">
      <c r="A166" s="14">
        <v>42277</v>
      </c>
      <c r="B166" s="2">
        <v>1.4999999999999999E-2</v>
      </c>
      <c r="C166" s="16">
        <f t="shared" si="2"/>
        <v>1.2499999999999999E-5</v>
      </c>
    </row>
    <row r="167" spans="1:3" x14ac:dyDescent="0.4">
      <c r="A167" s="14">
        <v>42307</v>
      </c>
      <c r="B167" s="2">
        <v>0.02</v>
      </c>
      <c r="C167" s="16">
        <f t="shared" si="2"/>
        <v>1.6666666666666667E-5</v>
      </c>
    </row>
    <row r="168" spans="1:3" x14ac:dyDescent="0.4">
      <c r="A168" s="14">
        <v>42338</v>
      </c>
      <c r="B168" s="2">
        <v>0.21510000000000001</v>
      </c>
      <c r="C168" s="16">
        <f t="shared" si="2"/>
        <v>1.7925000000000002E-4</v>
      </c>
    </row>
    <row r="169" spans="1:3" x14ac:dyDescent="0.4">
      <c r="A169" s="14">
        <v>42369</v>
      </c>
      <c r="B169" s="2">
        <v>0.26019999999999999</v>
      </c>
      <c r="C169" s="16">
        <f t="shared" si="2"/>
        <v>2.1683333333333331E-4</v>
      </c>
    </row>
    <row r="170" spans="1:3" x14ac:dyDescent="0.4">
      <c r="A170" s="14">
        <v>42398</v>
      </c>
      <c r="B170" s="2">
        <v>0.30520000000000003</v>
      </c>
      <c r="C170" s="16">
        <f t="shared" si="2"/>
        <v>2.5433333333333335E-4</v>
      </c>
    </row>
    <row r="171" spans="1:3" x14ac:dyDescent="0.4">
      <c r="A171" s="14">
        <v>42429</v>
      </c>
      <c r="B171" s="2">
        <v>0.32529999999999998</v>
      </c>
      <c r="C171" s="16">
        <f t="shared" si="2"/>
        <v>2.710833333333333E-4</v>
      </c>
    </row>
    <row r="172" spans="1:3" x14ac:dyDescent="0.4">
      <c r="A172" s="14">
        <v>42460</v>
      </c>
      <c r="B172" s="2">
        <v>0.30020000000000002</v>
      </c>
      <c r="C172" s="16">
        <f t="shared" si="2"/>
        <v>2.5016666666666671E-4</v>
      </c>
    </row>
    <row r="173" spans="1:3" x14ac:dyDescent="0.4">
      <c r="A173" s="14">
        <v>42489</v>
      </c>
      <c r="B173" s="2">
        <v>0.25019999999999998</v>
      </c>
      <c r="C173" s="16">
        <f t="shared" si="2"/>
        <v>2.0849999999999997E-4</v>
      </c>
    </row>
    <row r="174" spans="1:3" x14ac:dyDescent="0.4">
      <c r="A174" s="14">
        <v>42521</v>
      </c>
      <c r="B174" s="2">
        <v>0.34029999999999999</v>
      </c>
      <c r="C174" s="16">
        <f t="shared" si="2"/>
        <v>2.8358333333333333E-4</v>
      </c>
    </row>
    <row r="175" spans="1:3" x14ac:dyDescent="0.4">
      <c r="A175" s="14">
        <v>42551</v>
      </c>
      <c r="B175" s="2">
        <v>0.26019999999999999</v>
      </c>
      <c r="C175" s="16">
        <f t="shared" si="2"/>
        <v>2.1683333333333331E-4</v>
      </c>
    </row>
    <row r="176" spans="1:3" x14ac:dyDescent="0.4">
      <c r="A176" s="14">
        <v>42580</v>
      </c>
      <c r="B176" s="2">
        <v>0.32029999999999997</v>
      </c>
      <c r="C176" s="16">
        <f t="shared" si="2"/>
        <v>2.6691666666666666E-4</v>
      </c>
    </row>
    <row r="177" spans="1:3" x14ac:dyDescent="0.4">
      <c r="A177" s="14">
        <v>42613</v>
      </c>
      <c r="B177" s="2">
        <v>0.33529999999999999</v>
      </c>
      <c r="C177" s="16">
        <f t="shared" si="2"/>
        <v>2.7941666666666664E-4</v>
      </c>
    </row>
    <row r="178" spans="1:3" x14ac:dyDescent="0.4">
      <c r="A178" s="14">
        <v>42643</v>
      </c>
      <c r="B178" s="2">
        <v>0.25019999999999998</v>
      </c>
      <c r="C178" s="16">
        <f t="shared" si="2"/>
        <v>2.0849999999999997E-4</v>
      </c>
    </row>
    <row r="179" spans="1:3" x14ac:dyDescent="0.4">
      <c r="A179" s="14">
        <v>42674</v>
      </c>
      <c r="B179" s="2">
        <v>0.3503</v>
      </c>
      <c r="C179" s="16">
        <f t="shared" si="2"/>
        <v>2.9191666666666667E-4</v>
      </c>
    </row>
    <row r="180" spans="1:3" x14ac:dyDescent="0.4">
      <c r="A180" s="14">
        <v>42704</v>
      </c>
      <c r="B180" s="2">
        <v>0.49059999999999998</v>
      </c>
      <c r="C180" s="16">
        <f t="shared" si="2"/>
        <v>4.0883333333333331E-4</v>
      </c>
    </row>
    <row r="181" spans="1:3" x14ac:dyDescent="0.4">
      <c r="A181" s="14">
        <v>42734</v>
      </c>
      <c r="B181" s="2">
        <v>0.55579999999999996</v>
      </c>
      <c r="C181" s="16">
        <f t="shared" si="2"/>
        <v>4.6316666666666663E-4</v>
      </c>
    </row>
    <row r="182" spans="1:3" x14ac:dyDescent="0.4">
      <c r="A182" s="14">
        <v>42766</v>
      </c>
      <c r="B182" s="2">
        <v>0.51570000000000005</v>
      </c>
      <c r="C182" s="16">
        <f t="shared" si="2"/>
        <v>4.2975000000000006E-4</v>
      </c>
    </row>
    <row r="183" spans="1:3" x14ac:dyDescent="0.4">
      <c r="A183" s="14">
        <v>42794</v>
      </c>
      <c r="B183" s="2">
        <v>0.51570000000000005</v>
      </c>
      <c r="C183" s="16">
        <f t="shared" si="2"/>
        <v>4.2975000000000006E-4</v>
      </c>
    </row>
    <row r="184" spans="1:3" x14ac:dyDescent="0.4">
      <c r="A184" s="14">
        <v>42825</v>
      </c>
      <c r="B184" s="2">
        <v>0.78149999999999997</v>
      </c>
      <c r="C184" s="16">
        <f t="shared" si="2"/>
        <v>6.5125000000000003E-4</v>
      </c>
    </row>
    <row r="185" spans="1:3" x14ac:dyDescent="0.4">
      <c r="A185" s="14">
        <v>42853</v>
      </c>
      <c r="B185" s="2">
        <v>0.82169999999999999</v>
      </c>
      <c r="C185" s="16">
        <f t="shared" si="2"/>
        <v>6.8475000000000003E-4</v>
      </c>
    </row>
    <row r="186" spans="1:3" x14ac:dyDescent="0.4">
      <c r="A186" s="14">
        <v>42886</v>
      </c>
      <c r="B186" s="2">
        <v>0.96230000000000004</v>
      </c>
      <c r="C186" s="16">
        <f t="shared" si="2"/>
        <v>8.0191666666666671E-4</v>
      </c>
    </row>
    <row r="187" spans="1:3" x14ac:dyDescent="0.4">
      <c r="A187" s="14">
        <v>42916</v>
      </c>
      <c r="B187" s="2">
        <v>1.0024999999999999</v>
      </c>
      <c r="C187" s="16">
        <f t="shared" si="2"/>
        <v>8.354166666666666E-4</v>
      </c>
    </row>
    <row r="188" spans="1:3" x14ac:dyDescent="0.4">
      <c r="A188" s="14">
        <v>42947</v>
      </c>
      <c r="B188" s="2">
        <v>1.0729</v>
      </c>
      <c r="C188" s="16">
        <f t="shared" si="2"/>
        <v>8.9408333333333332E-4</v>
      </c>
    </row>
    <row r="189" spans="1:3" x14ac:dyDescent="0.4">
      <c r="A189" s="14">
        <v>42978</v>
      </c>
      <c r="B189" s="2">
        <v>1.0226</v>
      </c>
      <c r="C189" s="16">
        <f t="shared" si="2"/>
        <v>8.5216666666666665E-4</v>
      </c>
    </row>
    <row r="190" spans="1:3" x14ac:dyDescent="0.4">
      <c r="A190" s="14">
        <v>43007</v>
      </c>
      <c r="B190" s="2">
        <v>1.0528</v>
      </c>
      <c r="C190" s="16">
        <f t="shared" si="2"/>
        <v>8.7733333333333326E-4</v>
      </c>
    </row>
    <row r="191" spans="1:3" x14ac:dyDescent="0.4">
      <c r="A191" s="14">
        <v>43039</v>
      </c>
      <c r="B191" s="2">
        <v>1.1332</v>
      </c>
      <c r="C191" s="16">
        <f t="shared" si="2"/>
        <v>9.4433333333333337E-4</v>
      </c>
    </row>
    <row r="192" spans="1:3" x14ac:dyDescent="0.4">
      <c r="A192" s="14">
        <v>43069</v>
      </c>
      <c r="B192" s="2">
        <v>1.2891999999999999</v>
      </c>
      <c r="C192" s="16">
        <f t="shared" si="2"/>
        <v>1.0743333333333332E-3</v>
      </c>
    </row>
    <row r="193" spans="1:3" x14ac:dyDescent="0.4">
      <c r="A193" s="14">
        <v>43098</v>
      </c>
      <c r="B193" s="2">
        <v>1.4502999999999999</v>
      </c>
      <c r="C193" s="16">
        <f t="shared" si="2"/>
        <v>1.2085833333333332E-3</v>
      </c>
    </row>
    <row r="194" spans="1:3" x14ac:dyDescent="0.4">
      <c r="A194" s="14">
        <v>43131</v>
      </c>
      <c r="B194" s="2">
        <v>1.4301999999999999</v>
      </c>
      <c r="C194" s="16">
        <f t="shared" si="2"/>
        <v>1.1918333333333332E-3</v>
      </c>
    </row>
    <row r="195" spans="1:3" x14ac:dyDescent="0.4">
      <c r="A195" s="14">
        <v>43159</v>
      </c>
      <c r="B195" s="2">
        <v>1.6518999999999999</v>
      </c>
      <c r="C195" s="16">
        <f t="shared" si="2"/>
        <v>1.3765833333333332E-3</v>
      </c>
    </row>
    <row r="196" spans="1:3" x14ac:dyDescent="0.4">
      <c r="A196" s="14">
        <v>43189</v>
      </c>
      <c r="B196" s="2">
        <v>1.7679</v>
      </c>
      <c r="C196" s="16">
        <f t="shared" si="2"/>
        <v>1.47325E-3</v>
      </c>
    </row>
    <row r="197" spans="1:3" x14ac:dyDescent="0.4">
      <c r="A197" s="14">
        <v>43220</v>
      </c>
      <c r="B197" s="2">
        <v>1.8435999999999999</v>
      </c>
      <c r="C197" s="16">
        <f t="shared" si="2"/>
        <v>1.5363333333333333E-3</v>
      </c>
    </row>
    <row r="198" spans="1:3" x14ac:dyDescent="0.4">
      <c r="A198" s="14">
        <v>43251</v>
      </c>
      <c r="B198" s="2">
        <v>1.9040999999999999</v>
      </c>
      <c r="C198" s="16">
        <f t="shared" si="2"/>
        <v>1.5867499999999998E-3</v>
      </c>
    </row>
    <row r="199" spans="1:3" x14ac:dyDescent="0.4">
      <c r="A199" s="14">
        <v>43280</v>
      </c>
      <c r="B199" s="2">
        <v>1.9092</v>
      </c>
      <c r="C199" s="16">
        <f t="shared" si="2"/>
        <v>1.591E-3</v>
      </c>
    </row>
    <row r="200" spans="1:3" x14ac:dyDescent="0.4">
      <c r="A200" s="14">
        <v>43312</v>
      </c>
      <c r="B200" s="2">
        <v>2.0102000000000002</v>
      </c>
      <c r="C200" s="16">
        <f t="shared" si="2"/>
        <v>1.6751666666666668E-3</v>
      </c>
    </row>
    <row r="201" spans="1:3" x14ac:dyDescent="0.4">
      <c r="A201" s="14">
        <v>43343</v>
      </c>
      <c r="B201" s="2">
        <v>2.0910000000000002</v>
      </c>
      <c r="C201" s="16">
        <f t="shared" ref="C201:C245" si="3">B201/1200</f>
        <v>1.7425000000000001E-3</v>
      </c>
    </row>
    <row r="202" spans="1:3" x14ac:dyDescent="0.4">
      <c r="A202" s="14">
        <v>43371</v>
      </c>
      <c r="B202" s="2">
        <v>2.1920999999999999</v>
      </c>
      <c r="C202" s="16">
        <f t="shared" si="3"/>
        <v>1.82675E-3</v>
      </c>
    </row>
    <row r="203" spans="1:3" x14ac:dyDescent="0.4">
      <c r="A203" s="14">
        <v>43404</v>
      </c>
      <c r="B203" s="2">
        <v>2.3184999999999998</v>
      </c>
      <c r="C203" s="16">
        <f t="shared" si="3"/>
        <v>1.9320833333333332E-3</v>
      </c>
    </row>
    <row r="204" spans="1:3" x14ac:dyDescent="0.4">
      <c r="A204" s="14">
        <v>43434</v>
      </c>
      <c r="B204" s="2">
        <v>2.3843000000000001</v>
      </c>
      <c r="C204" s="16">
        <f t="shared" si="3"/>
        <v>1.9869166666666668E-3</v>
      </c>
    </row>
    <row r="205" spans="1:3" x14ac:dyDescent="0.4">
      <c r="A205" s="14">
        <v>43465</v>
      </c>
      <c r="B205" s="2">
        <v>2.4805000000000001</v>
      </c>
      <c r="C205" s="16">
        <f t="shared" si="3"/>
        <v>2.0670833333333335E-3</v>
      </c>
    </row>
    <row r="206" spans="1:3" x14ac:dyDescent="0.4">
      <c r="A206" s="14">
        <v>43496</v>
      </c>
      <c r="B206" s="2">
        <v>2.3893</v>
      </c>
      <c r="C206" s="16">
        <f t="shared" si="3"/>
        <v>1.9910833333333334E-3</v>
      </c>
    </row>
    <row r="207" spans="1:3" x14ac:dyDescent="0.4">
      <c r="A207" s="14">
        <v>43524</v>
      </c>
      <c r="B207" s="2">
        <v>2.4197000000000002</v>
      </c>
      <c r="C207" s="16">
        <f t="shared" si="3"/>
        <v>2.0164166666666668E-3</v>
      </c>
    </row>
    <row r="208" spans="1:3" x14ac:dyDescent="0.4">
      <c r="A208" s="14">
        <v>43553</v>
      </c>
      <c r="B208" s="2">
        <v>2.4247999999999998</v>
      </c>
      <c r="C208" s="16">
        <f t="shared" si="3"/>
        <v>2.0206666666666667E-3</v>
      </c>
    </row>
    <row r="209" spans="1:3" x14ac:dyDescent="0.4">
      <c r="A209" s="14">
        <v>43585</v>
      </c>
      <c r="B209" s="2">
        <v>2.3995000000000002</v>
      </c>
      <c r="C209" s="16">
        <f t="shared" si="3"/>
        <v>1.9995833333333337E-3</v>
      </c>
    </row>
    <row r="210" spans="1:3" x14ac:dyDescent="0.4">
      <c r="A210" s="14">
        <v>43616</v>
      </c>
      <c r="B210" s="2">
        <v>2.3235999999999999</v>
      </c>
      <c r="C210" s="16">
        <f t="shared" si="3"/>
        <v>1.9363333333333333E-3</v>
      </c>
    </row>
    <row r="211" spans="1:3" x14ac:dyDescent="0.4">
      <c r="A211" s="14">
        <v>43644</v>
      </c>
      <c r="B211" s="2">
        <v>2.0960000000000001</v>
      </c>
      <c r="C211" s="16">
        <f t="shared" si="3"/>
        <v>1.7466666666666668E-3</v>
      </c>
    </row>
    <row r="212" spans="1:3" x14ac:dyDescent="0.4">
      <c r="A212" s="14">
        <v>43677</v>
      </c>
      <c r="B212" s="2">
        <v>2.0809000000000002</v>
      </c>
      <c r="C212" s="16">
        <f t="shared" si="3"/>
        <v>1.7340833333333336E-3</v>
      </c>
    </row>
    <row r="213" spans="1:3" x14ac:dyDescent="0.4">
      <c r="A213" s="14">
        <v>43707</v>
      </c>
      <c r="B213" s="2">
        <v>1.9598</v>
      </c>
      <c r="C213" s="16">
        <f t="shared" si="3"/>
        <v>1.6331666666666667E-3</v>
      </c>
    </row>
    <row r="214" spans="1:3" x14ac:dyDescent="0.4">
      <c r="A214" s="14">
        <v>43738</v>
      </c>
      <c r="B214" s="2">
        <v>1.8486</v>
      </c>
      <c r="C214" s="16">
        <f t="shared" si="3"/>
        <v>1.5405E-3</v>
      </c>
    </row>
    <row r="215" spans="1:3" x14ac:dyDescent="0.4">
      <c r="A215" s="14">
        <v>43769</v>
      </c>
      <c r="B215" s="2">
        <v>1.6267</v>
      </c>
      <c r="C215" s="16">
        <f t="shared" si="3"/>
        <v>1.3555833333333334E-3</v>
      </c>
    </row>
    <row r="216" spans="1:3" x14ac:dyDescent="0.4">
      <c r="A216" s="14">
        <v>43798</v>
      </c>
      <c r="B216" s="2">
        <v>1.5661</v>
      </c>
      <c r="C216" s="16">
        <f t="shared" si="3"/>
        <v>1.3050833333333334E-3</v>
      </c>
    </row>
    <row r="217" spans="1:3" x14ac:dyDescent="0.4">
      <c r="A217" s="14">
        <v>43830</v>
      </c>
      <c r="B217" s="2">
        <v>1.5259</v>
      </c>
      <c r="C217" s="16">
        <f t="shared" si="3"/>
        <v>1.2715833333333333E-3</v>
      </c>
    </row>
    <row r="218" spans="1:3" x14ac:dyDescent="0.4">
      <c r="A218" s="14">
        <v>43861</v>
      </c>
      <c r="B218" s="2">
        <v>1.5359</v>
      </c>
      <c r="C218" s="16">
        <f t="shared" si="3"/>
        <v>1.2799166666666666E-3</v>
      </c>
    </row>
    <row r="219" spans="1:3" x14ac:dyDescent="0.4">
      <c r="A219" s="14">
        <v>43889</v>
      </c>
      <c r="B219" s="2">
        <v>1.5106999999999999</v>
      </c>
      <c r="C219" s="16">
        <f t="shared" si="3"/>
        <v>1.2589166666666666E-3</v>
      </c>
    </row>
    <row r="220" spans="1:3" x14ac:dyDescent="0.4">
      <c r="A220" s="14">
        <v>43921</v>
      </c>
      <c r="B220" s="2">
        <v>8.5000000000000006E-2</v>
      </c>
      <c r="C220" s="16">
        <f t="shared" si="3"/>
        <v>7.0833333333333338E-5</v>
      </c>
    </row>
    <row r="221" spans="1:3" x14ac:dyDescent="0.4">
      <c r="A221" s="14">
        <v>43951</v>
      </c>
      <c r="B221" s="2">
        <v>0.12</v>
      </c>
      <c r="C221" s="16">
        <f t="shared" si="3"/>
        <v>9.9999999999999991E-5</v>
      </c>
    </row>
    <row r="222" spans="1:3" x14ac:dyDescent="0.4">
      <c r="A222" s="14">
        <v>43980</v>
      </c>
      <c r="B222" s="2">
        <v>0.13</v>
      </c>
      <c r="C222" s="16">
        <f t="shared" si="3"/>
        <v>1.0833333333333334E-4</v>
      </c>
    </row>
    <row r="223" spans="1:3" x14ac:dyDescent="0.4">
      <c r="A223" s="14">
        <v>44012</v>
      </c>
      <c r="B223" s="2">
        <v>0.15010000000000001</v>
      </c>
      <c r="C223" s="16">
        <f t="shared" si="3"/>
        <v>1.2508333333333336E-4</v>
      </c>
    </row>
    <row r="224" spans="1:3" x14ac:dyDescent="0.4">
      <c r="A224" s="14">
        <v>44043</v>
      </c>
      <c r="B224" s="2">
        <v>0.105</v>
      </c>
      <c r="C224" s="16">
        <f t="shared" si="3"/>
        <v>8.7499999999999999E-5</v>
      </c>
    </row>
    <row r="225" spans="1:3" x14ac:dyDescent="0.4">
      <c r="A225" s="14">
        <v>44074</v>
      </c>
      <c r="B225" s="2">
        <v>0.105</v>
      </c>
      <c r="C225" s="16">
        <f t="shared" si="3"/>
        <v>8.7499999999999999E-5</v>
      </c>
    </row>
    <row r="226" spans="1:3" x14ac:dyDescent="0.4">
      <c r="A226" s="14">
        <v>44104</v>
      </c>
      <c r="B226" s="2">
        <v>0.1</v>
      </c>
      <c r="C226" s="16">
        <f t="shared" si="3"/>
        <v>8.3333333333333344E-5</v>
      </c>
    </row>
    <row r="227" spans="1:3" x14ac:dyDescent="0.4">
      <c r="A227" s="14">
        <v>44134</v>
      </c>
      <c r="B227" s="2">
        <v>0.1</v>
      </c>
      <c r="C227" s="16">
        <f t="shared" si="3"/>
        <v>8.3333333333333344E-5</v>
      </c>
    </row>
    <row r="228" spans="1:3" x14ac:dyDescent="0.4">
      <c r="A228" s="14">
        <v>44165</v>
      </c>
      <c r="B228" s="2">
        <v>8.5000000000000006E-2</v>
      </c>
      <c r="C228" s="16">
        <f t="shared" si="3"/>
        <v>7.0833333333333338E-5</v>
      </c>
    </row>
    <row r="229" spans="1:3" x14ac:dyDescent="0.4">
      <c r="A229" s="14">
        <v>44196</v>
      </c>
      <c r="B229" s="2">
        <v>9.5000000000000001E-2</v>
      </c>
      <c r="C229" s="16">
        <f t="shared" si="3"/>
        <v>7.9166666666666662E-5</v>
      </c>
    </row>
    <row r="230" spans="1:3" x14ac:dyDescent="0.4">
      <c r="A230" s="14">
        <v>44225</v>
      </c>
      <c r="B230" s="2">
        <v>0.08</v>
      </c>
      <c r="C230" s="16">
        <f t="shared" si="3"/>
        <v>6.666666666666667E-5</v>
      </c>
    </row>
    <row r="231" spans="1:3" x14ac:dyDescent="0.4">
      <c r="A231" s="14">
        <v>44253</v>
      </c>
      <c r="B231" s="2">
        <v>0.03</v>
      </c>
      <c r="C231" s="16">
        <f t="shared" si="3"/>
        <v>2.4999999999999998E-5</v>
      </c>
    </row>
    <row r="232" spans="1:3" x14ac:dyDescent="0.4">
      <c r="A232" s="14">
        <v>44286</v>
      </c>
      <c r="B232" s="2">
        <v>0.02</v>
      </c>
      <c r="C232" s="16">
        <f t="shared" si="3"/>
        <v>1.6666666666666667E-5</v>
      </c>
    </row>
    <row r="233" spans="1:3" x14ac:dyDescent="0.4">
      <c r="A233" s="14">
        <v>44316</v>
      </c>
      <c r="B233" s="2">
        <v>0.02</v>
      </c>
      <c r="C233" s="16">
        <f t="shared" si="3"/>
        <v>1.6666666666666667E-5</v>
      </c>
    </row>
    <row r="234" spans="1:3" x14ac:dyDescent="0.4">
      <c r="A234" s="14">
        <v>44347</v>
      </c>
      <c r="B234" s="2">
        <v>1.4999999999999999E-2</v>
      </c>
      <c r="C234" s="16">
        <f t="shared" si="3"/>
        <v>1.2499999999999999E-5</v>
      </c>
    </row>
    <row r="235" spans="1:3" x14ac:dyDescent="0.4">
      <c r="A235" s="14">
        <v>44377</v>
      </c>
      <c r="B235" s="2">
        <v>0.05</v>
      </c>
      <c r="C235" s="16">
        <f t="shared" si="3"/>
        <v>4.1666666666666672E-5</v>
      </c>
    </row>
    <row r="236" spans="1:3" x14ac:dyDescent="0.4">
      <c r="A236" s="14">
        <v>44407</v>
      </c>
      <c r="B236" s="2">
        <v>0.05</v>
      </c>
      <c r="C236" s="16">
        <f t="shared" si="3"/>
        <v>4.1666666666666672E-5</v>
      </c>
    </row>
    <row r="237" spans="1:3" x14ac:dyDescent="0.4">
      <c r="A237" s="14">
        <v>44439</v>
      </c>
      <c r="B237" s="2">
        <v>4.4999999999999998E-2</v>
      </c>
      <c r="C237" s="16">
        <f t="shared" si="3"/>
        <v>3.7499999999999997E-5</v>
      </c>
    </row>
    <row r="238" spans="1:3" x14ac:dyDescent="0.4">
      <c r="A238" s="14">
        <v>44469</v>
      </c>
      <c r="B238" s="2">
        <v>3.5000000000000003E-2</v>
      </c>
      <c r="C238" s="16">
        <f t="shared" si="3"/>
        <v>2.916666666666667E-5</v>
      </c>
    </row>
    <row r="239" spans="1:3" x14ac:dyDescent="0.4">
      <c r="A239" s="14">
        <v>44498</v>
      </c>
      <c r="B239" s="2">
        <v>5.5E-2</v>
      </c>
      <c r="C239" s="16">
        <f t="shared" si="3"/>
        <v>4.5833333333333334E-5</v>
      </c>
    </row>
    <row r="240" spans="1:3" x14ac:dyDescent="0.4">
      <c r="A240" s="14">
        <v>44530</v>
      </c>
      <c r="B240" s="2">
        <v>0.05</v>
      </c>
      <c r="C240" s="16">
        <f t="shared" si="3"/>
        <v>4.1666666666666672E-5</v>
      </c>
    </row>
    <row r="241" spans="1:3" x14ac:dyDescent="0.4">
      <c r="A241" s="14">
        <v>44561</v>
      </c>
      <c r="B241" s="2">
        <v>8.5000000000000006E-2</v>
      </c>
      <c r="C241" s="16">
        <f t="shared" si="3"/>
        <v>7.0833333333333338E-5</v>
      </c>
    </row>
    <row r="242" spans="1:3" x14ac:dyDescent="0.4">
      <c r="A242" s="14">
        <v>44592</v>
      </c>
      <c r="B242" s="2">
        <v>0.24010000000000001</v>
      </c>
      <c r="C242" s="16">
        <f t="shared" si="3"/>
        <v>2.0008333333333334E-4</v>
      </c>
    </row>
    <row r="243" spans="1:3" x14ac:dyDescent="0.4">
      <c r="A243" s="14">
        <v>44620</v>
      </c>
      <c r="B243" s="2">
        <v>0.36030000000000001</v>
      </c>
      <c r="C243" s="16">
        <f t="shared" si="3"/>
        <v>3.0025000000000001E-4</v>
      </c>
    </row>
    <row r="244" spans="1:3" x14ac:dyDescent="0.4">
      <c r="A244" s="14">
        <v>44651</v>
      </c>
      <c r="B244" s="2">
        <v>0.60589999999999999</v>
      </c>
      <c r="C244" s="16">
        <f t="shared" si="3"/>
        <v>5.0491666666666664E-4</v>
      </c>
    </row>
    <row r="245" spans="1:3" x14ac:dyDescent="0.4">
      <c r="A245" s="14">
        <v>44680</v>
      </c>
      <c r="B245" s="2">
        <v>0.89200000000000002</v>
      </c>
      <c r="C245" s="16">
        <f t="shared" si="3"/>
        <v>7.4333333333333337E-4</v>
      </c>
    </row>
    <row r="246" spans="1:3" x14ac:dyDescent="0.4">
      <c r="A246" s="14"/>
    </row>
  </sheetData>
  <autoFilter ref="A7:C246" xr:uid="{82B575C2-56A1-4AA9-BCA1-85089602C5E2}">
    <sortState xmlns:xlrd2="http://schemas.microsoft.com/office/spreadsheetml/2017/richdata2" ref="A8:C246">
      <sortCondition ref="A7:A24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16F9-BB46-2F40-AFAD-FE1202D14878}">
  <dimension ref="A1:C244"/>
  <sheetViews>
    <sheetView workbookViewId="0">
      <selection activeCell="B4" sqref="B4"/>
    </sheetView>
  </sheetViews>
  <sheetFormatPr baseColWidth="10" defaultColWidth="9" defaultRowHeight="15" x14ac:dyDescent="0.4"/>
  <cols>
    <col min="1" max="3" width="20.5" style="2" customWidth="1"/>
    <col min="4" max="16384" width="9" style="2"/>
  </cols>
  <sheetData>
    <row r="1" spans="1:3" ht="17.7" x14ac:dyDescent="0.4">
      <c r="A1" s="1" t="s">
        <v>23</v>
      </c>
      <c r="C1" s="5" t="s">
        <v>32</v>
      </c>
    </row>
    <row r="2" spans="1:3" ht="17.7" x14ac:dyDescent="0.4">
      <c r="A2" s="1"/>
    </row>
    <row r="3" spans="1:3" x14ac:dyDescent="0.4">
      <c r="A3" s="2" t="s">
        <v>18</v>
      </c>
      <c r="B3" s="2" t="s">
        <v>3</v>
      </c>
    </row>
    <row r="5" spans="1:3" x14ac:dyDescent="0.4">
      <c r="A5" s="4" t="s">
        <v>11</v>
      </c>
      <c r="B5" s="4" t="s">
        <v>24</v>
      </c>
    </row>
    <row r="6" spans="1:3" x14ac:dyDescent="0.4">
      <c r="A6" s="14">
        <v>37468</v>
      </c>
      <c r="B6" s="2">
        <v>100</v>
      </c>
    </row>
    <row r="7" spans="1:3" x14ac:dyDescent="0.4">
      <c r="A7" s="14">
        <v>37499</v>
      </c>
      <c r="B7" s="2">
        <v>100.06</v>
      </c>
    </row>
    <row r="8" spans="1:3" x14ac:dyDescent="0.4">
      <c r="A8" s="14">
        <v>37529</v>
      </c>
      <c r="B8" s="2">
        <v>88.94</v>
      </c>
    </row>
    <row r="9" spans="1:3" x14ac:dyDescent="0.4">
      <c r="A9" s="14">
        <v>37560</v>
      </c>
      <c r="B9" s="2">
        <v>95.37</v>
      </c>
    </row>
    <row r="10" spans="1:3" x14ac:dyDescent="0.4">
      <c r="A10" s="14">
        <v>37590</v>
      </c>
      <c r="B10" s="2">
        <v>100.44</v>
      </c>
    </row>
    <row r="11" spans="1:3" x14ac:dyDescent="0.4">
      <c r="A11" s="14">
        <v>37621</v>
      </c>
      <c r="B11" s="2">
        <v>95.53</v>
      </c>
    </row>
    <row r="12" spans="1:3" x14ac:dyDescent="0.4">
      <c r="A12" s="14">
        <v>37652</v>
      </c>
      <c r="B12" s="2">
        <v>92.64</v>
      </c>
    </row>
    <row r="13" spans="1:3" x14ac:dyDescent="0.4">
      <c r="A13" s="14">
        <v>37680</v>
      </c>
      <c r="B13" s="2">
        <v>90.88</v>
      </c>
    </row>
    <row r="14" spans="1:3" x14ac:dyDescent="0.4">
      <c r="A14" s="14">
        <v>37711</v>
      </c>
      <c r="B14" s="2">
        <v>90.22</v>
      </c>
    </row>
    <row r="15" spans="1:3" x14ac:dyDescent="0.4">
      <c r="A15" s="14">
        <v>37741</v>
      </c>
      <c r="B15" s="2">
        <v>98.01</v>
      </c>
    </row>
    <row r="16" spans="1:3" x14ac:dyDescent="0.4">
      <c r="A16" s="14">
        <v>37772</v>
      </c>
      <c r="B16" s="2">
        <v>103.41</v>
      </c>
    </row>
    <row r="17" spans="1:2" x14ac:dyDescent="0.4">
      <c r="A17" s="14">
        <v>37802</v>
      </c>
      <c r="B17" s="2">
        <v>105.18</v>
      </c>
    </row>
    <row r="18" spans="1:2" x14ac:dyDescent="0.4">
      <c r="A18" s="14">
        <v>37833</v>
      </c>
      <c r="B18" s="2">
        <v>107.37</v>
      </c>
    </row>
    <row r="19" spans="1:2" x14ac:dyDescent="0.4">
      <c r="A19" s="14">
        <v>37864</v>
      </c>
      <c r="B19" s="2">
        <v>109.7</v>
      </c>
    </row>
    <row r="20" spans="1:2" x14ac:dyDescent="0.4">
      <c r="A20" s="14">
        <v>37894</v>
      </c>
      <c r="B20" s="2">
        <v>110.22</v>
      </c>
    </row>
    <row r="21" spans="1:2" x14ac:dyDescent="0.4">
      <c r="A21" s="14">
        <v>37925</v>
      </c>
      <c r="B21" s="2">
        <v>116.78</v>
      </c>
    </row>
    <row r="22" spans="1:2" x14ac:dyDescent="0.4">
      <c r="A22" s="14">
        <v>37955</v>
      </c>
      <c r="B22" s="2">
        <v>118.37</v>
      </c>
    </row>
    <row r="23" spans="1:2" x14ac:dyDescent="0.4">
      <c r="A23" s="14">
        <v>37986</v>
      </c>
      <c r="B23" s="2">
        <v>125.73</v>
      </c>
    </row>
    <row r="24" spans="1:2" x14ac:dyDescent="0.4">
      <c r="A24" s="14">
        <v>38017</v>
      </c>
      <c r="B24" s="2">
        <v>127.77</v>
      </c>
    </row>
    <row r="25" spans="1:2" x14ac:dyDescent="0.4">
      <c r="A25" s="14">
        <v>38046</v>
      </c>
      <c r="B25" s="2">
        <v>129.93</v>
      </c>
    </row>
    <row r="26" spans="1:2" x14ac:dyDescent="0.4">
      <c r="A26" s="14">
        <v>38077</v>
      </c>
      <c r="B26" s="2">
        <v>128.88999999999999</v>
      </c>
    </row>
    <row r="27" spans="1:2" x14ac:dyDescent="0.4">
      <c r="A27" s="14">
        <v>38107</v>
      </c>
      <c r="B27" s="2">
        <v>125.63</v>
      </c>
    </row>
    <row r="28" spans="1:2" x14ac:dyDescent="0.4">
      <c r="A28" s="14">
        <v>38138</v>
      </c>
      <c r="B28" s="2">
        <v>126.31</v>
      </c>
    </row>
    <row r="29" spans="1:2" x14ac:dyDescent="0.4">
      <c r="A29" s="14">
        <v>38168</v>
      </c>
      <c r="B29" s="2">
        <v>128.62</v>
      </c>
    </row>
    <row r="30" spans="1:2" x14ac:dyDescent="0.4">
      <c r="A30" s="14">
        <v>38199</v>
      </c>
      <c r="B30" s="2">
        <v>124.39</v>
      </c>
    </row>
    <row r="31" spans="1:2" x14ac:dyDescent="0.4">
      <c r="A31" s="14">
        <v>38230</v>
      </c>
      <c r="B31" s="2">
        <v>124.92</v>
      </c>
    </row>
    <row r="32" spans="1:2" x14ac:dyDescent="0.4">
      <c r="A32" s="14">
        <v>38260</v>
      </c>
      <c r="B32" s="2">
        <v>127.36</v>
      </c>
    </row>
    <row r="33" spans="1:2" x14ac:dyDescent="0.4">
      <c r="A33" s="14">
        <v>38291</v>
      </c>
      <c r="B33" s="2">
        <v>130.37</v>
      </c>
    </row>
    <row r="34" spans="1:2" x14ac:dyDescent="0.4">
      <c r="A34" s="14">
        <v>38321</v>
      </c>
      <c r="B34" s="2">
        <v>137.27000000000001</v>
      </c>
    </row>
    <row r="35" spans="1:2" x14ac:dyDescent="0.4">
      <c r="A35" s="14">
        <v>38352</v>
      </c>
      <c r="B35" s="2">
        <v>142.44999999999999</v>
      </c>
    </row>
    <row r="36" spans="1:2" x14ac:dyDescent="0.4">
      <c r="A36" s="14">
        <v>38383</v>
      </c>
      <c r="B36" s="2">
        <v>139.34</v>
      </c>
    </row>
    <row r="37" spans="1:2" x14ac:dyDescent="0.4">
      <c r="A37" s="14">
        <v>38411</v>
      </c>
      <c r="B37" s="2">
        <v>143.94</v>
      </c>
    </row>
    <row r="38" spans="1:2" x14ac:dyDescent="0.4">
      <c r="A38" s="14">
        <v>38442</v>
      </c>
      <c r="B38" s="2">
        <v>140.44</v>
      </c>
    </row>
    <row r="39" spans="1:2" x14ac:dyDescent="0.4">
      <c r="A39" s="14">
        <v>38472</v>
      </c>
      <c r="B39" s="2">
        <v>137.04</v>
      </c>
    </row>
    <row r="40" spans="1:2" x14ac:dyDescent="0.4">
      <c r="A40" s="14">
        <v>38503</v>
      </c>
      <c r="B40" s="2">
        <v>139.22</v>
      </c>
    </row>
    <row r="41" spans="1:2" x14ac:dyDescent="0.4">
      <c r="A41" s="14">
        <v>38533</v>
      </c>
      <c r="B41" s="2">
        <v>140.41</v>
      </c>
    </row>
    <row r="42" spans="1:2" x14ac:dyDescent="0.4">
      <c r="A42" s="14">
        <v>38564</v>
      </c>
      <c r="B42" s="2">
        <v>145.47999999999999</v>
      </c>
    </row>
    <row r="43" spans="1:2" x14ac:dyDescent="0.4">
      <c r="A43" s="14">
        <v>38595</v>
      </c>
      <c r="B43" s="2">
        <v>146.30000000000001</v>
      </c>
    </row>
    <row r="44" spans="1:2" x14ac:dyDescent="0.4">
      <c r="A44" s="14">
        <v>38625</v>
      </c>
      <c r="B44" s="2">
        <v>150.5</v>
      </c>
    </row>
    <row r="45" spans="1:2" x14ac:dyDescent="0.4">
      <c r="A45" s="14">
        <v>38656</v>
      </c>
      <c r="B45" s="2">
        <v>146.36000000000001</v>
      </c>
    </row>
    <row r="46" spans="1:2" x14ac:dyDescent="0.4">
      <c r="A46" s="14">
        <v>38686</v>
      </c>
      <c r="B46" s="2">
        <v>151.41999999999999</v>
      </c>
    </row>
    <row r="47" spans="1:2" x14ac:dyDescent="0.4">
      <c r="A47" s="14">
        <v>38717</v>
      </c>
      <c r="B47" s="2">
        <v>155.02000000000001</v>
      </c>
    </row>
    <row r="48" spans="1:2" x14ac:dyDescent="0.4">
      <c r="A48" s="14">
        <v>38748</v>
      </c>
      <c r="B48" s="2">
        <v>162.55000000000001</v>
      </c>
    </row>
    <row r="49" spans="1:2" x14ac:dyDescent="0.4">
      <c r="A49" s="14">
        <v>38776</v>
      </c>
      <c r="B49" s="2">
        <v>162.09</v>
      </c>
    </row>
    <row r="50" spans="1:2" x14ac:dyDescent="0.4">
      <c r="A50" s="14">
        <v>38807</v>
      </c>
      <c r="B50" s="2">
        <v>165.12</v>
      </c>
    </row>
    <row r="51" spans="1:2" x14ac:dyDescent="0.4">
      <c r="A51" s="14">
        <v>38837</v>
      </c>
      <c r="B51" s="2">
        <v>170.32</v>
      </c>
    </row>
    <row r="52" spans="1:2" x14ac:dyDescent="0.4">
      <c r="A52" s="14">
        <v>38868</v>
      </c>
      <c r="B52" s="2">
        <v>163.09</v>
      </c>
    </row>
    <row r="53" spans="1:2" x14ac:dyDescent="0.4">
      <c r="A53" s="14">
        <v>38898</v>
      </c>
      <c r="B53" s="2">
        <v>162.77000000000001</v>
      </c>
    </row>
    <row r="54" spans="1:2" x14ac:dyDescent="0.4">
      <c r="A54" s="14">
        <v>38929</v>
      </c>
      <c r="B54" s="2">
        <v>163.74</v>
      </c>
    </row>
    <row r="55" spans="1:2" x14ac:dyDescent="0.4">
      <c r="A55" s="14">
        <v>38960</v>
      </c>
      <c r="B55" s="2">
        <v>167.63</v>
      </c>
    </row>
    <row r="56" spans="1:2" x14ac:dyDescent="0.4">
      <c r="A56" s="14">
        <v>38990</v>
      </c>
      <c r="B56" s="2">
        <v>169.37</v>
      </c>
    </row>
    <row r="57" spans="1:2" x14ac:dyDescent="0.4">
      <c r="A57" s="14">
        <v>39021</v>
      </c>
      <c r="B57" s="2">
        <v>175.61</v>
      </c>
    </row>
    <row r="58" spans="1:2" x14ac:dyDescent="0.4">
      <c r="A58" s="14">
        <v>39051</v>
      </c>
      <c r="B58" s="2">
        <v>180.26</v>
      </c>
    </row>
    <row r="59" spans="1:2" x14ac:dyDescent="0.4">
      <c r="A59" s="14">
        <v>39082</v>
      </c>
      <c r="B59" s="2">
        <v>184.14</v>
      </c>
    </row>
    <row r="60" spans="1:2" x14ac:dyDescent="0.4">
      <c r="A60" s="14">
        <v>39113</v>
      </c>
      <c r="B60" s="2">
        <v>185.85</v>
      </c>
    </row>
    <row r="61" spans="1:2" x14ac:dyDescent="0.4">
      <c r="A61" s="14">
        <v>39141</v>
      </c>
      <c r="B61" s="2">
        <v>184.64</v>
      </c>
    </row>
    <row r="62" spans="1:2" x14ac:dyDescent="0.4">
      <c r="A62" s="14">
        <v>39172</v>
      </c>
      <c r="B62" s="2">
        <v>187.9</v>
      </c>
    </row>
    <row r="63" spans="1:2" x14ac:dyDescent="0.4">
      <c r="A63" s="14">
        <v>39202</v>
      </c>
      <c r="B63" s="2">
        <v>195.83</v>
      </c>
    </row>
    <row r="64" spans="1:2" x14ac:dyDescent="0.4">
      <c r="A64" s="14">
        <v>39233</v>
      </c>
      <c r="B64" s="2">
        <v>201.03</v>
      </c>
    </row>
    <row r="65" spans="1:2" x14ac:dyDescent="0.4">
      <c r="A65" s="14">
        <v>39263</v>
      </c>
      <c r="B65" s="2">
        <v>200.17</v>
      </c>
    </row>
    <row r="66" spans="1:2" x14ac:dyDescent="0.4">
      <c r="A66" s="14">
        <v>39294</v>
      </c>
      <c r="B66" s="2">
        <v>196.94</v>
      </c>
    </row>
    <row r="67" spans="1:2" x14ac:dyDescent="0.4">
      <c r="A67" s="14">
        <v>39325</v>
      </c>
      <c r="B67" s="2">
        <v>196.01</v>
      </c>
    </row>
    <row r="68" spans="1:2" x14ac:dyDescent="0.4">
      <c r="A68" s="14">
        <v>39355</v>
      </c>
      <c r="B68" s="2">
        <v>206.24</v>
      </c>
    </row>
    <row r="69" spans="1:2" x14ac:dyDescent="0.4">
      <c r="A69" s="14">
        <v>39386</v>
      </c>
      <c r="B69" s="2">
        <v>214.1</v>
      </c>
    </row>
    <row r="70" spans="1:2" x14ac:dyDescent="0.4">
      <c r="A70" s="14">
        <v>39416</v>
      </c>
      <c r="B70" s="2">
        <v>204.33</v>
      </c>
    </row>
    <row r="71" spans="1:2" x14ac:dyDescent="0.4">
      <c r="A71" s="14">
        <v>39447</v>
      </c>
      <c r="B71" s="2">
        <v>201.9</v>
      </c>
    </row>
    <row r="72" spans="1:2" x14ac:dyDescent="0.4">
      <c r="A72" s="14">
        <v>39478</v>
      </c>
      <c r="B72" s="2">
        <v>185.22</v>
      </c>
    </row>
    <row r="73" spans="1:2" x14ac:dyDescent="0.4">
      <c r="A73" s="14">
        <v>39507</v>
      </c>
      <c r="B73" s="2">
        <v>185.46</v>
      </c>
    </row>
    <row r="74" spans="1:2" x14ac:dyDescent="0.4">
      <c r="A74" s="14">
        <v>39538</v>
      </c>
      <c r="B74" s="2">
        <v>182.24</v>
      </c>
    </row>
    <row r="75" spans="1:2" x14ac:dyDescent="0.4">
      <c r="A75" s="14">
        <v>39568</v>
      </c>
      <c r="B75" s="2">
        <v>191.91</v>
      </c>
    </row>
    <row r="76" spans="1:2" x14ac:dyDescent="0.4">
      <c r="A76" s="14">
        <v>39599</v>
      </c>
      <c r="B76" s="2">
        <v>194.14</v>
      </c>
    </row>
    <row r="77" spans="1:2" x14ac:dyDescent="0.4">
      <c r="A77" s="14">
        <v>39629</v>
      </c>
      <c r="B77" s="2">
        <v>177.94</v>
      </c>
    </row>
    <row r="78" spans="1:2" x14ac:dyDescent="0.4">
      <c r="A78" s="14">
        <v>39660</v>
      </c>
      <c r="B78" s="2">
        <v>173.11</v>
      </c>
    </row>
    <row r="79" spans="1:2" x14ac:dyDescent="0.4">
      <c r="A79" s="14">
        <v>39691</v>
      </c>
      <c r="B79" s="2">
        <v>169.03</v>
      </c>
    </row>
    <row r="80" spans="1:2" x14ac:dyDescent="0.4">
      <c r="A80" s="14">
        <v>39721</v>
      </c>
      <c r="B80" s="2">
        <v>147.59</v>
      </c>
    </row>
    <row r="81" spans="1:2" x14ac:dyDescent="0.4">
      <c r="A81" s="14">
        <v>39752</v>
      </c>
      <c r="B81" s="2">
        <v>118.21</v>
      </c>
    </row>
    <row r="82" spans="1:2" x14ac:dyDescent="0.4">
      <c r="A82" s="14">
        <v>39782</v>
      </c>
      <c r="B82" s="2">
        <v>110.17</v>
      </c>
    </row>
    <row r="83" spans="1:2" x14ac:dyDescent="0.4">
      <c r="A83" s="14">
        <v>39813</v>
      </c>
      <c r="B83" s="2">
        <v>113.99</v>
      </c>
    </row>
    <row r="84" spans="1:2" x14ac:dyDescent="0.4">
      <c r="A84" s="14">
        <v>39844</v>
      </c>
      <c r="B84" s="2">
        <v>104.15</v>
      </c>
    </row>
    <row r="85" spans="1:2" x14ac:dyDescent="0.4">
      <c r="A85" s="14">
        <v>39872</v>
      </c>
      <c r="B85" s="2">
        <v>93.71</v>
      </c>
    </row>
    <row r="86" spans="1:2" x14ac:dyDescent="0.4">
      <c r="A86" s="14">
        <v>39903</v>
      </c>
      <c r="B86" s="2">
        <v>101.16</v>
      </c>
    </row>
    <row r="87" spans="1:2" x14ac:dyDescent="0.4">
      <c r="A87" s="14">
        <v>39933</v>
      </c>
      <c r="B87" s="2">
        <v>112.77</v>
      </c>
    </row>
    <row r="88" spans="1:2" x14ac:dyDescent="0.4">
      <c r="A88" s="14">
        <v>39964</v>
      </c>
      <c r="B88" s="2">
        <v>123.51</v>
      </c>
    </row>
    <row r="89" spans="1:2" x14ac:dyDescent="0.4">
      <c r="A89" s="14">
        <v>39994</v>
      </c>
      <c r="B89" s="2">
        <v>122.62</v>
      </c>
    </row>
    <row r="90" spans="1:2" x14ac:dyDescent="0.4">
      <c r="A90" s="14">
        <v>40025</v>
      </c>
      <c r="B90" s="2">
        <v>133.25</v>
      </c>
    </row>
    <row r="91" spans="1:2" x14ac:dyDescent="0.4">
      <c r="A91" s="14">
        <v>40056</v>
      </c>
      <c r="B91" s="2">
        <v>137.74</v>
      </c>
    </row>
    <row r="92" spans="1:2" x14ac:dyDescent="0.4">
      <c r="A92" s="14">
        <v>40086</v>
      </c>
      <c r="B92" s="2">
        <v>143.81</v>
      </c>
    </row>
    <row r="93" spans="1:2" x14ac:dyDescent="0.4">
      <c r="A93" s="14">
        <v>40117</v>
      </c>
      <c r="B93" s="2">
        <v>141.49</v>
      </c>
    </row>
    <row r="94" spans="1:2" x14ac:dyDescent="0.4">
      <c r="A94" s="14">
        <v>40147</v>
      </c>
      <c r="B94" s="2">
        <v>147.03</v>
      </c>
    </row>
    <row r="95" spans="1:2" x14ac:dyDescent="0.4">
      <c r="A95" s="14">
        <v>40178</v>
      </c>
      <c r="B95" s="2">
        <v>149.91999999999999</v>
      </c>
    </row>
    <row r="96" spans="1:2" x14ac:dyDescent="0.4">
      <c r="A96" s="14">
        <v>40209</v>
      </c>
      <c r="B96" s="2">
        <v>143.36000000000001</v>
      </c>
    </row>
    <row r="97" spans="1:2" x14ac:dyDescent="0.4">
      <c r="A97" s="14">
        <v>40237</v>
      </c>
      <c r="B97" s="2">
        <v>144.94999999999999</v>
      </c>
    </row>
    <row r="98" spans="1:2" x14ac:dyDescent="0.4">
      <c r="A98" s="14">
        <v>40268</v>
      </c>
      <c r="B98" s="2">
        <v>153.91</v>
      </c>
    </row>
    <row r="99" spans="1:2" x14ac:dyDescent="0.4">
      <c r="A99" s="14">
        <v>40298</v>
      </c>
      <c r="B99" s="2">
        <v>153.88</v>
      </c>
    </row>
    <row r="100" spans="1:2" x14ac:dyDescent="0.4">
      <c r="A100" s="14">
        <v>40329</v>
      </c>
      <c r="B100" s="2">
        <v>138.77000000000001</v>
      </c>
    </row>
    <row r="101" spans="1:2" x14ac:dyDescent="0.4">
      <c r="A101" s="14">
        <v>40359</v>
      </c>
      <c r="B101" s="2">
        <v>134.31</v>
      </c>
    </row>
    <row r="102" spans="1:2" x14ac:dyDescent="0.4">
      <c r="A102" s="14">
        <v>40390</v>
      </c>
      <c r="B102" s="2">
        <v>145.07</v>
      </c>
    </row>
    <row r="103" spans="1:2" x14ac:dyDescent="0.4">
      <c r="A103" s="14">
        <v>40421</v>
      </c>
      <c r="B103" s="2">
        <v>139.72</v>
      </c>
    </row>
    <row r="104" spans="1:2" x14ac:dyDescent="0.4">
      <c r="A104" s="14">
        <v>40451</v>
      </c>
      <c r="B104" s="2">
        <v>152.79</v>
      </c>
    </row>
    <row r="105" spans="1:2" x14ac:dyDescent="0.4">
      <c r="A105" s="14">
        <v>40482</v>
      </c>
      <c r="B105" s="2">
        <v>158.19</v>
      </c>
    </row>
    <row r="106" spans="1:2" x14ac:dyDescent="0.4">
      <c r="A106" s="14">
        <v>40512</v>
      </c>
      <c r="B106" s="2">
        <v>154.4</v>
      </c>
    </row>
    <row r="107" spans="1:2" x14ac:dyDescent="0.4">
      <c r="A107" s="14">
        <v>40543</v>
      </c>
      <c r="B107" s="2">
        <v>165.54</v>
      </c>
    </row>
    <row r="108" spans="1:2" x14ac:dyDescent="0.4">
      <c r="A108" s="14">
        <v>40574</v>
      </c>
      <c r="B108" s="2">
        <v>168.02</v>
      </c>
    </row>
    <row r="109" spans="1:2" x14ac:dyDescent="0.4">
      <c r="A109" s="14">
        <v>40602</v>
      </c>
      <c r="B109" s="2">
        <v>172.64</v>
      </c>
    </row>
    <row r="110" spans="1:2" x14ac:dyDescent="0.4">
      <c r="A110" s="14">
        <v>40633</v>
      </c>
      <c r="B110" s="2">
        <v>172.05</v>
      </c>
    </row>
    <row r="111" spans="1:2" x14ac:dyDescent="0.4">
      <c r="A111" s="14">
        <v>40663</v>
      </c>
      <c r="B111" s="2">
        <v>178.69</v>
      </c>
    </row>
    <row r="112" spans="1:2" x14ac:dyDescent="0.4">
      <c r="A112" s="14">
        <v>40694</v>
      </c>
      <c r="B112" s="2">
        <v>174.19</v>
      </c>
    </row>
    <row r="113" spans="1:2" x14ac:dyDescent="0.4">
      <c r="A113" s="14">
        <v>40724</v>
      </c>
      <c r="B113" s="2">
        <v>171.14</v>
      </c>
    </row>
    <row r="114" spans="1:2" x14ac:dyDescent="0.4">
      <c r="A114" s="14">
        <v>40755</v>
      </c>
      <c r="B114" s="2">
        <v>168.18</v>
      </c>
    </row>
    <row r="115" spans="1:2" x14ac:dyDescent="0.4">
      <c r="A115" s="14">
        <v>40786</v>
      </c>
      <c r="B115" s="2">
        <v>155.52000000000001</v>
      </c>
    </row>
    <row r="116" spans="1:2" x14ac:dyDescent="0.4">
      <c r="A116" s="14">
        <v>40816</v>
      </c>
      <c r="B116" s="2">
        <v>140.51</v>
      </c>
    </row>
    <row r="117" spans="1:2" x14ac:dyDescent="0.4">
      <c r="A117" s="14">
        <v>40847</v>
      </c>
      <c r="B117" s="2">
        <v>155.41</v>
      </c>
    </row>
    <row r="118" spans="1:2" x14ac:dyDescent="0.4">
      <c r="A118" s="14">
        <v>40877</v>
      </c>
      <c r="B118" s="2">
        <v>150.43</v>
      </c>
    </row>
    <row r="119" spans="1:2" x14ac:dyDescent="0.4">
      <c r="A119" s="14">
        <v>40908</v>
      </c>
      <c r="B119" s="2">
        <v>149.96</v>
      </c>
    </row>
    <row r="120" spans="1:2" x14ac:dyDescent="0.4">
      <c r="A120" s="14">
        <v>40939</v>
      </c>
      <c r="B120" s="2">
        <v>158.54</v>
      </c>
    </row>
    <row r="121" spans="1:2" x14ac:dyDescent="0.4">
      <c r="A121" s="14">
        <v>40968</v>
      </c>
      <c r="B121" s="2">
        <v>166.19</v>
      </c>
    </row>
    <row r="122" spans="1:2" x14ac:dyDescent="0.4">
      <c r="A122" s="14">
        <v>40999</v>
      </c>
      <c r="B122" s="2">
        <v>166.88</v>
      </c>
    </row>
    <row r="123" spans="1:2" x14ac:dyDescent="0.4">
      <c r="A123" s="14">
        <v>41029</v>
      </c>
      <c r="B123" s="2">
        <v>164.56</v>
      </c>
    </row>
    <row r="124" spans="1:2" x14ac:dyDescent="0.4">
      <c r="A124" s="14">
        <v>41060</v>
      </c>
      <c r="B124" s="2">
        <v>149.19</v>
      </c>
    </row>
    <row r="125" spans="1:2" x14ac:dyDescent="0.4">
      <c r="A125" s="14">
        <v>41090</v>
      </c>
      <c r="B125" s="2">
        <v>156.27000000000001</v>
      </c>
    </row>
    <row r="126" spans="1:2" x14ac:dyDescent="0.4">
      <c r="A126" s="14">
        <v>41121</v>
      </c>
      <c r="B126" s="2">
        <v>158.22</v>
      </c>
    </row>
    <row r="127" spans="1:2" x14ac:dyDescent="0.4">
      <c r="A127" s="14">
        <v>41152</v>
      </c>
      <c r="B127" s="2">
        <v>161.29</v>
      </c>
    </row>
    <row r="128" spans="1:2" x14ac:dyDescent="0.4">
      <c r="A128" s="14">
        <v>41182</v>
      </c>
      <c r="B128" s="2">
        <v>166.01</v>
      </c>
    </row>
    <row r="129" spans="1:2" x14ac:dyDescent="0.4">
      <c r="A129" s="14">
        <v>41213</v>
      </c>
      <c r="B129" s="2">
        <v>164.76</v>
      </c>
    </row>
    <row r="130" spans="1:2" x14ac:dyDescent="0.4">
      <c r="A130" s="14">
        <v>41243</v>
      </c>
      <c r="B130" s="2">
        <v>166.54</v>
      </c>
    </row>
    <row r="131" spans="1:2" x14ac:dyDescent="0.4">
      <c r="A131" s="14">
        <v>41274</v>
      </c>
      <c r="B131" s="2">
        <v>170.1</v>
      </c>
    </row>
    <row r="132" spans="1:2" x14ac:dyDescent="0.4">
      <c r="A132" s="14">
        <v>41305</v>
      </c>
      <c r="B132" s="2">
        <v>177.79</v>
      </c>
    </row>
    <row r="133" spans="1:2" x14ac:dyDescent="0.4">
      <c r="A133" s="14">
        <v>41333</v>
      </c>
      <c r="B133" s="2">
        <v>177.45</v>
      </c>
    </row>
    <row r="134" spans="1:2" x14ac:dyDescent="0.4">
      <c r="A134" s="14">
        <v>41364</v>
      </c>
      <c r="B134" s="2">
        <v>180.27</v>
      </c>
    </row>
    <row r="135" spans="1:2" x14ac:dyDescent="0.4">
      <c r="A135" s="14">
        <v>41394</v>
      </c>
      <c r="B135" s="2">
        <v>184.96</v>
      </c>
    </row>
    <row r="136" spans="1:2" x14ac:dyDescent="0.4">
      <c r="A136" s="14">
        <v>41425</v>
      </c>
      <c r="B136" s="2">
        <v>183.84</v>
      </c>
    </row>
    <row r="137" spans="1:2" x14ac:dyDescent="0.4">
      <c r="A137" s="14">
        <v>41455</v>
      </c>
      <c r="B137" s="2">
        <v>178.15</v>
      </c>
    </row>
    <row r="138" spans="1:2" x14ac:dyDescent="0.4">
      <c r="A138" s="14">
        <v>41486</v>
      </c>
      <c r="B138" s="2">
        <v>186.5</v>
      </c>
    </row>
    <row r="139" spans="1:2" x14ac:dyDescent="0.4">
      <c r="A139" s="14">
        <v>41517</v>
      </c>
      <c r="B139" s="2">
        <v>182.24</v>
      </c>
    </row>
    <row r="140" spans="1:2" x14ac:dyDescent="0.4">
      <c r="A140" s="14">
        <v>41547</v>
      </c>
      <c r="B140" s="2">
        <v>191.29</v>
      </c>
    </row>
    <row r="141" spans="1:2" x14ac:dyDescent="0.4">
      <c r="A141" s="14">
        <v>41578</v>
      </c>
      <c r="B141" s="2">
        <v>198.82</v>
      </c>
    </row>
    <row r="142" spans="1:2" x14ac:dyDescent="0.4">
      <c r="A142" s="14">
        <v>41608</v>
      </c>
      <c r="B142" s="2">
        <v>201.3</v>
      </c>
    </row>
    <row r="143" spans="1:2" x14ac:dyDescent="0.4">
      <c r="A143" s="14">
        <v>41639</v>
      </c>
      <c r="B143" s="2">
        <v>204.55</v>
      </c>
    </row>
    <row r="144" spans="1:2" x14ac:dyDescent="0.4">
      <c r="A144" s="14">
        <v>41670</v>
      </c>
      <c r="B144" s="2">
        <v>196.22</v>
      </c>
    </row>
    <row r="145" spans="1:2" x14ac:dyDescent="0.4">
      <c r="A145" s="14">
        <v>41698</v>
      </c>
      <c r="B145" s="2">
        <v>205.34</v>
      </c>
    </row>
    <row r="146" spans="1:2" x14ac:dyDescent="0.4">
      <c r="A146" s="14">
        <v>41729</v>
      </c>
      <c r="B146" s="2">
        <v>205.79</v>
      </c>
    </row>
    <row r="147" spans="1:2" x14ac:dyDescent="0.4">
      <c r="A147" s="14">
        <v>41759</v>
      </c>
      <c r="B147" s="2">
        <v>207.32</v>
      </c>
    </row>
    <row r="148" spans="1:2" x14ac:dyDescent="0.4">
      <c r="A148" s="14">
        <v>41790</v>
      </c>
      <c r="B148" s="2">
        <v>211.05</v>
      </c>
    </row>
    <row r="149" spans="1:2" x14ac:dyDescent="0.4">
      <c r="A149" s="14">
        <v>41820</v>
      </c>
      <c r="B149" s="2">
        <v>214.66</v>
      </c>
    </row>
    <row r="150" spans="1:2" x14ac:dyDescent="0.4">
      <c r="A150" s="14">
        <v>41851</v>
      </c>
      <c r="B150" s="2">
        <v>211.81</v>
      </c>
    </row>
    <row r="151" spans="1:2" x14ac:dyDescent="0.4">
      <c r="A151" s="14">
        <v>41882</v>
      </c>
      <c r="B151" s="2">
        <v>216.07</v>
      </c>
    </row>
    <row r="152" spans="1:2" x14ac:dyDescent="0.4">
      <c r="A152" s="14">
        <v>41912</v>
      </c>
      <c r="B152" s="2">
        <v>208.71</v>
      </c>
    </row>
    <row r="153" spans="1:2" x14ac:dyDescent="0.4">
      <c r="A153" s="14">
        <v>41943</v>
      </c>
      <c r="B153" s="2">
        <v>210.01</v>
      </c>
    </row>
    <row r="154" spans="1:2" x14ac:dyDescent="0.4">
      <c r="A154" s="14">
        <v>41973</v>
      </c>
      <c r="B154" s="2">
        <v>213.2</v>
      </c>
    </row>
    <row r="155" spans="1:2" x14ac:dyDescent="0.4">
      <c r="A155" s="14">
        <v>42004</v>
      </c>
      <c r="B155" s="2">
        <v>208.84</v>
      </c>
    </row>
    <row r="156" spans="1:2" x14ac:dyDescent="0.4">
      <c r="A156" s="14">
        <v>42035</v>
      </c>
      <c r="B156" s="2">
        <v>205.44</v>
      </c>
    </row>
    <row r="157" spans="1:2" x14ac:dyDescent="0.4">
      <c r="A157" s="14">
        <v>42063</v>
      </c>
      <c r="B157" s="2">
        <v>216.53</v>
      </c>
    </row>
    <row r="158" spans="1:2" x14ac:dyDescent="0.4">
      <c r="A158" s="14">
        <v>42094</v>
      </c>
      <c r="B158" s="2">
        <v>212.67</v>
      </c>
    </row>
    <row r="159" spans="1:2" x14ac:dyDescent="0.4">
      <c r="A159" s="14">
        <v>42124</v>
      </c>
      <c r="B159" s="2">
        <v>218.44</v>
      </c>
    </row>
    <row r="160" spans="1:2" x14ac:dyDescent="0.4">
      <c r="A160" s="14">
        <v>42155</v>
      </c>
      <c r="B160" s="2">
        <v>217.55</v>
      </c>
    </row>
    <row r="161" spans="1:2" x14ac:dyDescent="0.4">
      <c r="A161" s="14">
        <v>42185</v>
      </c>
      <c r="B161" s="2">
        <v>212.04</v>
      </c>
    </row>
    <row r="162" spans="1:2" x14ac:dyDescent="0.4">
      <c r="A162" s="14">
        <v>42216</v>
      </c>
      <c r="B162" s="2">
        <v>213.68</v>
      </c>
    </row>
    <row r="163" spans="1:2" x14ac:dyDescent="0.4">
      <c r="A163" s="14">
        <v>42247</v>
      </c>
      <c r="B163" s="2">
        <v>198.63</v>
      </c>
    </row>
    <row r="164" spans="1:2" x14ac:dyDescent="0.4">
      <c r="A164" s="14">
        <v>42277</v>
      </c>
      <c r="B164" s="2">
        <v>191.08</v>
      </c>
    </row>
    <row r="165" spans="1:2" x14ac:dyDescent="0.4">
      <c r="A165" s="14">
        <v>42308</v>
      </c>
      <c r="B165" s="2">
        <v>205.9</v>
      </c>
    </row>
    <row r="166" spans="1:2" x14ac:dyDescent="0.4">
      <c r="A166" s="14">
        <v>42338</v>
      </c>
      <c r="B166" s="2">
        <v>203.88</v>
      </c>
    </row>
    <row r="167" spans="1:2" x14ac:dyDescent="0.4">
      <c r="A167" s="14">
        <v>42369</v>
      </c>
      <c r="B167" s="2">
        <v>199.95</v>
      </c>
    </row>
    <row r="168" spans="1:2" x14ac:dyDescent="0.4">
      <c r="A168" s="14">
        <v>42400</v>
      </c>
      <c r="B168" s="2">
        <v>187.76</v>
      </c>
    </row>
    <row r="169" spans="1:2" x14ac:dyDescent="0.4">
      <c r="A169" s="14">
        <v>42429</v>
      </c>
      <c r="B169" s="2">
        <v>186.08</v>
      </c>
    </row>
    <row r="170" spans="1:2" x14ac:dyDescent="0.4">
      <c r="A170" s="14">
        <v>42460</v>
      </c>
      <c r="B170" s="2">
        <v>199.4</v>
      </c>
    </row>
    <row r="171" spans="1:2" x14ac:dyDescent="0.4">
      <c r="A171" s="14">
        <v>42490</v>
      </c>
      <c r="B171" s="2">
        <v>201.94</v>
      </c>
    </row>
    <row r="172" spans="1:2" x14ac:dyDescent="0.4">
      <c r="A172" s="14">
        <v>42521</v>
      </c>
      <c r="B172" s="2">
        <v>201.56</v>
      </c>
    </row>
    <row r="173" spans="1:2" x14ac:dyDescent="0.4">
      <c r="A173" s="14">
        <v>42551</v>
      </c>
      <c r="B173" s="2">
        <v>199.91</v>
      </c>
    </row>
    <row r="174" spans="1:2" x14ac:dyDescent="0.4">
      <c r="A174" s="14">
        <v>42582</v>
      </c>
      <c r="B174" s="2">
        <v>208.33</v>
      </c>
    </row>
    <row r="175" spans="1:2" x14ac:dyDescent="0.4">
      <c r="A175" s="14">
        <v>42613</v>
      </c>
      <c r="B175" s="2">
        <v>208.59</v>
      </c>
    </row>
    <row r="176" spans="1:2" x14ac:dyDescent="0.4">
      <c r="A176" s="14">
        <v>42643</v>
      </c>
      <c r="B176" s="2">
        <v>209.5</v>
      </c>
    </row>
    <row r="177" spans="1:2" x14ac:dyDescent="0.4">
      <c r="A177" s="14">
        <v>42674</v>
      </c>
      <c r="B177" s="2">
        <v>205.78</v>
      </c>
    </row>
    <row r="178" spans="1:2" x14ac:dyDescent="0.4">
      <c r="A178" s="14">
        <v>42704</v>
      </c>
      <c r="B178" s="2">
        <v>206.99</v>
      </c>
    </row>
    <row r="179" spans="1:2" x14ac:dyDescent="0.4">
      <c r="A179" s="14">
        <v>42735</v>
      </c>
      <c r="B179" s="2">
        <v>211.21</v>
      </c>
    </row>
    <row r="180" spans="1:2" x14ac:dyDescent="0.4">
      <c r="A180" s="14">
        <v>42766</v>
      </c>
      <c r="B180" s="2">
        <v>216.86</v>
      </c>
    </row>
    <row r="181" spans="1:2" x14ac:dyDescent="0.4">
      <c r="A181" s="14">
        <v>42794</v>
      </c>
      <c r="B181" s="2">
        <v>222.55</v>
      </c>
    </row>
    <row r="182" spans="1:2" x14ac:dyDescent="0.4">
      <c r="A182" s="14">
        <v>42825</v>
      </c>
      <c r="B182" s="2">
        <v>224.74</v>
      </c>
    </row>
    <row r="183" spans="1:2" x14ac:dyDescent="0.4">
      <c r="A183" s="14">
        <v>42855</v>
      </c>
      <c r="B183" s="2">
        <v>227.89</v>
      </c>
    </row>
    <row r="184" spans="1:2" x14ac:dyDescent="0.4">
      <c r="A184" s="14">
        <v>42886</v>
      </c>
      <c r="B184" s="2">
        <v>232.21</v>
      </c>
    </row>
    <row r="185" spans="1:2" x14ac:dyDescent="0.4">
      <c r="A185" s="14">
        <v>42916</v>
      </c>
      <c r="B185" s="2">
        <v>232.86</v>
      </c>
    </row>
    <row r="186" spans="1:2" x14ac:dyDescent="0.4">
      <c r="A186" s="14">
        <v>42947</v>
      </c>
      <c r="B186" s="2">
        <v>239.11</v>
      </c>
    </row>
    <row r="187" spans="1:2" x14ac:dyDescent="0.4">
      <c r="A187" s="14">
        <v>42978</v>
      </c>
      <c r="B187" s="2">
        <v>239.53</v>
      </c>
    </row>
    <row r="188" spans="1:2" x14ac:dyDescent="0.4">
      <c r="A188" s="14">
        <v>43008</v>
      </c>
      <c r="B188" s="2">
        <v>243.77</v>
      </c>
    </row>
    <row r="189" spans="1:2" x14ac:dyDescent="0.4">
      <c r="A189" s="14">
        <v>43039</v>
      </c>
      <c r="B189" s="2">
        <v>248.65</v>
      </c>
    </row>
    <row r="190" spans="1:2" x14ac:dyDescent="0.4">
      <c r="A190" s="14">
        <v>43069</v>
      </c>
      <c r="B190" s="2">
        <v>253.06</v>
      </c>
    </row>
    <row r="191" spans="1:2" x14ac:dyDescent="0.4">
      <c r="A191" s="14">
        <v>43100</v>
      </c>
      <c r="B191" s="2">
        <v>256.86</v>
      </c>
    </row>
    <row r="192" spans="1:2" x14ac:dyDescent="0.4">
      <c r="A192" s="14">
        <v>43131</v>
      </c>
      <c r="B192" s="2">
        <v>271.2</v>
      </c>
    </row>
    <row r="193" spans="1:2" x14ac:dyDescent="0.4">
      <c r="A193" s="14">
        <v>43159</v>
      </c>
      <c r="B193" s="2">
        <v>259.39</v>
      </c>
    </row>
    <row r="194" spans="1:2" x14ac:dyDescent="0.4">
      <c r="A194" s="14">
        <v>43190</v>
      </c>
      <c r="B194" s="2">
        <v>253.25</v>
      </c>
    </row>
    <row r="195" spans="1:2" x14ac:dyDescent="0.4">
      <c r="A195" s="14">
        <v>43220</v>
      </c>
      <c r="B195" s="2">
        <v>255.19</v>
      </c>
    </row>
    <row r="196" spans="1:2" x14ac:dyDescent="0.4">
      <c r="A196" s="14">
        <v>43251</v>
      </c>
      <c r="B196" s="2">
        <v>254.73</v>
      </c>
    </row>
    <row r="197" spans="1:2" x14ac:dyDescent="0.4">
      <c r="A197" s="14">
        <v>43281</v>
      </c>
      <c r="B197" s="2">
        <v>252.94</v>
      </c>
    </row>
    <row r="198" spans="1:2" x14ac:dyDescent="0.4">
      <c r="A198" s="14">
        <v>43312</v>
      </c>
      <c r="B198" s="2">
        <v>260.26</v>
      </c>
    </row>
    <row r="199" spans="1:2" x14ac:dyDescent="0.4">
      <c r="A199" s="14">
        <v>43343</v>
      </c>
      <c r="B199" s="2">
        <v>261.79000000000002</v>
      </c>
    </row>
    <row r="200" spans="1:2" x14ac:dyDescent="0.4">
      <c r="A200" s="14">
        <v>43373</v>
      </c>
      <c r="B200" s="2">
        <v>262.48</v>
      </c>
    </row>
    <row r="201" spans="1:2" x14ac:dyDescent="0.4">
      <c r="A201" s="14">
        <v>43404</v>
      </c>
      <c r="B201" s="2">
        <v>242.61</v>
      </c>
    </row>
    <row r="202" spans="1:2" x14ac:dyDescent="0.4">
      <c r="A202" s="14">
        <v>43434</v>
      </c>
      <c r="B202" s="2">
        <v>245.76</v>
      </c>
    </row>
    <row r="203" spans="1:2" x14ac:dyDescent="0.4">
      <c r="A203" s="14">
        <v>43465</v>
      </c>
      <c r="B203" s="2">
        <v>228.14</v>
      </c>
    </row>
    <row r="204" spans="1:2" x14ac:dyDescent="0.4">
      <c r="A204" s="14">
        <v>43496</v>
      </c>
      <c r="B204" s="2">
        <v>245.93</v>
      </c>
    </row>
    <row r="205" spans="1:2" x14ac:dyDescent="0.4">
      <c r="A205" s="14">
        <v>43524</v>
      </c>
      <c r="B205" s="2">
        <v>252.08</v>
      </c>
    </row>
    <row r="206" spans="1:2" x14ac:dyDescent="0.4">
      <c r="A206" s="14">
        <v>43555</v>
      </c>
      <c r="B206" s="2">
        <v>254.62</v>
      </c>
    </row>
    <row r="207" spans="1:2" x14ac:dyDescent="0.4">
      <c r="A207" s="14">
        <v>43585</v>
      </c>
      <c r="B207" s="2">
        <v>262.77</v>
      </c>
    </row>
    <row r="208" spans="1:2" x14ac:dyDescent="0.4">
      <c r="A208" s="14">
        <v>43616</v>
      </c>
      <c r="B208" s="2">
        <v>246.39</v>
      </c>
    </row>
    <row r="209" spans="1:2" x14ac:dyDescent="0.4">
      <c r="A209" s="14">
        <v>43646</v>
      </c>
      <c r="B209" s="2">
        <v>262.07</v>
      </c>
    </row>
    <row r="210" spans="1:2" x14ac:dyDescent="0.4">
      <c r="A210" s="14">
        <v>43677</v>
      </c>
      <c r="B210" s="2">
        <v>262.52999999999997</v>
      </c>
    </row>
    <row r="211" spans="1:2" x14ac:dyDescent="0.4">
      <c r="A211" s="14">
        <v>43708</v>
      </c>
      <c r="B211" s="2">
        <v>255.79</v>
      </c>
    </row>
    <row r="212" spans="1:2" x14ac:dyDescent="0.4">
      <c r="A212" s="14">
        <v>43738</v>
      </c>
      <c r="B212" s="2">
        <v>260.68</v>
      </c>
    </row>
    <row r="213" spans="1:2" x14ac:dyDescent="0.4">
      <c r="A213" s="14">
        <v>43769</v>
      </c>
      <c r="B213" s="2">
        <v>267.57</v>
      </c>
    </row>
    <row r="214" spans="1:2" x14ac:dyDescent="0.4">
      <c r="A214" s="14">
        <v>43799</v>
      </c>
      <c r="B214" s="2">
        <v>273.72000000000003</v>
      </c>
    </row>
    <row r="215" spans="1:2" x14ac:dyDescent="0.4">
      <c r="A215" s="14">
        <v>43830</v>
      </c>
      <c r="B215" s="2">
        <v>283</v>
      </c>
    </row>
    <row r="216" spans="1:2" x14ac:dyDescent="0.4">
      <c r="A216" s="14">
        <v>43861</v>
      </c>
      <c r="B216" s="2">
        <v>279.69</v>
      </c>
    </row>
    <row r="217" spans="1:2" x14ac:dyDescent="0.4">
      <c r="A217" s="14">
        <v>43890</v>
      </c>
      <c r="B217" s="2">
        <v>256.73</v>
      </c>
    </row>
    <row r="218" spans="1:2" x14ac:dyDescent="0.4">
      <c r="A218" s="14">
        <v>43921</v>
      </c>
      <c r="B218" s="2">
        <v>221.47</v>
      </c>
    </row>
    <row r="219" spans="1:2" x14ac:dyDescent="0.4">
      <c r="A219" s="14">
        <v>43951</v>
      </c>
      <c r="B219" s="2">
        <v>244.92</v>
      </c>
    </row>
    <row r="220" spans="1:2" x14ac:dyDescent="0.4">
      <c r="A220" s="14">
        <v>43982</v>
      </c>
      <c r="B220" s="2">
        <v>255.08</v>
      </c>
    </row>
    <row r="221" spans="1:2" x14ac:dyDescent="0.4">
      <c r="A221" s="14">
        <v>44012</v>
      </c>
      <c r="B221" s="2">
        <v>262.81</v>
      </c>
    </row>
    <row r="222" spans="1:2" x14ac:dyDescent="0.4">
      <c r="A222" s="14">
        <v>44043</v>
      </c>
      <c r="B222" s="2">
        <v>276.32</v>
      </c>
    </row>
    <row r="223" spans="1:2" x14ac:dyDescent="0.4">
      <c r="A223" s="14">
        <v>44074</v>
      </c>
      <c r="B223" s="2">
        <v>292.83</v>
      </c>
    </row>
    <row r="224" spans="1:2" x14ac:dyDescent="0.4">
      <c r="A224" s="14">
        <v>44104</v>
      </c>
      <c r="B224" s="2">
        <v>282.95999999999998</v>
      </c>
    </row>
    <row r="225" spans="1:2" x14ac:dyDescent="0.4">
      <c r="A225" s="14">
        <v>44135</v>
      </c>
      <c r="B225" s="2">
        <v>275.87</v>
      </c>
    </row>
    <row r="226" spans="1:2" x14ac:dyDescent="0.4">
      <c r="A226" s="14">
        <v>44165</v>
      </c>
      <c r="B226" s="2">
        <v>309.55</v>
      </c>
    </row>
    <row r="227" spans="1:2" x14ac:dyDescent="0.4">
      <c r="A227" s="14">
        <v>44196</v>
      </c>
      <c r="B227" s="2">
        <v>323.57</v>
      </c>
    </row>
    <row r="228" spans="1:2" x14ac:dyDescent="0.4">
      <c r="A228" s="14">
        <v>44227</v>
      </c>
      <c r="B228" s="2">
        <v>321.89</v>
      </c>
    </row>
    <row r="229" spans="1:2" x14ac:dyDescent="0.4">
      <c r="A229" s="14">
        <v>44255</v>
      </c>
      <c r="B229" s="2">
        <v>329.02</v>
      </c>
    </row>
    <row r="230" spans="1:2" x14ac:dyDescent="0.4">
      <c r="A230" s="14">
        <v>44286</v>
      </c>
      <c r="B230" s="2">
        <v>337.1</v>
      </c>
    </row>
    <row r="231" spans="1:2" x14ac:dyDescent="0.4">
      <c r="A231" s="14">
        <v>44316</v>
      </c>
      <c r="B231" s="2">
        <v>351.39</v>
      </c>
    </row>
    <row r="232" spans="1:2" x14ac:dyDescent="0.4">
      <c r="A232" s="14">
        <v>44347</v>
      </c>
      <c r="B232" s="2">
        <v>356.21</v>
      </c>
    </row>
    <row r="233" spans="1:2" x14ac:dyDescent="0.4">
      <c r="A233" s="14">
        <v>44377</v>
      </c>
      <c r="B233" s="2">
        <v>360.47</v>
      </c>
    </row>
    <row r="234" spans="1:2" x14ac:dyDescent="0.4">
      <c r="A234" s="14">
        <v>44408</v>
      </c>
      <c r="B234" s="2">
        <v>362.59</v>
      </c>
    </row>
    <row r="235" spans="1:2" x14ac:dyDescent="0.4">
      <c r="A235" s="14">
        <v>44439</v>
      </c>
      <c r="B235" s="2">
        <v>371.14</v>
      </c>
    </row>
    <row r="236" spans="1:2" x14ac:dyDescent="0.4">
      <c r="A236" s="14">
        <v>44469</v>
      </c>
      <c r="B236" s="2">
        <v>355.23</v>
      </c>
    </row>
    <row r="237" spans="1:2" x14ac:dyDescent="0.4">
      <c r="A237" s="14">
        <v>44500</v>
      </c>
      <c r="B237" s="2">
        <v>373.12</v>
      </c>
    </row>
    <row r="238" spans="1:2" x14ac:dyDescent="0.4">
      <c r="A238" s="14">
        <v>44530</v>
      </c>
      <c r="B238" s="2">
        <v>363.76</v>
      </c>
    </row>
    <row r="239" spans="1:2" x14ac:dyDescent="0.4">
      <c r="A239" s="14">
        <v>44561</v>
      </c>
      <c r="B239" s="2">
        <v>377.93</v>
      </c>
    </row>
    <row r="240" spans="1:2" x14ac:dyDescent="0.4">
      <c r="A240" s="14">
        <v>44592</v>
      </c>
      <c r="B240" s="2">
        <v>359.17</v>
      </c>
    </row>
    <row r="241" spans="1:2" x14ac:dyDescent="0.4">
      <c r="A241" s="14">
        <v>44620</v>
      </c>
      <c r="B241" s="2">
        <v>349.48</v>
      </c>
    </row>
    <row r="242" spans="1:2" x14ac:dyDescent="0.4">
      <c r="A242" s="14">
        <v>44651</v>
      </c>
      <c r="B242" s="2">
        <v>356.26</v>
      </c>
    </row>
    <row r="243" spans="1:2" x14ac:dyDescent="0.4">
      <c r="A243" s="14">
        <v>44681</v>
      </c>
      <c r="B243" s="2">
        <v>327.27999999999997</v>
      </c>
    </row>
    <row r="244" spans="1:2" x14ac:dyDescent="0.4">
      <c r="A244" s="14">
        <v>44712</v>
      </c>
      <c r="B244" s="2">
        <v>326.85000000000002</v>
      </c>
    </row>
  </sheetData>
  <autoFilter ref="A5:B5" xr:uid="{D886162D-E82C-452A-A8E4-31465C247AA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Data Global Macro</vt:lpstr>
      <vt:lpstr>Data 3M T-bill</vt:lpstr>
      <vt:lpstr>Data MSCI All World</vt:lpstr>
      <vt:lpstr>Fig Performance global macro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Longin</cp:lastModifiedBy>
  <dcterms:created xsi:type="dcterms:W3CDTF">2023-01-09T18:58:59Z</dcterms:created>
  <dcterms:modified xsi:type="dcterms:W3CDTF">2023-04-07T20:34:52Z</dcterms:modified>
</cp:coreProperties>
</file>