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edaction\2022-04 Youssef LOURAOUI (Série 3)\2 Posts\Fixed income arbitrage\"/>
    </mc:Choice>
  </mc:AlternateContent>
  <xr:revisionPtr revIDLastSave="0" documentId="13_ncr:1_{CEEB05DA-B846-4936-8525-A6F531F2ABEF}" xr6:coauthVersionLast="47" xr6:coauthVersionMax="47" xr10:uidLastSave="{00000000-0000-0000-0000-000000000000}"/>
  <bookViews>
    <workbookView xWindow="-93" yWindow="-93" windowWidth="25786" windowHeight="13986" xr2:uid="{74846CC2-68A1-C24F-AD8A-06454F3742CE}"/>
  </bookViews>
  <sheets>
    <sheet name="Data FI Arbitrage" sheetId="4" r:id="rId1"/>
    <sheet name="Fig Perfomance FI arbitrage" sheetId="5" r:id="rId2"/>
    <sheet name="Data 3M UST yield" sheetId="2" r:id="rId3"/>
    <sheet name="Data MSCI_All_World" sheetId="3" r:id="rId4"/>
  </sheets>
  <definedNames>
    <definedName name="_xlnm._FilterDatabase" localSheetId="2" hidden="1">'Data 3M UST yield'!$A$7:$C$246</definedName>
    <definedName name="_xlnm._FilterDatabase" localSheetId="0" hidden="1">'Data FI Arbitrage'!$A$31:$C$31</definedName>
    <definedName name="_xlnm._FilterDatabase" localSheetId="3" hidden="1">'Data MSCI_All_World'!$A$5:$B$5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4" l="1"/>
  <c r="G234" i="4" l="1"/>
  <c r="F234" i="4"/>
  <c r="E234" i="4"/>
  <c r="G233" i="4"/>
  <c r="F233" i="4"/>
  <c r="E233" i="4"/>
  <c r="G232" i="4"/>
  <c r="F232" i="4"/>
  <c r="E232" i="4"/>
  <c r="G231" i="4"/>
  <c r="F231" i="4"/>
  <c r="E231" i="4"/>
  <c r="G230" i="4"/>
  <c r="F230" i="4"/>
  <c r="E230" i="4"/>
  <c r="G229" i="4"/>
  <c r="F229" i="4"/>
  <c r="E229" i="4"/>
  <c r="G228" i="4"/>
  <c r="F228" i="4"/>
  <c r="E228" i="4"/>
  <c r="G227" i="4"/>
  <c r="F227" i="4"/>
  <c r="E227" i="4"/>
  <c r="G226" i="4"/>
  <c r="F226" i="4"/>
  <c r="E226" i="4"/>
  <c r="G225" i="4"/>
  <c r="F225" i="4"/>
  <c r="E225" i="4"/>
  <c r="G224" i="4"/>
  <c r="F224" i="4"/>
  <c r="E224" i="4"/>
  <c r="G223" i="4"/>
  <c r="F223" i="4"/>
  <c r="E223" i="4"/>
  <c r="G222" i="4"/>
  <c r="F222" i="4"/>
  <c r="E222" i="4"/>
  <c r="G221" i="4"/>
  <c r="F221" i="4"/>
  <c r="E221" i="4"/>
  <c r="G220" i="4"/>
  <c r="F220" i="4"/>
  <c r="E220" i="4"/>
  <c r="G219" i="4"/>
  <c r="F219" i="4"/>
  <c r="E219" i="4"/>
  <c r="G218" i="4"/>
  <c r="F218" i="4"/>
  <c r="E218" i="4"/>
  <c r="G217" i="4"/>
  <c r="F217" i="4"/>
  <c r="E217" i="4"/>
  <c r="G216" i="4"/>
  <c r="F216" i="4"/>
  <c r="E216" i="4"/>
  <c r="G215" i="4"/>
  <c r="F215" i="4"/>
  <c r="E215" i="4"/>
  <c r="G214" i="4"/>
  <c r="F214" i="4"/>
  <c r="E214" i="4"/>
  <c r="G213" i="4"/>
  <c r="F213" i="4"/>
  <c r="E213" i="4"/>
  <c r="G212" i="4"/>
  <c r="F212" i="4"/>
  <c r="E212" i="4"/>
  <c r="G211" i="4"/>
  <c r="F211" i="4"/>
  <c r="E211" i="4"/>
  <c r="G210" i="4"/>
  <c r="F210" i="4"/>
  <c r="E210" i="4"/>
  <c r="G209" i="4"/>
  <c r="F209" i="4"/>
  <c r="E209" i="4"/>
  <c r="G208" i="4"/>
  <c r="F208" i="4"/>
  <c r="E208" i="4"/>
  <c r="G207" i="4"/>
  <c r="F207" i="4"/>
  <c r="E207" i="4"/>
  <c r="G206" i="4"/>
  <c r="F206" i="4"/>
  <c r="E206" i="4"/>
  <c r="G205" i="4"/>
  <c r="F205" i="4"/>
  <c r="E205" i="4"/>
  <c r="G204" i="4"/>
  <c r="F204" i="4"/>
  <c r="E204" i="4"/>
  <c r="G203" i="4"/>
  <c r="F203" i="4"/>
  <c r="E203" i="4"/>
  <c r="G202" i="4"/>
  <c r="F202" i="4"/>
  <c r="E202" i="4"/>
  <c r="G201" i="4"/>
  <c r="F201" i="4"/>
  <c r="E201" i="4"/>
  <c r="G200" i="4"/>
  <c r="F200" i="4"/>
  <c r="E200" i="4"/>
  <c r="G199" i="4"/>
  <c r="F199" i="4"/>
  <c r="E199" i="4"/>
  <c r="G198" i="4"/>
  <c r="F198" i="4"/>
  <c r="E198" i="4"/>
  <c r="G197" i="4"/>
  <c r="F197" i="4"/>
  <c r="E197" i="4"/>
  <c r="G196" i="4"/>
  <c r="F196" i="4"/>
  <c r="E196" i="4"/>
  <c r="G195" i="4"/>
  <c r="F195" i="4"/>
  <c r="E195" i="4"/>
  <c r="G194" i="4"/>
  <c r="F194" i="4"/>
  <c r="E194" i="4"/>
  <c r="G193" i="4"/>
  <c r="F193" i="4"/>
  <c r="E193" i="4"/>
  <c r="G192" i="4"/>
  <c r="F192" i="4"/>
  <c r="E192" i="4"/>
  <c r="G191" i="4"/>
  <c r="F191" i="4"/>
  <c r="E191" i="4"/>
  <c r="G190" i="4"/>
  <c r="F190" i="4"/>
  <c r="E190" i="4"/>
  <c r="G189" i="4"/>
  <c r="F189" i="4"/>
  <c r="E189" i="4"/>
  <c r="G188" i="4"/>
  <c r="F188" i="4"/>
  <c r="E188" i="4"/>
  <c r="G187" i="4"/>
  <c r="F187" i="4"/>
  <c r="E187" i="4"/>
  <c r="G186" i="4"/>
  <c r="F186" i="4"/>
  <c r="E186" i="4"/>
  <c r="G185" i="4"/>
  <c r="F185" i="4"/>
  <c r="E185" i="4"/>
  <c r="G184" i="4"/>
  <c r="F184" i="4"/>
  <c r="E184" i="4"/>
  <c r="G183" i="4"/>
  <c r="F183" i="4"/>
  <c r="E183" i="4"/>
  <c r="G182" i="4"/>
  <c r="F182" i="4"/>
  <c r="E182" i="4"/>
  <c r="G181" i="4"/>
  <c r="F181" i="4"/>
  <c r="E181" i="4"/>
  <c r="G180" i="4"/>
  <c r="F180" i="4"/>
  <c r="E180" i="4"/>
  <c r="G179" i="4"/>
  <c r="F179" i="4"/>
  <c r="E179" i="4"/>
  <c r="G178" i="4"/>
  <c r="F178" i="4"/>
  <c r="E178" i="4"/>
  <c r="G177" i="4"/>
  <c r="F177" i="4"/>
  <c r="E177" i="4"/>
  <c r="G176" i="4"/>
  <c r="F176" i="4"/>
  <c r="E176" i="4"/>
  <c r="G175" i="4"/>
  <c r="F175" i="4"/>
  <c r="E175" i="4"/>
  <c r="G174" i="4"/>
  <c r="F174" i="4"/>
  <c r="E174" i="4"/>
  <c r="G173" i="4"/>
  <c r="F173" i="4"/>
  <c r="E173" i="4"/>
  <c r="G172" i="4"/>
  <c r="F172" i="4"/>
  <c r="E172" i="4"/>
  <c r="G171" i="4"/>
  <c r="F171" i="4"/>
  <c r="E171" i="4"/>
  <c r="G170" i="4"/>
  <c r="F170" i="4"/>
  <c r="E170" i="4"/>
  <c r="G169" i="4"/>
  <c r="F169" i="4"/>
  <c r="E169" i="4"/>
  <c r="G168" i="4"/>
  <c r="F168" i="4"/>
  <c r="E168" i="4"/>
  <c r="G167" i="4"/>
  <c r="F167" i="4"/>
  <c r="E167" i="4"/>
  <c r="G166" i="4"/>
  <c r="F166" i="4"/>
  <c r="E166" i="4"/>
  <c r="G165" i="4"/>
  <c r="F165" i="4"/>
  <c r="E165" i="4"/>
  <c r="G164" i="4"/>
  <c r="F164" i="4"/>
  <c r="E164" i="4"/>
  <c r="G163" i="4"/>
  <c r="F163" i="4"/>
  <c r="E163" i="4"/>
  <c r="G162" i="4"/>
  <c r="F162" i="4"/>
  <c r="E162" i="4"/>
  <c r="G161" i="4"/>
  <c r="F161" i="4"/>
  <c r="E161" i="4"/>
  <c r="G160" i="4"/>
  <c r="F160" i="4"/>
  <c r="E160" i="4"/>
  <c r="G159" i="4"/>
  <c r="F159" i="4"/>
  <c r="E159" i="4"/>
  <c r="G158" i="4"/>
  <c r="F158" i="4"/>
  <c r="E158" i="4"/>
  <c r="G157" i="4"/>
  <c r="F157" i="4"/>
  <c r="E157" i="4"/>
  <c r="G156" i="4"/>
  <c r="F156" i="4"/>
  <c r="E156" i="4"/>
  <c r="G155" i="4"/>
  <c r="F155" i="4"/>
  <c r="E155" i="4"/>
  <c r="G154" i="4"/>
  <c r="F154" i="4"/>
  <c r="E154" i="4"/>
  <c r="G153" i="4"/>
  <c r="F153" i="4"/>
  <c r="E153" i="4"/>
  <c r="G152" i="4"/>
  <c r="F152" i="4"/>
  <c r="E152" i="4"/>
  <c r="G151" i="4"/>
  <c r="F151" i="4"/>
  <c r="E151" i="4"/>
  <c r="G150" i="4"/>
  <c r="F150" i="4"/>
  <c r="E150" i="4"/>
  <c r="G149" i="4"/>
  <c r="F149" i="4"/>
  <c r="E149" i="4"/>
  <c r="G148" i="4"/>
  <c r="F148" i="4"/>
  <c r="E148" i="4"/>
  <c r="G147" i="4"/>
  <c r="F147" i="4"/>
  <c r="E147" i="4"/>
  <c r="G146" i="4"/>
  <c r="F146" i="4"/>
  <c r="E146" i="4"/>
  <c r="G145" i="4"/>
  <c r="F145" i="4"/>
  <c r="E145" i="4"/>
  <c r="G144" i="4"/>
  <c r="F144" i="4"/>
  <c r="E144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G137" i="4"/>
  <c r="F137" i="4"/>
  <c r="E137" i="4"/>
  <c r="G136" i="4"/>
  <c r="F136" i="4"/>
  <c r="E136" i="4"/>
  <c r="G135" i="4"/>
  <c r="F135" i="4"/>
  <c r="E135" i="4"/>
  <c r="G134" i="4"/>
  <c r="F134" i="4"/>
  <c r="E134" i="4"/>
  <c r="G133" i="4"/>
  <c r="F133" i="4"/>
  <c r="E133" i="4"/>
  <c r="G132" i="4"/>
  <c r="F132" i="4"/>
  <c r="E132" i="4"/>
  <c r="G131" i="4"/>
  <c r="F131" i="4"/>
  <c r="E131" i="4"/>
  <c r="G130" i="4"/>
  <c r="F130" i="4"/>
  <c r="E130" i="4"/>
  <c r="G129" i="4"/>
  <c r="F129" i="4"/>
  <c r="E129" i="4"/>
  <c r="G128" i="4"/>
  <c r="F128" i="4"/>
  <c r="E128" i="4"/>
  <c r="G127" i="4"/>
  <c r="F127" i="4"/>
  <c r="E127" i="4"/>
  <c r="G126" i="4"/>
  <c r="F126" i="4"/>
  <c r="E126" i="4"/>
  <c r="G125" i="4"/>
  <c r="F125" i="4"/>
  <c r="E125" i="4"/>
  <c r="G124" i="4"/>
  <c r="F124" i="4"/>
  <c r="E124" i="4"/>
  <c r="G123" i="4"/>
  <c r="F123" i="4"/>
  <c r="E123" i="4"/>
  <c r="G122" i="4"/>
  <c r="F122" i="4"/>
  <c r="E122" i="4"/>
  <c r="G121" i="4"/>
  <c r="F121" i="4"/>
  <c r="E121" i="4"/>
  <c r="G120" i="4"/>
  <c r="F120" i="4"/>
  <c r="E120" i="4"/>
  <c r="G119" i="4"/>
  <c r="F119" i="4"/>
  <c r="E119" i="4"/>
  <c r="G118" i="4"/>
  <c r="F118" i="4"/>
  <c r="E118" i="4"/>
  <c r="G117" i="4"/>
  <c r="F117" i="4"/>
  <c r="E117" i="4"/>
  <c r="G116" i="4"/>
  <c r="F116" i="4"/>
  <c r="E116" i="4"/>
  <c r="G115" i="4"/>
  <c r="F115" i="4"/>
  <c r="E115" i="4"/>
  <c r="G114" i="4"/>
  <c r="F114" i="4"/>
  <c r="E114" i="4"/>
  <c r="G113" i="4"/>
  <c r="F113" i="4"/>
  <c r="E113" i="4"/>
  <c r="G112" i="4"/>
  <c r="F112" i="4"/>
  <c r="E112" i="4"/>
  <c r="G111" i="4"/>
  <c r="F111" i="4"/>
  <c r="E111" i="4"/>
  <c r="G110" i="4"/>
  <c r="F110" i="4"/>
  <c r="E110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F102" i="4"/>
  <c r="E102" i="4"/>
  <c r="G101" i="4"/>
  <c r="F101" i="4"/>
  <c r="E101" i="4"/>
  <c r="G100" i="4"/>
  <c r="F100" i="4"/>
  <c r="E100" i="4"/>
  <c r="G99" i="4"/>
  <c r="F99" i="4"/>
  <c r="E99" i="4"/>
  <c r="G98" i="4"/>
  <c r="F98" i="4"/>
  <c r="E98" i="4"/>
  <c r="G97" i="4"/>
  <c r="F97" i="4"/>
  <c r="E97" i="4"/>
  <c r="G96" i="4"/>
  <c r="F96" i="4"/>
  <c r="E96" i="4"/>
  <c r="G95" i="4"/>
  <c r="F95" i="4"/>
  <c r="E95" i="4"/>
  <c r="G94" i="4"/>
  <c r="F94" i="4"/>
  <c r="E94" i="4"/>
  <c r="G93" i="4"/>
  <c r="F93" i="4"/>
  <c r="E93" i="4"/>
  <c r="G92" i="4"/>
  <c r="F92" i="4"/>
  <c r="E92" i="4"/>
  <c r="G91" i="4"/>
  <c r="F91" i="4"/>
  <c r="E91" i="4"/>
  <c r="G90" i="4"/>
  <c r="F90" i="4"/>
  <c r="E90" i="4"/>
  <c r="G89" i="4"/>
  <c r="F89" i="4"/>
  <c r="E89" i="4"/>
  <c r="G88" i="4"/>
  <c r="F88" i="4"/>
  <c r="E88" i="4"/>
  <c r="G87" i="4"/>
  <c r="F87" i="4"/>
  <c r="E87" i="4"/>
  <c r="G86" i="4"/>
  <c r="F86" i="4"/>
  <c r="E86" i="4"/>
  <c r="G85" i="4"/>
  <c r="F85" i="4"/>
  <c r="E85" i="4"/>
  <c r="G84" i="4"/>
  <c r="F84" i="4"/>
  <c r="E84" i="4"/>
  <c r="G83" i="4"/>
  <c r="F83" i="4"/>
  <c r="E83" i="4"/>
  <c r="G82" i="4"/>
  <c r="F82" i="4"/>
  <c r="E82" i="4"/>
  <c r="G81" i="4"/>
  <c r="F81" i="4"/>
  <c r="E81" i="4"/>
  <c r="G80" i="4"/>
  <c r="F80" i="4"/>
  <c r="E80" i="4"/>
  <c r="G79" i="4"/>
  <c r="F79" i="4"/>
  <c r="E79" i="4"/>
  <c r="G78" i="4"/>
  <c r="F78" i="4"/>
  <c r="E78" i="4"/>
  <c r="G77" i="4"/>
  <c r="F77" i="4"/>
  <c r="E77" i="4"/>
  <c r="G76" i="4"/>
  <c r="F76" i="4"/>
  <c r="E76" i="4"/>
  <c r="G75" i="4"/>
  <c r="F75" i="4"/>
  <c r="E75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G69" i="4"/>
  <c r="F69" i="4"/>
  <c r="E69" i="4"/>
  <c r="G68" i="4"/>
  <c r="F68" i="4"/>
  <c r="E68" i="4"/>
  <c r="G67" i="4"/>
  <c r="F67" i="4"/>
  <c r="E67" i="4"/>
  <c r="G66" i="4"/>
  <c r="F66" i="4"/>
  <c r="E66" i="4"/>
  <c r="G65" i="4"/>
  <c r="F65" i="4"/>
  <c r="E65" i="4"/>
  <c r="G64" i="4"/>
  <c r="F64" i="4"/>
  <c r="E64" i="4"/>
  <c r="G63" i="4"/>
  <c r="F63" i="4"/>
  <c r="E63" i="4"/>
  <c r="G62" i="4"/>
  <c r="F62" i="4"/>
  <c r="E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5" i="4"/>
  <c r="F45" i="4"/>
  <c r="E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5" i="2"/>
  <c r="C26" i="4" l="1"/>
  <c r="B24" i="4"/>
  <c r="D26" i="4"/>
  <c r="B16" i="4"/>
  <c r="D16" i="4" s="1"/>
  <c r="B19" i="4"/>
  <c r="B15" i="4"/>
  <c r="C15" i="4" s="1"/>
  <c r="B21" i="4"/>
  <c r="C21" i="4" s="1"/>
  <c r="B20" i="4"/>
  <c r="C20" i="4" s="1"/>
  <c r="C25" i="4"/>
  <c r="B14" i="4"/>
  <c r="B26" i="4"/>
  <c r="B25" i="4"/>
  <c r="C19" i="4"/>
  <c r="C16" i="4" l="1"/>
  <c r="C14" i="4"/>
  <c r="D14" i="4"/>
</calcChain>
</file>

<file path=xl/sharedStrings.xml><?xml version="1.0" encoding="utf-8"?>
<sst xmlns="http://schemas.openxmlformats.org/spreadsheetml/2006/main" count="51" uniqueCount="31">
  <si>
    <t>Tickers</t>
  </si>
  <si>
    <t>HEDGNAV Index</t>
  </si>
  <si>
    <t>Hedge fund index</t>
  </si>
  <si>
    <t>MXWD Index</t>
  </si>
  <si>
    <t>MSCI All World Index</t>
  </si>
  <si>
    <t>Performance</t>
  </si>
  <si>
    <t>Return</t>
  </si>
  <si>
    <t>Annualised return</t>
  </si>
  <si>
    <t>Sharpe ratio</t>
  </si>
  <si>
    <t>Volatility</t>
  </si>
  <si>
    <t>Annualised Volatility</t>
  </si>
  <si>
    <t>Date</t>
  </si>
  <si>
    <t>HEDGNAV return</t>
  </si>
  <si>
    <t>MXWD Index return</t>
  </si>
  <si>
    <t>US 3-Month Treasury Bill</t>
  </si>
  <si>
    <t>Used as the risk-free rate for the computation of the Sharpe ratio</t>
  </si>
  <si>
    <t xml:space="preserve">Ticker </t>
  </si>
  <si>
    <t xml:space="preserve">USBMMY3M Index </t>
  </si>
  <si>
    <t>Average return</t>
  </si>
  <si>
    <t>Last price</t>
  </si>
  <si>
    <t>Adjusted yield</t>
  </si>
  <si>
    <t>MSCI All-World Index</t>
  </si>
  <si>
    <t>Last Price</t>
  </si>
  <si>
    <t>HEDGFIAR Index</t>
  </si>
  <si>
    <t>HEDGFIAR return</t>
  </si>
  <si>
    <t>Funds</t>
  </si>
  <si>
    <t>Correlation</t>
  </si>
  <si>
    <t>Financial analysis</t>
  </si>
  <si>
    <t>Data for the figure</t>
  </si>
  <si>
    <t>Credit Suisse Fixed-Income Arbitrage Index</t>
  </si>
  <si>
    <t>Fixed-Income Arbitrage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</si>
</sst>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6" formatCode="0.0000"/>
    <numFmt numFmtId="167" formatCode="0.0000%"/>
  </numFmts>
  <fonts count="9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1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FI Arbitrage'!$B$7</c:f>
              <c:strCache>
                <c:ptCount val="1"/>
                <c:pt idx="0">
                  <c:v>Fixed-Income Arbitrage Index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'Data FI Arbitrage'!$A$32:$A$234</c:f>
              <c:numCache>
                <c:formatCode>m/d/yyyy</c:formatCode>
                <c:ptCount val="203"/>
                <c:pt idx="0">
                  <c:v>38533</c:v>
                </c:pt>
                <c:pt idx="1">
                  <c:v>38564</c:v>
                </c:pt>
                <c:pt idx="2">
                  <c:v>38595</c:v>
                </c:pt>
                <c:pt idx="3">
                  <c:v>38625</c:v>
                </c:pt>
                <c:pt idx="4">
                  <c:v>38656</c:v>
                </c:pt>
                <c:pt idx="5">
                  <c:v>38686</c:v>
                </c:pt>
                <c:pt idx="6">
                  <c:v>38717</c:v>
                </c:pt>
                <c:pt idx="7">
                  <c:v>38748</c:v>
                </c:pt>
                <c:pt idx="8">
                  <c:v>38776</c:v>
                </c:pt>
                <c:pt idx="9">
                  <c:v>38807</c:v>
                </c:pt>
                <c:pt idx="10">
                  <c:v>38837</c:v>
                </c:pt>
                <c:pt idx="11">
                  <c:v>38868</c:v>
                </c:pt>
                <c:pt idx="12">
                  <c:v>38898</c:v>
                </c:pt>
                <c:pt idx="13">
                  <c:v>38929</c:v>
                </c:pt>
                <c:pt idx="14">
                  <c:v>38960</c:v>
                </c:pt>
                <c:pt idx="15">
                  <c:v>38990</c:v>
                </c:pt>
                <c:pt idx="16">
                  <c:v>39021</c:v>
                </c:pt>
                <c:pt idx="17">
                  <c:v>39051</c:v>
                </c:pt>
                <c:pt idx="18">
                  <c:v>39082</c:v>
                </c:pt>
                <c:pt idx="19">
                  <c:v>39113</c:v>
                </c:pt>
                <c:pt idx="20">
                  <c:v>39141</c:v>
                </c:pt>
                <c:pt idx="21">
                  <c:v>39172</c:v>
                </c:pt>
                <c:pt idx="22">
                  <c:v>39202</c:v>
                </c:pt>
                <c:pt idx="23">
                  <c:v>39233</c:v>
                </c:pt>
                <c:pt idx="24">
                  <c:v>39263</c:v>
                </c:pt>
                <c:pt idx="25">
                  <c:v>39294</c:v>
                </c:pt>
                <c:pt idx="26">
                  <c:v>39325</c:v>
                </c:pt>
                <c:pt idx="27">
                  <c:v>39355</c:v>
                </c:pt>
                <c:pt idx="28">
                  <c:v>39386</c:v>
                </c:pt>
                <c:pt idx="29">
                  <c:v>39416</c:v>
                </c:pt>
                <c:pt idx="30">
                  <c:v>39447</c:v>
                </c:pt>
                <c:pt idx="31">
                  <c:v>39478</c:v>
                </c:pt>
                <c:pt idx="32">
                  <c:v>39507</c:v>
                </c:pt>
                <c:pt idx="33">
                  <c:v>39538</c:v>
                </c:pt>
                <c:pt idx="34">
                  <c:v>39568</c:v>
                </c:pt>
                <c:pt idx="35">
                  <c:v>39599</c:v>
                </c:pt>
                <c:pt idx="36">
                  <c:v>39629</c:v>
                </c:pt>
                <c:pt idx="37">
                  <c:v>39660</c:v>
                </c:pt>
                <c:pt idx="38">
                  <c:v>39691</c:v>
                </c:pt>
                <c:pt idx="39">
                  <c:v>39721</c:v>
                </c:pt>
                <c:pt idx="40">
                  <c:v>39752</c:v>
                </c:pt>
                <c:pt idx="41">
                  <c:v>39782</c:v>
                </c:pt>
                <c:pt idx="42">
                  <c:v>39813</c:v>
                </c:pt>
                <c:pt idx="43">
                  <c:v>39844</c:v>
                </c:pt>
                <c:pt idx="44">
                  <c:v>39872</c:v>
                </c:pt>
                <c:pt idx="45">
                  <c:v>39903</c:v>
                </c:pt>
                <c:pt idx="46">
                  <c:v>39933</c:v>
                </c:pt>
                <c:pt idx="47">
                  <c:v>39964</c:v>
                </c:pt>
                <c:pt idx="48">
                  <c:v>39994</c:v>
                </c:pt>
                <c:pt idx="49">
                  <c:v>40025</c:v>
                </c:pt>
                <c:pt idx="50">
                  <c:v>40056</c:v>
                </c:pt>
                <c:pt idx="51">
                  <c:v>40086</c:v>
                </c:pt>
                <c:pt idx="52">
                  <c:v>40117</c:v>
                </c:pt>
                <c:pt idx="53">
                  <c:v>40147</c:v>
                </c:pt>
                <c:pt idx="54">
                  <c:v>40178</c:v>
                </c:pt>
                <c:pt idx="55">
                  <c:v>40209</c:v>
                </c:pt>
                <c:pt idx="56">
                  <c:v>40237</c:v>
                </c:pt>
                <c:pt idx="57">
                  <c:v>40268</c:v>
                </c:pt>
                <c:pt idx="58">
                  <c:v>40298</c:v>
                </c:pt>
                <c:pt idx="59">
                  <c:v>40329</c:v>
                </c:pt>
                <c:pt idx="60">
                  <c:v>40359</c:v>
                </c:pt>
                <c:pt idx="61">
                  <c:v>40390</c:v>
                </c:pt>
                <c:pt idx="62">
                  <c:v>40421</c:v>
                </c:pt>
                <c:pt idx="63">
                  <c:v>40451</c:v>
                </c:pt>
                <c:pt idx="64">
                  <c:v>40482</c:v>
                </c:pt>
                <c:pt idx="65">
                  <c:v>40512</c:v>
                </c:pt>
                <c:pt idx="66">
                  <c:v>40543</c:v>
                </c:pt>
                <c:pt idx="67">
                  <c:v>40574</c:v>
                </c:pt>
                <c:pt idx="68">
                  <c:v>40602</c:v>
                </c:pt>
                <c:pt idx="69">
                  <c:v>40633</c:v>
                </c:pt>
                <c:pt idx="70">
                  <c:v>40663</c:v>
                </c:pt>
                <c:pt idx="71">
                  <c:v>40694</c:v>
                </c:pt>
                <c:pt idx="72">
                  <c:v>40724</c:v>
                </c:pt>
                <c:pt idx="73">
                  <c:v>40755</c:v>
                </c:pt>
                <c:pt idx="74">
                  <c:v>40786</c:v>
                </c:pt>
                <c:pt idx="75">
                  <c:v>40816</c:v>
                </c:pt>
                <c:pt idx="76">
                  <c:v>40847</c:v>
                </c:pt>
                <c:pt idx="77">
                  <c:v>40877</c:v>
                </c:pt>
                <c:pt idx="78">
                  <c:v>40908</c:v>
                </c:pt>
                <c:pt idx="79">
                  <c:v>40939</c:v>
                </c:pt>
                <c:pt idx="80">
                  <c:v>40968</c:v>
                </c:pt>
                <c:pt idx="81">
                  <c:v>40999</c:v>
                </c:pt>
                <c:pt idx="82">
                  <c:v>41029</c:v>
                </c:pt>
                <c:pt idx="83">
                  <c:v>41060</c:v>
                </c:pt>
                <c:pt idx="84">
                  <c:v>41090</c:v>
                </c:pt>
                <c:pt idx="85">
                  <c:v>41121</c:v>
                </c:pt>
                <c:pt idx="86">
                  <c:v>41152</c:v>
                </c:pt>
                <c:pt idx="87">
                  <c:v>41182</c:v>
                </c:pt>
                <c:pt idx="88">
                  <c:v>41213</c:v>
                </c:pt>
                <c:pt idx="89">
                  <c:v>41243</c:v>
                </c:pt>
                <c:pt idx="90">
                  <c:v>41274</c:v>
                </c:pt>
                <c:pt idx="91">
                  <c:v>41305</c:v>
                </c:pt>
                <c:pt idx="92">
                  <c:v>41333</c:v>
                </c:pt>
                <c:pt idx="93">
                  <c:v>41364</c:v>
                </c:pt>
                <c:pt idx="94">
                  <c:v>41394</c:v>
                </c:pt>
                <c:pt idx="95">
                  <c:v>41425</c:v>
                </c:pt>
                <c:pt idx="96">
                  <c:v>41455</c:v>
                </c:pt>
                <c:pt idx="97">
                  <c:v>41486</c:v>
                </c:pt>
                <c:pt idx="98">
                  <c:v>41517</c:v>
                </c:pt>
                <c:pt idx="99">
                  <c:v>41547</c:v>
                </c:pt>
                <c:pt idx="100">
                  <c:v>41578</c:v>
                </c:pt>
                <c:pt idx="101">
                  <c:v>41608</c:v>
                </c:pt>
                <c:pt idx="102">
                  <c:v>41639</c:v>
                </c:pt>
                <c:pt idx="103">
                  <c:v>41670</c:v>
                </c:pt>
                <c:pt idx="104">
                  <c:v>41698</c:v>
                </c:pt>
                <c:pt idx="105">
                  <c:v>41729</c:v>
                </c:pt>
                <c:pt idx="106">
                  <c:v>41759</c:v>
                </c:pt>
                <c:pt idx="107">
                  <c:v>41790</c:v>
                </c:pt>
                <c:pt idx="108">
                  <c:v>41820</c:v>
                </c:pt>
                <c:pt idx="109">
                  <c:v>41851</c:v>
                </c:pt>
                <c:pt idx="110">
                  <c:v>41882</c:v>
                </c:pt>
                <c:pt idx="111">
                  <c:v>41912</c:v>
                </c:pt>
                <c:pt idx="112">
                  <c:v>41943</c:v>
                </c:pt>
                <c:pt idx="113">
                  <c:v>41973</c:v>
                </c:pt>
                <c:pt idx="114">
                  <c:v>42004</c:v>
                </c:pt>
                <c:pt idx="115">
                  <c:v>42035</c:v>
                </c:pt>
                <c:pt idx="116">
                  <c:v>42063</c:v>
                </c:pt>
                <c:pt idx="117">
                  <c:v>42094</c:v>
                </c:pt>
                <c:pt idx="118">
                  <c:v>42124</c:v>
                </c:pt>
                <c:pt idx="119">
                  <c:v>42155</c:v>
                </c:pt>
                <c:pt idx="120">
                  <c:v>42185</c:v>
                </c:pt>
                <c:pt idx="121">
                  <c:v>42216</c:v>
                </c:pt>
                <c:pt idx="122">
                  <c:v>42247</c:v>
                </c:pt>
                <c:pt idx="123">
                  <c:v>42277</c:v>
                </c:pt>
                <c:pt idx="124">
                  <c:v>42308</c:v>
                </c:pt>
                <c:pt idx="125">
                  <c:v>42338</c:v>
                </c:pt>
                <c:pt idx="126">
                  <c:v>42369</c:v>
                </c:pt>
                <c:pt idx="127">
                  <c:v>42400</c:v>
                </c:pt>
                <c:pt idx="128">
                  <c:v>42429</c:v>
                </c:pt>
                <c:pt idx="129">
                  <c:v>42460</c:v>
                </c:pt>
                <c:pt idx="130">
                  <c:v>42490</c:v>
                </c:pt>
                <c:pt idx="131">
                  <c:v>42521</c:v>
                </c:pt>
                <c:pt idx="132">
                  <c:v>42551</c:v>
                </c:pt>
                <c:pt idx="133">
                  <c:v>42582</c:v>
                </c:pt>
                <c:pt idx="134">
                  <c:v>42613</c:v>
                </c:pt>
                <c:pt idx="135">
                  <c:v>42643</c:v>
                </c:pt>
                <c:pt idx="136">
                  <c:v>42674</c:v>
                </c:pt>
                <c:pt idx="137">
                  <c:v>42704</c:v>
                </c:pt>
                <c:pt idx="138">
                  <c:v>42735</c:v>
                </c:pt>
                <c:pt idx="139">
                  <c:v>42766</c:v>
                </c:pt>
                <c:pt idx="140">
                  <c:v>42794</c:v>
                </c:pt>
                <c:pt idx="141">
                  <c:v>42825</c:v>
                </c:pt>
                <c:pt idx="142">
                  <c:v>42855</c:v>
                </c:pt>
                <c:pt idx="143">
                  <c:v>42886</c:v>
                </c:pt>
                <c:pt idx="144">
                  <c:v>42916</c:v>
                </c:pt>
                <c:pt idx="145">
                  <c:v>42947</c:v>
                </c:pt>
                <c:pt idx="146">
                  <c:v>42978</c:v>
                </c:pt>
                <c:pt idx="147">
                  <c:v>43008</c:v>
                </c:pt>
                <c:pt idx="148">
                  <c:v>43039</c:v>
                </c:pt>
                <c:pt idx="149">
                  <c:v>43069</c:v>
                </c:pt>
                <c:pt idx="150">
                  <c:v>43100</c:v>
                </c:pt>
                <c:pt idx="151">
                  <c:v>43131</c:v>
                </c:pt>
                <c:pt idx="152">
                  <c:v>43159</c:v>
                </c:pt>
                <c:pt idx="153">
                  <c:v>43190</c:v>
                </c:pt>
                <c:pt idx="154">
                  <c:v>43220</c:v>
                </c:pt>
                <c:pt idx="155">
                  <c:v>43251</c:v>
                </c:pt>
                <c:pt idx="156">
                  <c:v>43281</c:v>
                </c:pt>
                <c:pt idx="157">
                  <c:v>43312</c:v>
                </c:pt>
                <c:pt idx="158">
                  <c:v>43343</c:v>
                </c:pt>
                <c:pt idx="159">
                  <c:v>43373</c:v>
                </c:pt>
                <c:pt idx="160">
                  <c:v>43404</c:v>
                </c:pt>
                <c:pt idx="161">
                  <c:v>43434</c:v>
                </c:pt>
                <c:pt idx="162">
                  <c:v>43465</c:v>
                </c:pt>
                <c:pt idx="163">
                  <c:v>43496</c:v>
                </c:pt>
                <c:pt idx="164">
                  <c:v>43524</c:v>
                </c:pt>
                <c:pt idx="165">
                  <c:v>43555</c:v>
                </c:pt>
                <c:pt idx="166">
                  <c:v>43585</c:v>
                </c:pt>
                <c:pt idx="167">
                  <c:v>43616</c:v>
                </c:pt>
                <c:pt idx="168">
                  <c:v>43646</c:v>
                </c:pt>
                <c:pt idx="169">
                  <c:v>43677</c:v>
                </c:pt>
                <c:pt idx="170">
                  <c:v>43708</c:v>
                </c:pt>
                <c:pt idx="171">
                  <c:v>43738</c:v>
                </c:pt>
                <c:pt idx="172">
                  <c:v>43769</c:v>
                </c:pt>
                <c:pt idx="173">
                  <c:v>43799</c:v>
                </c:pt>
                <c:pt idx="174">
                  <c:v>43830</c:v>
                </c:pt>
                <c:pt idx="175">
                  <c:v>43861</c:v>
                </c:pt>
                <c:pt idx="176">
                  <c:v>43890</c:v>
                </c:pt>
                <c:pt idx="177">
                  <c:v>43921</c:v>
                </c:pt>
                <c:pt idx="178">
                  <c:v>43951</c:v>
                </c:pt>
                <c:pt idx="179">
                  <c:v>43982</c:v>
                </c:pt>
                <c:pt idx="180">
                  <c:v>44012</c:v>
                </c:pt>
                <c:pt idx="181">
                  <c:v>44043</c:v>
                </c:pt>
                <c:pt idx="182">
                  <c:v>44074</c:v>
                </c:pt>
                <c:pt idx="183">
                  <c:v>44104</c:v>
                </c:pt>
                <c:pt idx="184">
                  <c:v>44135</c:v>
                </c:pt>
                <c:pt idx="185">
                  <c:v>44165</c:v>
                </c:pt>
                <c:pt idx="186">
                  <c:v>44196</c:v>
                </c:pt>
                <c:pt idx="187">
                  <c:v>44227</c:v>
                </c:pt>
                <c:pt idx="188">
                  <c:v>44255</c:v>
                </c:pt>
                <c:pt idx="189">
                  <c:v>44286</c:v>
                </c:pt>
                <c:pt idx="190">
                  <c:v>44316</c:v>
                </c:pt>
                <c:pt idx="191">
                  <c:v>44347</c:v>
                </c:pt>
                <c:pt idx="192">
                  <c:v>44377</c:v>
                </c:pt>
                <c:pt idx="193">
                  <c:v>44408</c:v>
                </c:pt>
                <c:pt idx="194">
                  <c:v>44439</c:v>
                </c:pt>
                <c:pt idx="195">
                  <c:v>44469</c:v>
                </c:pt>
                <c:pt idx="196">
                  <c:v>44500</c:v>
                </c:pt>
                <c:pt idx="197">
                  <c:v>44530</c:v>
                </c:pt>
                <c:pt idx="198">
                  <c:v>44561</c:v>
                </c:pt>
                <c:pt idx="199">
                  <c:v>44592</c:v>
                </c:pt>
                <c:pt idx="200">
                  <c:v>44620</c:v>
                </c:pt>
                <c:pt idx="201">
                  <c:v>44651</c:v>
                </c:pt>
                <c:pt idx="202">
                  <c:v>44681</c:v>
                </c:pt>
              </c:numCache>
            </c:numRef>
          </c:cat>
          <c:val>
            <c:numRef>
              <c:f>'Data FI Arbitrage'!$C$32:$C$234</c:f>
              <c:numCache>
                <c:formatCode>General</c:formatCode>
                <c:ptCount val="203"/>
                <c:pt idx="0">
                  <c:v>100</c:v>
                </c:pt>
                <c:pt idx="1">
                  <c:v>100.9997</c:v>
                </c:pt>
                <c:pt idx="2">
                  <c:v>101.5142</c:v>
                </c:pt>
                <c:pt idx="3">
                  <c:v>101.6318</c:v>
                </c:pt>
                <c:pt idx="4">
                  <c:v>101.90130000000001</c:v>
                </c:pt>
                <c:pt idx="5">
                  <c:v>101.30840000000001</c:v>
                </c:pt>
                <c:pt idx="6">
                  <c:v>101.76900000000001</c:v>
                </c:pt>
                <c:pt idx="7">
                  <c:v>103.2146</c:v>
                </c:pt>
                <c:pt idx="8">
                  <c:v>103.2734</c:v>
                </c:pt>
                <c:pt idx="9">
                  <c:v>103.8614</c:v>
                </c:pt>
                <c:pt idx="10">
                  <c:v>105.99299999999999</c:v>
                </c:pt>
                <c:pt idx="11">
                  <c:v>106.8506</c:v>
                </c:pt>
                <c:pt idx="12">
                  <c:v>107.517</c:v>
                </c:pt>
                <c:pt idx="13">
                  <c:v>107.77670000000001</c:v>
                </c:pt>
                <c:pt idx="14">
                  <c:v>107.7522</c:v>
                </c:pt>
                <c:pt idx="15">
                  <c:v>107.73260000000001</c:v>
                </c:pt>
                <c:pt idx="16">
                  <c:v>108.5314</c:v>
                </c:pt>
                <c:pt idx="17">
                  <c:v>109.7957</c:v>
                </c:pt>
                <c:pt idx="18">
                  <c:v>110.58459999999999</c:v>
                </c:pt>
                <c:pt idx="19">
                  <c:v>110.7218</c:v>
                </c:pt>
                <c:pt idx="20">
                  <c:v>112.0645</c:v>
                </c:pt>
                <c:pt idx="21">
                  <c:v>113.069</c:v>
                </c:pt>
                <c:pt idx="22">
                  <c:v>114.20099999999999</c:v>
                </c:pt>
                <c:pt idx="23">
                  <c:v>114.4803</c:v>
                </c:pt>
                <c:pt idx="24">
                  <c:v>114.7253</c:v>
                </c:pt>
                <c:pt idx="25">
                  <c:v>112.4712</c:v>
                </c:pt>
                <c:pt idx="26">
                  <c:v>111.4961</c:v>
                </c:pt>
                <c:pt idx="27">
                  <c:v>113.5591</c:v>
                </c:pt>
                <c:pt idx="28">
                  <c:v>114.8674</c:v>
                </c:pt>
                <c:pt idx="29">
                  <c:v>114.5783</c:v>
                </c:pt>
                <c:pt idx="30">
                  <c:v>114.8184</c:v>
                </c:pt>
                <c:pt idx="31">
                  <c:v>115.14190000000001</c:v>
                </c:pt>
                <c:pt idx="32">
                  <c:v>114.38720000000001</c:v>
                </c:pt>
                <c:pt idx="33">
                  <c:v>107.0368</c:v>
                </c:pt>
                <c:pt idx="34">
                  <c:v>109.2517</c:v>
                </c:pt>
                <c:pt idx="35">
                  <c:v>110.62869999999999</c:v>
                </c:pt>
                <c:pt idx="36">
                  <c:v>110.1093</c:v>
                </c:pt>
                <c:pt idx="37">
                  <c:v>109.6977</c:v>
                </c:pt>
                <c:pt idx="38">
                  <c:v>108.9332</c:v>
                </c:pt>
                <c:pt idx="39">
                  <c:v>101.52889999999999</c:v>
                </c:pt>
                <c:pt idx="40">
                  <c:v>87.278899999999993</c:v>
                </c:pt>
                <c:pt idx="41">
                  <c:v>82.388400000000004</c:v>
                </c:pt>
                <c:pt idx="42">
                  <c:v>81.731800000000007</c:v>
                </c:pt>
                <c:pt idx="43">
                  <c:v>82.123800000000003</c:v>
                </c:pt>
                <c:pt idx="44">
                  <c:v>82.951899999999995</c:v>
                </c:pt>
                <c:pt idx="45">
                  <c:v>84.397499999999994</c:v>
                </c:pt>
                <c:pt idx="46">
                  <c:v>86.0244</c:v>
                </c:pt>
                <c:pt idx="47">
                  <c:v>89.753500000000003</c:v>
                </c:pt>
                <c:pt idx="48">
                  <c:v>91.395099999999999</c:v>
                </c:pt>
                <c:pt idx="49">
                  <c:v>94.7273</c:v>
                </c:pt>
                <c:pt idx="50">
                  <c:v>96.9863</c:v>
                </c:pt>
                <c:pt idx="51">
                  <c:v>99.671700000000001</c:v>
                </c:pt>
                <c:pt idx="52">
                  <c:v>101.6073</c:v>
                </c:pt>
                <c:pt idx="53">
                  <c:v>103.34690000000001</c:v>
                </c:pt>
                <c:pt idx="54">
                  <c:v>104.1309</c:v>
                </c:pt>
                <c:pt idx="55">
                  <c:v>106.2332</c:v>
                </c:pt>
                <c:pt idx="56">
                  <c:v>106.3116</c:v>
                </c:pt>
                <c:pt idx="57">
                  <c:v>107.84529999999999</c:v>
                </c:pt>
                <c:pt idx="58">
                  <c:v>109.73690000000001</c:v>
                </c:pt>
                <c:pt idx="59">
                  <c:v>108.8695</c:v>
                </c:pt>
                <c:pt idx="60">
                  <c:v>109.8741</c:v>
                </c:pt>
                <c:pt idx="61">
                  <c:v>111.19710000000001</c:v>
                </c:pt>
                <c:pt idx="62">
                  <c:v>112.57899999999999</c:v>
                </c:pt>
                <c:pt idx="63">
                  <c:v>114.3235</c:v>
                </c:pt>
                <c:pt idx="64">
                  <c:v>115.5829</c:v>
                </c:pt>
                <c:pt idx="65">
                  <c:v>116.4404</c:v>
                </c:pt>
                <c:pt idx="66">
                  <c:v>117.1559</c:v>
                </c:pt>
                <c:pt idx="67">
                  <c:v>119.12090000000001</c:v>
                </c:pt>
                <c:pt idx="68">
                  <c:v>120.2333</c:v>
                </c:pt>
                <c:pt idx="69">
                  <c:v>119.8608</c:v>
                </c:pt>
                <c:pt idx="70">
                  <c:v>120.9683</c:v>
                </c:pt>
                <c:pt idx="71">
                  <c:v>121.22799999999999</c:v>
                </c:pt>
                <c:pt idx="72">
                  <c:v>121.2966</c:v>
                </c:pt>
                <c:pt idx="73">
                  <c:v>121.9679</c:v>
                </c:pt>
                <c:pt idx="74">
                  <c:v>121.6347</c:v>
                </c:pt>
                <c:pt idx="75">
                  <c:v>121.4093</c:v>
                </c:pt>
                <c:pt idx="76">
                  <c:v>121.5808</c:v>
                </c:pt>
                <c:pt idx="77">
                  <c:v>122.1836</c:v>
                </c:pt>
                <c:pt idx="78">
                  <c:v>122.6491</c:v>
                </c:pt>
                <c:pt idx="79">
                  <c:v>124.0849</c:v>
                </c:pt>
                <c:pt idx="80">
                  <c:v>125.3295</c:v>
                </c:pt>
                <c:pt idx="81">
                  <c:v>126.2557</c:v>
                </c:pt>
                <c:pt idx="82">
                  <c:v>127.1279</c:v>
                </c:pt>
                <c:pt idx="83">
                  <c:v>127.4318</c:v>
                </c:pt>
                <c:pt idx="84">
                  <c:v>128.39709999999999</c:v>
                </c:pt>
                <c:pt idx="85">
                  <c:v>130.47970000000001</c:v>
                </c:pt>
                <c:pt idx="86">
                  <c:v>131.8126</c:v>
                </c:pt>
                <c:pt idx="87">
                  <c:v>133.46889999999999</c:v>
                </c:pt>
                <c:pt idx="88">
                  <c:v>134.63030000000001</c:v>
                </c:pt>
                <c:pt idx="89">
                  <c:v>135.2722</c:v>
                </c:pt>
                <c:pt idx="90">
                  <c:v>136.1935</c:v>
                </c:pt>
                <c:pt idx="91">
                  <c:v>137.63409999999999</c:v>
                </c:pt>
                <c:pt idx="92">
                  <c:v>138.30549999999999</c:v>
                </c:pt>
                <c:pt idx="93">
                  <c:v>139.14340000000001</c:v>
                </c:pt>
                <c:pt idx="94">
                  <c:v>139.6139</c:v>
                </c:pt>
                <c:pt idx="95">
                  <c:v>139.62860000000001</c:v>
                </c:pt>
                <c:pt idx="96">
                  <c:v>138.036</c:v>
                </c:pt>
                <c:pt idx="97">
                  <c:v>138.5652</c:v>
                </c:pt>
                <c:pt idx="98">
                  <c:v>138.85429999999999</c:v>
                </c:pt>
                <c:pt idx="99">
                  <c:v>139.56</c:v>
                </c:pt>
                <c:pt idx="100">
                  <c:v>140.4126</c:v>
                </c:pt>
                <c:pt idx="101">
                  <c:v>141.10839999999999</c:v>
                </c:pt>
                <c:pt idx="102">
                  <c:v>141.36330000000001</c:v>
                </c:pt>
                <c:pt idx="103">
                  <c:v>142.77449999999999</c:v>
                </c:pt>
                <c:pt idx="104">
                  <c:v>143.7105</c:v>
                </c:pt>
                <c:pt idx="105">
                  <c:v>144.29849999999999</c:v>
                </c:pt>
                <c:pt idx="106">
                  <c:v>144.9307</c:v>
                </c:pt>
                <c:pt idx="107">
                  <c:v>145.5873</c:v>
                </c:pt>
                <c:pt idx="108">
                  <c:v>146.16550000000001</c:v>
                </c:pt>
                <c:pt idx="109">
                  <c:v>146.5968</c:v>
                </c:pt>
                <c:pt idx="110">
                  <c:v>146.8614</c:v>
                </c:pt>
                <c:pt idx="111">
                  <c:v>147.47880000000001</c:v>
                </c:pt>
                <c:pt idx="112">
                  <c:v>147.33670000000001</c:v>
                </c:pt>
                <c:pt idx="113">
                  <c:v>147.6405</c:v>
                </c:pt>
                <c:pt idx="114">
                  <c:v>147.54249999999999</c:v>
                </c:pt>
                <c:pt idx="115">
                  <c:v>146.35169999999999</c:v>
                </c:pt>
                <c:pt idx="116">
                  <c:v>147.43960000000001</c:v>
                </c:pt>
                <c:pt idx="117">
                  <c:v>147.32689999999999</c:v>
                </c:pt>
                <c:pt idx="118">
                  <c:v>148.25309999999999</c:v>
                </c:pt>
                <c:pt idx="119">
                  <c:v>148.96360000000001</c:v>
                </c:pt>
                <c:pt idx="120">
                  <c:v>148.65</c:v>
                </c:pt>
                <c:pt idx="121">
                  <c:v>149.0959</c:v>
                </c:pt>
                <c:pt idx="122">
                  <c:v>149.042</c:v>
                </c:pt>
                <c:pt idx="123">
                  <c:v>148.3707</c:v>
                </c:pt>
                <c:pt idx="124">
                  <c:v>148.07660000000001</c:v>
                </c:pt>
                <c:pt idx="125">
                  <c:v>148.1893</c:v>
                </c:pt>
                <c:pt idx="126">
                  <c:v>148.40989999999999</c:v>
                </c:pt>
                <c:pt idx="127">
                  <c:v>147.2877</c:v>
                </c:pt>
                <c:pt idx="128">
                  <c:v>145.7441</c:v>
                </c:pt>
                <c:pt idx="129">
                  <c:v>146.60169999999999</c:v>
                </c:pt>
                <c:pt idx="130">
                  <c:v>148.67939999999999</c:v>
                </c:pt>
                <c:pt idx="131">
                  <c:v>148.8509</c:v>
                </c:pt>
                <c:pt idx="132">
                  <c:v>148.1011</c:v>
                </c:pt>
                <c:pt idx="133">
                  <c:v>149.69370000000001</c:v>
                </c:pt>
                <c:pt idx="134">
                  <c:v>150.8306</c:v>
                </c:pt>
                <c:pt idx="135">
                  <c:v>151.96260000000001</c:v>
                </c:pt>
                <c:pt idx="136">
                  <c:v>152.59960000000001</c:v>
                </c:pt>
                <c:pt idx="137">
                  <c:v>153.3689</c:v>
                </c:pt>
                <c:pt idx="138">
                  <c:v>154.7704</c:v>
                </c:pt>
                <c:pt idx="139">
                  <c:v>156.26009999999999</c:v>
                </c:pt>
                <c:pt idx="140">
                  <c:v>157.38720000000001</c:v>
                </c:pt>
                <c:pt idx="141">
                  <c:v>158.35740000000001</c:v>
                </c:pt>
                <c:pt idx="142">
                  <c:v>158.94059999999999</c:v>
                </c:pt>
                <c:pt idx="143">
                  <c:v>160.34200000000001</c:v>
                </c:pt>
                <c:pt idx="144">
                  <c:v>160.9203</c:v>
                </c:pt>
                <c:pt idx="145">
                  <c:v>162.3168</c:v>
                </c:pt>
                <c:pt idx="146">
                  <c:v>163.2038</c:v>
                </c:pt>
                <c:pt idx="147">
                  <c:v>161.26820000000001</c:v>
                </c:pt>
                <c:pt idx="148">
                  <c:v>162.59620000000001</c:v>
                </c:pt>
                <c:pt idx="149">
                  <c:v>163.3802</c:v>
                </c:pt>
                <c:pt idx="150">
                  <c:v>164.86009999999999</c:v>
                </c:pt>
                <c:pt idx="151">
                  <c:v>166.291</c:v>
                </c:pt>
                <c:pt idx="152">
                  <c:v>166.94759999999999</c:v>
                </c:pt>
                <c:pt idx="153">
                  <c:v>167.75129999999999</c:v>
                </c:pt>
                <c:pt idx="154">
                  <c:v>168.35400000000001</c:v>
                </c:pt>
                <c:pt idx="155">
                  <c:v>167.0162</c:v>
                </c:pt>
                <c:pt idx="156">
                  <c:v>167.2955</c:v>
                </c:pt>
                <c:pt idx="157">
                  <c:v>168.00120000000001</c:v>
                </c:pt>
                <c:pt idx="158">
                  <c:v>168.501</c:v>
                </c:pt>
                <c:pt idx="159">
                  <c:v>168.8587</c:v>
                </c:pt>
                <c:pt idx="160">
                  <c:v>168.45689999999999</c:v>
                </c:pt>
                <c:pt idx="161">
                  <c:v>167.4769</c:v>
                </c:pt>
                <c:pt idx="162">
                  <c:v>166.67320000000001</c:v>
                </c:pt>
                <c:pt idx="163">
                  <c:v>168.4863</c:v>
                </c:pt>
                <c:pt idx="164">
                  <c:v>169.75550000000001</c:v>
                </c:pt>
                <c:pt idx="165">
                  <c:v>170.3288</c:v>
                </c:pt>
                <c:pt idx="166">
                  <c:v>170.92660000000001</c:v>
                </c:pt>
                <c:pt idx="167">
                  <c:v>171.2501</c:v>
                </c:pt>
                <c:pt idx="168">
                  <c:v>172.39670000000001</c:v>
                </c:pt>
                <c:pt idx="169">
                  <c:v>172.6172</c:v>
                </c:pt>
                <c:pt idx="170">
                  <c:v>171.93119999999999</c:v>
                </c:pt>
                <c:pt idx="171">
                  <c:v>172.8819</c:v>
                </c:pt>
                <c:pt idx="172">
                  <c:v>173.98439999999999</c:v>
                </c:pt>
                <c:pt idx="173">
                  <c:v>174.8518</c:v>
                </c:pt>
                <c:pt idx="174">
                  <c:v>176.8364</c:v>
                </c:pt>
                <c:pt idx="175">
                  <c:v>177.94380000000001</c:v>
                </c:pt>
                <c:pt idx="176">
                  <c:v>178.24770000000001</c:v>
                </c:pt>
                <c:pt idx="177">
                  <c:v>166.6438</c:v>
                </c:pt>
                <c:pt idx="178">
                  <c:v>163.4684</c:v>
                </c:pt>
                <c:pt idx="179">
                  <c:v>166.74180000000001</c:v>
                </c:pt>
                <c:pt idx="180">
                  <c:v>171.1962</c:v>
                </c:pt>
                <c:pt idx="181">
                  <c:v>174.27350000000001</c:v>
                </c:pt>
                <c:pt idx="182">
                  <c:v>176.35130000000001</c:v>
                </c:pt>
                <c:pt idx="183">
                  <c:v>177.3999</c:v>
                </c:pt>
                <c:pt idx="184">
                  <c:v>178.77690000000001</c:v>
                </c:pt>
                <c:pt idx="185">
                  <c:v>180.7664</c:v>
                </c:pt>
                <c:pt idx="186">
                  <c:v>183.2655</c:v>
                </c:pt>
                <c:pt idx="187">
                  <c:v>185.7157</c:v>
                </c:pt>
                <c:pt idx="188">
                  <c:v>186.39189999999999</c:v>
                </c:pt>
                <c:pt idx="189">
                  <c:v>187.15639999999999</c:v>
                </c:pt>
                <c:pt idx="190">
                  <c:v>189.4693</c:v>
                </c:pt>
                <c:pt idx="191">
                  <c:v>190.4102</c:v>
                </c:pt>
                <c:pt idx="192">
                  <c:v>190.27289999999999</c:v>
                </c:pt>
                <c:pt idx="193">
                  <c:v>191.3314</c:v>
                </c:pt>
                <c:pt idx="194">
                  <c:v>191.83609999999999</c:v>
                </c:pt>
                <c:pt idx="195">
                  <c:v>191.82140000000001</c:v>
                </c:pt>
                <c:pt idx="196">
                  <c:v>191.2285</c:v>
                </c:pt>
                <c:pt idx="197">
                  <c:v>190.3416</c:v>
                </c:pt>
                <c:pt idx="198">
                  <c:v>192.83580000000001</c:v>
                </c:pt>
                <c:pt idx="199">
                  <c:v>192.7182</c:v>
                </c:pt>
                <c:pt idx="200">
                  <c:v>191.57640000000001</c:v>
                </c:pt>
                <c:pt idx="201">
                  <c:v>190.9786</c:v>
                </c:pt>
                <c:pt idx="202">
                  <c:v>189.9495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F-4A74-BEDD-48AD13E3D51A}"/>
            </c:ext>
          </c:extLst>
        </c:ser>
        <c:ser>
          <c:idx val="2"/>
          <c:order val="1"/>
          <c:tx>
            <c:strRef>
              <c:f>'Data FI Arbitrage'!$B$6</c:f>
              <c:strCache>
                <c:ptCount val="1"/>
                <c:pt idx="0">
                  <c:v>Hedge fund index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FI Arbitrage'!$B$32:$B$234</c:f>
              <c:numCache>
                <c:formatCode>General</c:formatCode>
                <c:ptCount val="203"/>
                <c:pt idx="0">
                  <c:v>100</c:v>
                </c:pt>
                <c:pt idx="1">
                  <c:v>101.923</c:v>
                </c:pt>
                <c:pt idx="2">
                  <c:v>102.8233</c:v>
                </c:pt>
                <c:pt idx="3">
                  <c:v>104.4954</c:v>
                </c:pt>
                <c:pt idx="4">
                  <c:v>102.9739</c:v>
                </c:pt>
                <c:pt idx="5">
                  <c:v>104.49850000000001</c:v>
                </c:pt>
                <c:pt idx="6">
                  <c:v>106.1831</c:v>
                </c:pt>
                <c:pt idx="7">
                  <c:v>109.6088</c:v>
                </c:pt>
                <c:pt idx="8">
                  <c:v>109.979</c:v>
                </c:pt>
                <c:pt idx="9">
                  <c:v>111.9836</c:v>
                </c:pt>
                <c:pt idx="10">
                  <c:v>114.465</c:v>
                </c:pt>
                <c:pt idx="11">
                  <c:v>112.97799999999999</c:v>
                </c:pt>
                <c:pt idx="12">
                  <c:v>112.8588</c:v>
                </c:pt>
                <c:pt idx="13">
                  <c:v>113.1819</c:v>
                </c:pt>
                <c:pt idx="14">
                  <c:v>114.1481</c:v>
                </c:pt>
                <c:pt idx="15">
                  <c:v>114.29559999999999</c:v>
                </c:pt>
                <c:pt idx="16">
                  <c:v>116.319</c:v>
                </c:pt>
                <c:pt idx="17">
                  <c:v>118.7282</c:v>
                </c:pt>
                <c:pt idx="18">
                  <c:v>120.9054</c:v>
                </c:pt>
                <c:pt idx="19">
                  <c:v>122.5115</c:v>
                </c:pt>
                <c:pt idx="20">
                  <c:v>123.4181</c:v>
                </c:pt>
                <c:pt idx="21">
                  <c:v>124.9427</c:v>
                </c:pt>
                <c:pt idx="22">
                  <c:v>127.46810000000001</c:v>
                </c:pt>
                <c:pt idx="23">
                  <c:v>130.41059999999999</c:v>
                </c:pt>
                <c:pt idx="24">
                  <c:v>131.42699999999999</c:v>
                </c:pt>
                <c:pt idx="25">
                  <c:v>131.42080000000001</c:v>
                </c:pt>
                <c:pt idx="26">
                  <c:v>129.40989999999999</c:v>
                </c:pt>
                <c:pt idx="27">
                  <c:v>132.9109</c:v>
                </c:pt>
                <c:pt idx="28">
                  <c:v>137.11449999999999</c:v>
                </c:pt>
                <c:pt idx="29">
                  <c:v>135.46129999999999</c:v>
                </c:pt>
                <c:pt idx="30">
                  <c:v>136.09190000000001</c:v>
                </c:pt>
                <c:pt idx="31">
                  <c:v>134.0779</c:v>
                </c:pt>
                <c:pt idx="32">
                  <c:v>136.22989999999999</c:v>
                </c:pt>
                <c:pt idx="33">
                  <c:v>133.3563</c:v>
                </c:pt>
                <c:pt idx="34">
                  <c:v>134.11859999999999</c:v>
                </c:pt>
                <c:pt idx="35">
                  <c:v>136.79769999999999</c:v>
                </c:pt>
                <c:pt idx="36">
                  <c:v>136.79140000000001</c:v>
                </c:pt>
                <c:pt idx="37">
                  <c:v>133.22460000000001</c:v>
                </c:pt>
                <c:pt idx="38">
                  <c:v>131.26390000000001</c:v>
                </c:pt>
                <c:pt idx="39">
                  <c:v>122.6652</c:v>
                </c:pt>
                <c:pt idx="40">
                  <c:v>114.9387</c:v>
                </c:pt>
                <c:pt idx="41">
                  <c:v>110.1735</c:v>
                </c:pt>
                <c:pt idx="42">
                  <c:v>110.1358</c:v>
                </c:pt>
                <c:pt idx="43">
                  <c:v>111.34050000000001</c:v>
                </c:pt>
                <c:pt idx="44">
                  <c:v>110.3554</c:v>
                </c:pt>
                <c:pt idx="45">
                  <c:v>111.077</c:v>
                </c:pt>
                <c:pt idx="46">
                  <c:v>112.9466</c:v>
                </c:pt>
                <c:pt idx="47">
                  <c:v>117.533</c:v>
                </c:pt>
                <c:pt idx="48">
                  <c:v>118.0381</c:v>
                </c:pt>
                <c:pt idx="49">
                  <c:v>121.03400000000001</c:v>
                </c:pt>
                <c:pt idx="50">
                  <c:v>122.8817</c:v>
                </c:pt>
                <c:pt idx="51">
                  <c:v>126.61790000000001</c:v>
                </c:pt>
                <c:pt idx="52">
                  <c:v>126.7779</c:v>
                </c:pt>
                <c:pt idx="53">
                  <c:v>129.44759999999999</c:v>
                </c:pt>
                <c:pt idx="54">
                  <c:v>130.58940000000001</c:v>
                </c:pt>
                <c:pt idx="55">
                  <c:v>130.8091</c:v>
                </c:pt>
                <c:pt idx="56">
                  <c:v>131.69999999999999</c:v>
                </c:pt>
                <c:pt idx="57">
                  <c:v>134.62370000000001</c:v>
                </c:pt>
                <c:pt idx="58">
                  <c:v>136.29259999999999</c:v>
                </c:pt>
                <c:pt idx="59">
                  <c:v>132.52500000000001</c:v>
                </c:pt>
                <c:pt idx="60">
                  <c:v>131.40819999999999</c:v>
                </c:pt>
                <c:pt idx="61">
                  <c:v>133.49440000000001</c:v>
                </c:pt>
                <c:pt idx="62">
                  <c:v>133.8081</c:v>
                </c:pt>
                <c:pt idx="63">
                  <c:v>138.4007</c:v>
                </c:pt>
                <c:pt idx="64">
                  <c:v>141.06100000000001</c:v>
                </c:pt>
                <c:pt idx="65">
                  <c:v>140.8006</c:v>
                </c:pt>
                <c:pt idx="66">
                  <c:v>144.88820000000001</c:v>
                </c:pt>
                <c:pt idx="67">
                  <c:v>145.88570000000001</c:v>
                </c:pt>
                <c:pt idx="68">
                  <c:v>147.90289999999999</c:v>
                </c:pt>
                <c:pt idx="69">
                  <c:v>148.0848</c:v>
                </c:pt>
                <c:pt idx="70">
                  <c:v>150.75450000000001</c:v>
                </c:pt>
                <c:pt idx="71">
                  <c:v>149.31139999999999</c:v>
                </c:pt>
                <c:pt idx="72">
                  <c:v>147.27860000000001</c:v>
                </c:pt>
                <c:pt idx="73">
                  <c:v>148.2919</c:v>
                </c:pt>
                <c:pt idx="74">
                  <c:v>144.8819</c:v>
                </c:pt>
                <c:pt idx="75">
                  <c:v>140.24529999999999</c:v>
                </c:pt>
                <c:pt idx="76">
                  <c:v>142.6703</c:v>
                </c:pt>
                <c:pt idx="77">
                  <c:v>141.5472</c:v>
                </c:pt>
                <c:pt idx="78">
                  <c:v>141.2398</c:v>
                </c:pt>
                <c:pt idx="79">
                  <c:v>144.53989999999999</c:v>
                </c:pt>
                <c:pt idx="80">
                  <c:v>146.86760000000001</c:v>
                </c:pt>
                <c:pt idx="81">
                  <c:v>146.93979999999999</c:v>
                </c:pt>
                <c:pt idx="82">
                  <c:v>146.88329999999999</c:v>
                </c:pt>
                <c:pt idx="83">
                  <c:v>144.9289</c:v>
                </c:pt>
                <c:pt idx="84">
                  <c:v>144.3486</c:v>
                </c:pt>
                <c:pt idx="85">
                  <c:v>146.40020000000001</c:v>
                </c:pt>
                <c:pt idx="86">
                  <c:v>147.63</c:v>
                </c:pt>
                <c:pt idx="87">
                  <c:v>149.1671</c:v>
                </c:pt>
                <c:pt idx="88">
                  <c:v>148.90049999999999</c:v>
                </c:pt>
                <c:pt idx="89">
                  <c:v>149.85730000000001</c:v>
                </c:pt>
                <c:pt idx="90">
                  <c:v>152.07830000000001</c:v>
                </c:pt>
                <c:pt idx="91">
                  <c:v>155.2216</c:v>
                </c:pt>
                <c:pt idx="92">
                  <c:v>155.59180000000001</c:v>
                </c:pt>
                <c:pt idx="93">
                  <c:v>157.47720000000001</c:v>
                </c:pt>
                <c:pt idx="94">
                  <c:v>159.66059999999999</c:v>
                </c:pt>
                <c:pt idx="95">
                  <c:v>160.3288</c:v>
                </c:pt>
                <c:pt idx="96">
                  <c:v>157.6748</c:v>
                </c:pt>
                <c:pt idx="97">
                  <c:v>159.06450000000001</c:v>
                </c:pt>
                <c:pt idx="98">
                  <c:v>158.20179999999999</c:v>
                </c:pt>
                <c:pt idx="99">
                  <c:v>160.2158</c:v>
                </c:pt>
                <c:pt idx="100">
                  <c:v>162.76939999999999</c:v>
                </c:pt>
                <c:pt idx="101">
                  <c:v>164.89949999999999</c:v>
                </c:pt>
                <c:pt idx="102">
                  <c:v>166.86949999999999</c:v>
                </c:pt>
                <c:pt idx="103">
                  <c:v>166.39269999999999</c:v>
                </c:pt>
                <c:pt idx="104">
                  <c:v>169.2474</c:v>
                </c:pt>
                <c:pt idx="105">
                  <c:v>168.42859999999999</c:v>
                </c:pt>
                <c:pt idx="106">
                  <c:v>168.0804</c:v>
                </c:pt>
                <c:pt idx="107">
                  <c:v>169.98150000000001</c:v>
                </c:pt>
                <c:pt idx="108">
                  <c:v>171.6096</c:v>
                </c:pt>
                <c:pt idx="109">
                  <c:v>171.0795</c:v>
                </c:pt>
                <c:pt idx="110">
                  <c:v>172.5821</c:v>
                </c:pt>
                <c:pt idx="111">
                  <c:v>172.5633</c:v>
                </c:pt>
                <c:pt idx="112">
                  <c:v>171.18299999999999</c:v>
                </c:pt>
                <c:pt idx="113">
                  <c:v>173.74600000000001</c:v>
                </c:pt>
                <c:pt idx="114">
                  <c:v>173.7679</c:v>
                </c:pt>
                <c:pt idx="115">
                  <c:v>175.17019999999999</c:v>
                </c:pt>
                <c:pt idx="116">
                  <c:v>177.02109999999999</c:v>
                </c:pt>
                <c:pt idx="117">
                  <c:v>178.0814</c:v>
                </c:pt>
                <c:pt idx="118">
                  <c:v>178.119</c:v>
                </c:pt>
                <c:pt idx="119">
                  <c:v>179.59030000000001</c:v>
                </c:pt>
                <c:pt idx="120">
                  <c:v>177.2312</c:v>
                </c:pt>
                <c:pt idx="121">
                  <c:v>178.77780000000001</c:v>
                </c:pt>
                <c:pt idx="122">
                  <c:v>175.2235</c:v>
                </c:pt>
                <c:pt idx="123">
                  <c:v>172.75470000000001</c:v>
                </c:pt>
                <c:pt idx="124">
                  <c:v>173.6644</c:v>
                </c:pt>
                <c:pt idx="125">
                  <c:v>174.0189</c:v>
                </c:pt>
                <c:pt idx="126">
                  <c:v>172.54130000000001</c:v>
                </c:pt>
                <c:pt idx="127">
                  <c:v>170.107</c:v>
                </c:pt>
                <c:pt idx="128">
                  <c:v>168.26240000000001</c:v>
                </c:pt>
                <c:pt idx="129">
                  <c:v>168.7424</c:v>
                </c:pt>
                <c:pt idx="130">
                  <c:v>169.3133</c:v>
                </c:pt>
                <c:pt idx="131">
                  <c:v>169.9187</c:v>
                </c:pt>
                <c:pt idx="132">
                  <c:v>169.74619999999999</c:v>
                </c:pt>
                <c:pt idx="133">
                  <c:v>171.69120000000001</c:v>
                </c:pt>
                <c:pt idx="134">
                  <c:v>172.49109999999999</c:v>
                </c:pt>
                <c:pt idx="135">
                  <c:v>172.7045</c:v>
                </c:pt>
                <c:pt idx="136">
                  <c:v>172.39699999999999</c:v>
                </c:pt>
                <c:pt idx="137">
                  <c:v>173.02440000000001</c:v>
                </c:pt>
                <c:pt idx="138">
                  <c:v>174.6902</c:v>
                </c:pt>
                <c:pt idx="139">
                  <c:v>175.91370000000001</c:v>
                </c:pt>
                <c:pt idx="140">
                  <c:v>177.614</c:v>
                </c:pt>
                <c:pt idx="141">
                  <c:v>178.3135</c:v>
                </c:pt>
                <c:pt idx="142">
                  <c:v>179.0821</c:v>
                </c:pt>
                <c:pt idx="143">
                  <c:v>180.5471</c:v>
                </c:pt>
                <c:pt idx="144">
                  <c:v>179.66560000000001</c:v>
                </c:pt>
                <c:pt idx="145">
                  <c:v>182.11879999999999</c:v>
                </c:pt>
                <c:pt idx="146">
                  <c:v>183.1885</c:v>
                </c:pt>
                <c:pt idx="147">
                  <c:v>182.9093</c:v>
                </c:pt>
                <c:pt idx="148">
                  <c:v>185.2527</c:v>
                </c:pt>
                <c:pt idx="149">
                  <c:v>185.43780000000001</c:v>
                </c:pt>
                <c:pt idx="150">
                  <c:v>187.1224</c:v>
                </c:pt>
                <c:pt idx="151">
                  <c:v>192.19810000000001</c:v>
                </c:pt>
                <c:pt idx="152">
                  <c:v>188.11680000000001</c:v>
                </c:pt>
                <c:pt idx="153">
                  <c:v>187.99760000000001</c:v>
                </c:pt>
                <c:pt idx="154">
                  <c:v>188.0949</c:v>
                </c:pt>
                <c:pt idx="155">
                  <c:v>188.61250000000001</c:v>
                </c:pt>
                <c:pt idx="156">
                  <c:v>188.17959999999999</c:v>
                </c:pt>
                <c:pt idx="157">
                  <c:v>188.85720000000001</c:v>
                </c:pt>
                <c:pt idx="158">
                  <c:v>189.0925</c:v>
                </c:pt>
                <c:pt idx="159">
                  <c:v>189.2869</c:v>
                </c:pt>
                <c:pt idx="160">
                  <c:v>184.41820000000001</c:v>
                </c:pt>
                <c:pt idx="161">
                  <c:v>183.33600000000001</c:v>
                </c:pt>
                <c:pt idx="162">
                  <c:v>181.15260000000001</c:v>
                </c:pt>
                <c:pt idx="163">
                  <c:v>184.3586</c:v>
                </c:pt>
                <c:pt idx="164">
                  <c:v>186.3475</c:v>
                </c:pt>
                <c:pt idx="165">
                  <c:v>188.38030000000001</c:v>
                </c:pt>
                <c:pt idx="166">
                  <c:v>190.9402</c:v>
                </c:pt>
                <c:pt idx="167">
                  <c:v>189.02969999999999</c:v>
                </c:pt>
                <c:pt idx="168">
                  <c:v>192.80670000000001</c:v>
                </c:pt>
                <c:pt idx="169">
                  <c:v>194.19329999999999</c:v>
                </c:pt>
                <c:pt idx="170">
                  <c:v>193.92670000000001</c:v>
                </c:pt>
                <c:pt idx="171">
                  <c:v>193.31180000000001</c:v>
                </c:pt>
                <c:pt idx="172">
                  <c:v>193.97370000000001</c:v>
                </c:pt>
                <c:pt idx="173">
                  <c:v>194.88030000000001</c:v>
                </c:pt>
                <c:pt idx="174">
                  <c:v>198.02369999999999</c:v>
                </c:pt>
                <c:pt idx="175">
                  <c:v>198.34360000000001</c:v>
                </c:pt>
                <c:pt idx="176">
                  <c:v>194.39410000000001</c:v>
                </c:pt>
                <c:pt idx="177">
                  <c:v>180.23650000000001</c:v>
                </c:pt>
                <c:pt idx="178">
                  <c:v>184.61269999999999</c:v>
                </c:pt>
                <c:pt idx="179">
                  <c:v>189.2022</c:v>
                </c:pt>
                <c:pt idx="180">
                  <c:v>191.40450000000001</c:v>
                </c:pt>
                <c:pt idx="181">
                  <c:v>196.45509999999999</c:v>
                </c:pt>
                <c:pt idx="182">
                  <c:v>199.84</c:v>
                </c:pt>
                <c:pt idx="183">
                  <c:v>197.97970000000001</c:v>
                </c:pt>
                <c:pt idx="184">
                  <c:v>197.0574</c:v>
                </c:pt>
                <c:pt idx="185">
                  <c:v>202.94880000000001</c:v>
                </c:pt>
                <c:pt idx="186">
                  <c:v>210.62209999999999</c:v>
                </c:pt>
                <c:pt idx="187">
                  <c:v>210.14840000000001</c:v>
                </c:pt>
                <c:pt idx="188">
                  <c:v>215.0547</c:v>
                </c:pt>
                <c:pt idx="189">
                  <c:v>216.6327</c:v>
                </c:pt>
                <c:pt idx="190">
                  <c:v>222.24799999999999</c:v>
                </c:pt>
                <c:pt idx="191">
                  <c:v>224.69489999999999</c:v>
                </c:pt>
                <c:pt idx="192">
                  <c:v>223.1797</c:v>
                </c:pt>
                <c:pt idx="193">
                  <c:v>223.8134</c:v>
                </c:pt>
                <c:pt idx="194">
                  <c:v>225.88069999999999</c:v>
                </c:pt>
                <c:pt idx="195">
                  <c:v>225.84</c:v>
                </c:pt>
                <c:pt idx="196">
                  <c:v>228.726</c:v>
                </c:pt>
                <c:pt idx="197">
                  <c:v>223.6722</c:v>
                </c:pt>
                <c:pt idx="198">
                  <c:v>227.95750000000001</c:v>
                </c:pt>
                <c:pt idx="199">
                  <c:v>226.46109999999999</c:v>
                </c:pt>
                <c:pt idx="200">
                  <c:v>227.2893</c:v>
                </c:pt>
                <c:pt idx="201">
                  <c:v>232.82300000000001</c:v>
                </c:pt>
                <c:pt idx="202">
                  <c:v>233.72020000000001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5F-4A74-BEDD-48AD13E3D51A}"/>
            </c:ext>
          </c:extLst>
        </c:ser>
        <c:ser>
          <c:idx val="1"/>
          <c:order val="2"/>
          <c:tx>
            <c:strRef>
              <c:f>'Data FI Arbitrage'!$B$8</c:f>
              <c:strCache>
                <c:ptCount val="1"/>
                <c:pt idx="0">
                  <c:v>MSCI All World Index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'Data FI Arbitrage'!$A$32:$A$234</c:f>
              <c:numCache>
                <c:formatCode>m/d/yyyy</c:formatCode>
                <c:ptCount val="203"/>
                <c:pt idx="0">
                  <c:v>38533</c:v>
                </c:pt>
                <c:pt idx="1">
                  <c:v>38564</c:v>
                </c:pt>
                <c:pt idx="2">
                  <c:v>38595</c:v>
                </c:pt>
                <c:pt idx="3">
                  <c:v>38625</c:v>
                </c:pt>
                <c:pt idx="4">
                  <c:v>38656</c:v>
                </c:pt>
                <c:pt idx="5">
                  <c:v>38686</c:v>
                </c:pt>
                <c:pt idx="6">
                  <c:v>38717</c:v>
                </c:pt>
                <c:pt idx="7">
                  <c:v>38748</c:v>
                </c:pt>
                <c:pt idx="8">
                  <c:v>38776</c:v>
                </c:pt>
                <c:pt idx="9">
                  <c:v>38807</c:v>
                </c:pt>
                <c:pt idx="10">
                  <c:v>38837</c:v>
                </c:pt>
                <c:pt idx="11">
                  <c:v>38868</c:v>
                </c:pt>
                <c:pt idx="12">
                  <c:v>38898</c:v>
                </c:pt>
                <c:pt idx="13">
                  <c:v>38929</c:v>
                </c:pt>
                <c:pt idx="14">
                  <c:v>38960</c:v>
                </c:pt>
                <c:pt idx="15">
                  <c:v>38990</c:v>
                </c:pt>
                <c:pt idx="16">
                  <c:v>39021</c:v>
                </c:pt>
                <c:pt idx="17">
                  <c:v>39051</c:v>
                </c:pt>
                <c:pt idx="18">
                  <c:v>39082</c:v>
                </c:pt>
                <c:pt idx="19">
                  <c:v>39113</c:v>
                </c:pt>
                <c:pt idx="20">
                  <c:v>39141</c:v>
                </c:pt>
                <c:pt idx="21">
                  <c:v>39172</c:v>
                </c:pt>
                <c:pt idx="22">
                  <c:v>39202</c:v>
                </c:pt>
                <c:pt idx="23">
                  <c:v>39233</c:v>
                </c:pt>
                <c:pt idx="24">
                  <c:v>39263</c:v>
                </c:pt>
                <c:pt idx="25">
                  <c:v>39294</c:v>
                </c:pt>
                <c:pt idx="26">
                  <c:v>39325</c:v>
                </c:pt>
                <c:pt idx="27">
                  <c:v>39355</c:v>
                </c:pt>
                <c:pt idx="28">
                  <c:v>39386</c:v>
                </c:pt>
                <c:pt idx="29">
                  <c:v>39416</c:v>
                </c:pt>
                <c:pt idx="30">
                  <c:v>39447</c:v>
                </c:pt>
                <c:pt idx="31">
                  <c:v>39478</c:v>
                </c:pt>
                <c:pt idx="32">
                  <c:v>39507</c:v>
                </c:pt>
                <c:pt idx="33">
                  <c:v>39538</c:v>
                </c:pt>
                <c:pt idx="34">
                  <c:v>39568</c:v>
                </c:pt>
                <c:pt idx="35">
                  <c:v>39599</c:v>
                </c:pt>
                <c:pt idx="36">
                  <c:v>39629</c:v>
                </c:pt>
                <c:pt idx="37">
                  <c:v>39660</c:v>
                </c:pt>
                <c:pt idx="38">
                  <c:v>39691</c:v>
                </c:pt>
                <c:pt idx="39">
                  <c:v>39721</c:v>
                </c:pt>
                <c:pt idx="40">
                  <c:v>39752</c:v>
                </c:pt>
                <c:pt idx="41">
                  <c:v>39782</c:v>
                </c:pt>
                <c:pt idx="42">
                  <c:v>39813</c:v>
                </c:pt>
                <c:pt idx="43">
                  <c:v>39844</c:v>
                </c:pt>
                <c:pt idx="44">
                  <c:v>39872</c:v>
                </c:pt>
                <c:pt idx="45">
                  <c:v>39903</c:v>
                </c:pt>
                <c:pt idx="46">
                  <c:v>39933</c:v>
                </c:pt>
                <c:pt idx="47">
                  <c:v>39964</c:v>
                </c:pt>
                <c:pt idx="48">
                  <c:v>39994</c:v>
                </c:pt>
                <c:pt idx="49">
                  <c:v>40025</c:v>
                </c:pt>
                <c:pt idx="50">
                  <c:v>40056</c:v>
                </c:pt>
                <c:pt idx="51">
                  <c:v>40086</c:v>
                </c:pt>
                <c:pt idx="52">
                  <c:v>40117</c:v>
                </c:pt>
                <c:pt idx="53">
                  <c:v>40147</c:v>
                </c:pt>
                <c:pt idx="54">
                  <c:v>40178</c:v>
                </c:pt>
                <c:pt idx="55">
                  <c:v>40209</c:v>
                </c:pt>
                <c:pt idx="56">
                  <c:v>40237</c:v>
                </c:pt>
                <c:pt idx="57">
                  <c:v>40268</c:v>
                </c:pt>
                <c:pt idx="58">
                  <c:v>40298</c:v>
                </c:pt>
                <c:pt idx="59">
                  <c:v>40329</c:v>
                </c:pt>
                <c:pt idx="60">
                  <c:v>40359</c:v>
                </c:pt>
                <c:pt idx="61">
                  <c:v>40390</c:v>
                </c:pt>
                <c:pt idx="62">
                  <c:v>40421</c:v>
                </c:pt>
                <c:pt idx="63">
                  <c:v>40451</c:v>
                </c:pt>
                <c:pt idx="64">
                  <c:v>40482</c:v>
                </c:pt>
                <c:pt idx="65">
                  <c:v>40512</c:v>
                </c:pt>
                <c:pt idx="66">
                  <c:v>40543</c:v>
                </c:pt>
                <c:pt idx="67">
                  <c:v>40574</c:v>
                </c:pt>
                <c:pt idx="68">
                  <c:v>40602</c:v>
                </c:pt>
                <c:pt idx="69">
                  <c:v>40633</c:v>
                </c:pt>
                <c:pt idx="70">
                  <c:v>40663</c:v>
                </c:pt>
                <c:pt idx="71">
                  <c:v>40694</c:v>
                </c:pt>
                <c:pt idx="72">
                  <c:v>40724</c:v>
                </c:pt>
                <c:pt idx="73">
                  <c:v>40755</c:v>
                </c:pt>
                <c:pt idx="74">
                  <c:v>40786</c:v>
                </c:pt>
                <c:pt idx="75">
                  <c:v>40816</c:v>
                </c:pt>
                <c:pt idx="76">
                  <c:v>40847</c:v>
                </c:pt>
                <c:pt idx="77">
                  <c:v>40877</c:v>
                </c:pt>
                <c:pt idx="78">
                  <c:v>40908</c:v>
                </c:pt>
                <c:pt idx="79">
                  <c:v>40939</c:v>
                </c:pt>
                <c:pt idx="80">
                  <c:v>40968</c:v>
                </c:pt>
                <c:pt idx="81">
                  <c:v>40999</c:v>
                </c:pt>
                <c:pt idx="82">
                  <c:v>41029</c:v>
                </c:pt>
                <c:pt idx="83">
                  <c:v>41060</c:v>
                </c:pt>
                <c:pt idx="84">
                  <c:v>41090</c:v>
                </c:pt>
                <c:pt idx="85">
                  <c:v>41121</c:v>
                </c:pt>
                <c:pt idx="86">
                  <c:v>41152</c:v>
                </c:pt>
                <c:pt idx="87">
                  <c:v>41182</c:v>
                </c:pt>
                <c:pt idx="88">
                  <c:v>41213</c:v>
                </c:pt>
                <c:pt idx="89">
                  <c:v>41243</c:v>
                </c:pt>
                <c:pt idx="90">
                  <c:v>41274</c:v>
                </c:pt>
                <c:pt idx="91">
                  <c:v>41305</c:v>
                </c:pt>
                <c:pt idx="92">
                  <c:v>41333</c:v>
                </c:pt>
                <c:pt idx="93">
                  <c:v>41364</c:v>
                </c:pt>
                <c:pt idx="94">
                  <c:v>41394</c:v>
                </c:pt>
                <c:pt idx="95">
                  <c:v>41425</c:v>
                </c:pt>
                <c:pt idx="96">
                  <c:v>41455</c:v>
                </c:pt>
                <c:pt idx="97">
                  <c:v>41486</c:v>
                </c:pt>
                <c:pt idx="98">
                  <c:v>41517</c:v>
                </c:pt>
                <c:pt idx="99">
                  <c:v>41547</c:v>
                </c:pt>
                <c:pt idx="100">
                  <c:v>41578</c:v>
                </c:pt>
                <c:pt idx="101">
                  <c:v>41608</c:v>
                </c:pt>
                <c:pt idx="102">
                  <c:v>41639</c:v>
                </c:pt>
                <c:pt idx="103">
                  <c:v>41670</c:v>
                </c:pt>
                <c:pt idx="104">
                  <c:v>41698</c:v>
                </c:pt>
                <c:pt idx="105">
                  <c:v>41729</c:v>
                </c:pt>
                <c:pt idx="106">
                  <c:v>41759</c:v>
                </c:pt>
                <c:pt idx="107">
                  <c:v>41790</c:v>
                </c:pt>
                <c:pt idx="108">
                  <c:v>41820</c:v>
                </c:pt>
                <c:pt idx="109">
                  <c:v>41851</c:v>
                </c:pt>
                <c:pt idx="110">
                  <c:v>41882</c:v>
                </c:pt>
                <c:pt idx="111">
                  <c:v>41912</c:v>
                </c:pt>
                <c:pt idx="112">
                  <c:v>41943</c:v>
                </c:pt>
                <c:pt idx="113">
                  <c:v>41973</c:v>
                </c:pt>
                <c:pt idx="114">
                  <c:v>42004</c:v>
                </c:pt>
                <c:pt idx="115">
                  <c:v>42035</c:v>
                </c:pt>
                <c:pt idx="116">
                  <c:v>42063</c:v>
                </c:pt>
                <c:pt idx="117">
                  <c:v>42094</c:v>
                </c:pt>
                <c:pt idx="118">
                  <c:v>42124</c:v>
                </c:pt>
                <c:pt idx="119">
                  <c:v>42155</c:v>
                </c:pt>
                <c:pt idx="120">
                  <c:v>42185</c:v>
                </c:pt>
                <c:pt idx="121">
                  <c:v>42216</c:v>
                </c:pt>
                <c:pt idx="122">
                  <c:v>42247</c:v>
                </c:pt>
                <c:pt idx="123">
                  <c:v>42277</c:v>
                </c:pt>
                <c:pt idx="124">
                  <c:v>42308</c:v>
                </c:pt>
                <c:pt idx="125">
                  <c:v>42338</c:v>
                </c:pt>
                <c:pt idx="126">
                  <c:v>42369</c:v>
                </c:pt>
                <c:pt idx="127">
                  <c:v>42400</c:v>
                </c:pt>
                <c:pt idx="128">
                  <c:v>42429</c:v>
                </c:pt>
                <c:pt idx="129">
                  <c:v>42460</c:v>
                </c:pt>
                <c:pt idx="130">
                  <c:v>42490</c:v>
                </c:pt>
                <c:pt idx="131">
                  <c:v>42521</c:v>
                </c:pt>
                <c:pt idx="132">
                  <c:v>42551</c:v>
                </c:pt>
                <c:pt idx="133">
                  <c:v>42582</c:v>
                </c:pt>
                <c:pt idx="134">
                  <c:v>42613</c:v>
                </c:pt>
                <c:pt idx="135">
                  <c:v>42643</c:v>
                </c:pt>
                <c:pt idx="136">
                  <c:v>42674</c:v>
                </c:pt>
                <c:pt idx="137">
                  <c:v>42704</c:v>
                </c:pt>
                <c:pt idx="138">
                  <c:v>42735</c:v>
                </c:pt>
                <c:pt idx="139">
                  <c:v>42766</c:v>
                </c:pt>
                <c:pt idx="140">
                  <c:v>42794</c:v>
                </c:pt>
                <c:pt idx="141">
                  <c:v>42825</c:v>
                </c:pt>
                <c:pt idx="142">
                  <c:v>42855</c:v>
                </c:pt>
                <c:pt idx="143">
                  <c:v>42886</c:v>
                </c:pt>
                <c:pt idx="144">
                  <c:v>42916</c:v>
                </c:pt>
                <c:pt idx="145">
                  <c:v>42947</c:v>
                </c:pt>
                <c:pt idx="146">
                  <c:v>42978</c:v>
                </c:pt>
                <c:pt idx="147">
                  <c:v>43008</c:v>
                </c:pt>
                <c:pt idx="148">
                  <c:v>43039</c:v>
                </c:pt>
                <c:pt idx="149">
                  <c:v>43069</c:v>
                </c:pt>
                <c:pt idx="150">
                  <c:v>43100</c:v>
                </c:pt>
                <c:pt idx="151">
                  <c:v>43131</c:v>
                </c:pt>
                <c:pt idx="152">
                  <c:v>43159</c:v>
                </c:pt>
                <c:pt idx="153">
                  <c:v>43190</c:v>
                </c:pt>
                <c:pt idx="154">
                  <c:v>43220</c:v>
                </c:pt>
                <c:pt idx="155">
                  <c:v>43251</c:v>
                </c:pt>
                <c:pt idx="156">
                  <c:v>43281</c:v>
                </c:pt>
                <c:pt idx="157">
                  <c:v>43312</c:v>
                </c:pt>
                <c:pt idx="158">
                  <c:v>43343</c:v>
                </c:pt>
                <c:pt idx="159">
                  <c:v>43373</c:v>
                </c:pt>
                <c:pt idx="160">
                  <c:v>43404</c:v>
                </c:pt>
                <c:pt idx="161">
                  <c:v>43434</c:v>
                </c:pt>
                <c:pt idx="162">
                  <c:v>43465</c:v>
                </c:pt>
                <c:pt idx="163">
                  <c:v>43496</c:v>
                </c:pt>
                <c:pt idx="164">
                  <c:v>43524</c:v>
                </c:pt>
                <c:pt idx="165">
                  <c:v>43555</c:v>
                </c:pt>
                <c:pt idx="166">
                  <c:v>43585</c:v>
                </c:pt>
                <c:pt idx="167">
                  <c:v>43616</c:v>
                </c:pt>
                <c:pt idx="168">
                  <c:v>43646</c:v>
                </c:pt>
                <c:pt idx="169">
                  <c:v>43677</c:v>
                </c:pt>
                <c:pt idx="170">
                  <c:v>43708</c:v>
                </c:pt>
                <c:pt idx="171">
                  <c:v>43738</c:v>
                </c:pt>
                <c:pt idx="172">
                  <c:v>43769</c:v>
                </c:pt>
                <c:pt idx="173">
                  <c:v>43799</c:v>
                </c:pt>
                <c:pt idx="174">
                  <c:v>43830</c:v>
                </c:pt>
                <c:pt idx="175">
                  <c:v>43861</c:v>
                </c:pt>
                <c:pt idx="176">
                  <c:v>43890</c:v>
                </c:pt>
                <c:pt idx="177">
                  <c:v>43921</c:v>
                </c:pt>
                <c:pt idx="178">
                  <c:v>43951</c:v>
                </c:pt>
                <c:pt idx="179">
                  <c:v>43982</c:v>
                </c:pt>
                <c:pt idx="180">
                  <c:v>44012</c:v>
                </c:pt>
                <c:pt idx="181">
                  <c:v>44043</c:v>
                </c:pt>
                <c:pt idx="182">
                  <c:v>44074</c:v>
                </c:pt>
                <c:pt idx="183">
                  <c:v>44104</c:v>
                </c:pt>
                <c:pt idx="184">
                  <c:v>44135</c:v>
                </c:pt>
                <c:pt idx="185">
                  <c:v>44165</c:v>
                </c:pt>
                <c:pt idx="186">
                  <c:v>44196</c:v>
                </c:pt>
                <c:pt idx="187">
                  <c:v>44227</c:v>
                </c:pt>
                <c:pt idx="188">
                  <c:v>44255</c:v>
                </c:pt>
                <c:pt idx="189">
                  <c:v>44286</c:v>
                </c:pt>
                <c:pt idx="190">
                  <c:v>44316</c:v>
                </c:pt>
                <c:pt idx="191">
                  <c:v>44347</c:v>
                </c:pt>
                <c:pt idx="192">
                  <c:v>44377</c:v>
                </c:pt>
                <c:pt idx="193">
                  <c:v>44408</c:v>
                </c:pt>
                <c:pt idx="194">
                  <c:v>44439</c:v>
                </c:pt>
                <c:pt idx="195">
                  <c:v>44469</c:v>
                </c:pt>
                <c:pt idx="196">
                  <c:v>44500</c:v>
                </c:pt>
                <c:pt idx="197">
                  <c:v>44530</c:v>
                </c:pt>
                <c:pt idx="198">
                  <c:v>44561</c:v>
                </c:pt>
                <c:pt idx="199">
                  <c:v>44592</c:v>
                </c:pt>
                <c:pt idx="200">
                  <c:v>44620</c:v>
                </c:pt>
                <c:pt idx="201">
                  <c:v>44651</c:v>
                </c:pt>
                <c:pt idx="202">
                  <c:v>44681</c:v>
                </c:pt>
              </c:numCache>
            </c:numRef>
          </c:cat>
          <c:val>
            <c:numRef>
              <c:f>'Data FI Arbitrage'!$D$32:$D$234</c:f>
              <c:numCache>
                <c:formatCode>General</c:formatCode>
                <c:ptCount val="203"/>
                <c:pt idx="0">
                  <c:v>100</c:v>
                </c:pt>
                <c:pt idx="1">
                  <c:v>100.06</c:v>
                </c:pt>
                <c:pt idx="2">
                  <c:v>88.94</c:v>
                </c:pt>
                <c:pt idx="3">
                  <c:v>95.37</c:v>
                </c:pt>
                <c:pt idx="4">
                  <c:v>100.44</c:v>
                </c:pt>
                <c:pt idx="5">
                  <c:v>95.53</c:v>
                </c:pt>
                <c:pt idx="6">
                  <c:v>92.64</c:v>
                </c:pt>
                <c:pt idx="7">
                  <c:v>90.88</c:v>
                </c:pt>
                <c:pt idx="8">
                  <c:v>90.22</c:v>
                </c:pt>
                <c:pt idx="9">
                  <c:v>98.01</c:v>
                </c:pt>
                <c:pt idx="10">
                  <c:v>103.41</c:v>
                </c:pt>
                <c:pt idx="11">
                  <c:v>105.18</c:v>
                </c:pt>
                <c:pt idx="12">
                  <c:v>107.37</c:v>
                </c:pt>
                <c:pt idx="13">
                  <c:v>109.7</c:v>
                </c:pt>
                <c:pt idx="14">
                  <c:v>110.22</c:v>
                </c:pt>
                <c:pt idx="15">
                  <c:v>116.78</c:v>
                </c:pt>
                <c:pt idx="16">
                  <c:v>118.37</c:v>
                </c:pt>
                <c:pt idx="17">
                  <c:v>125.73</c:v>
                </c:pt>
                <c:pt idx="18">
                  <c:v>127.77</c:v>
                </c:pt>
                <c:pt idx="19">
                  <c:v>129.93</c:v>
                </c:pt>
                <c:pt idx="20">
                  <c:v>128.88999999999999</c:v>
                </c:pt>
                <c:pt idx="21">
                  <c:v>125.63</c:v>
                </c:pt>
                <c:pt idx="22">
                  <c:v>126.31</c:v>
                </c:pt>
                <c:pt idx="23">
                  <c:v>128.62</c:v>
                </c:pt>
                <c:pt idx="24">
                  <c:v>124.39</c:v>
                </c:pt>
                <c:pt idx="25">
                  <c:v>124.92</c:v>
                </c:pt>
                <c:pt idx="26">
                  <c:v>127.36</c:v>
                </c:pt>
                <c:pt idx="27">
                  <c:v>130.37</c:v>
                </c:pt>
                <c:pt idx="28">
                  <c:v>137.27000000000001</c:v>
                </c:pt>
                <c:pt idx="29">
                  <c:v>142.44999999999999</c:v>
                </c:pt>
                <c:pt idx="30">
                  <c:v>139.34</c:v>
                </c:pt>
                <c:pt idx="31">
                  <c:v>143.94</c:v>
                </c:pt>
                <c:pt idx="32">
                  <c:v>140.44</c:v>
                </c:pt>
                <c:pt idx="33">
                  <c:v>137.04</c:v>
                </c:pt>
                <c:pt idx="34">
                  <c:v>139.22</c:v>
                </c:pt>
                <c:pt idx="35">
                  <c:v>140.41</c:v>
                </c:pt>
                <c:pt idx="36">
                  <c:v>145.47999999999999</c:v>
                </c:pt>
                <c:pt idx="37">
                  <c:v>146.30000000000001</c:v>
                </c:pt>
                <c:pt idx="38">
                  <c:v>150.5</c:v>
                </c:pt>
                <c:pt idx="39">
                  <c:v>146.36000000000001</c:v>
                </c:pt>
                <c:pt idx="40">
                  <c:v>151.41999999999999</c:v>
                </c:pt>
                <c:pt idx="41">
                  <c:v>155.02000000000001</c:v>
                </c:pt>
                <c:pt idx="42">
                  <c:v>162.55000000000001</c:v>
                </c:pt>
                <c:pt idx="43">
                  <c:v>162.09</c:v>
                </c:pt>
                <c:pt idx="44">
                  <c:v>165.12</c:v>
                </c:pt>
                <c:pt idx="45">
                  <c:v>170.32</c:v>
                </c:pt>
                <c:pt idx="46">
                  <c:v>163.09</c:v>
                </c:pt>
                <c:pt idx="47">
                  <c:v>162.77000000000001</c:v>
                </c:pt>
                <c:pt idx="48">
                  <c:v>163.74</c:v>
                </c:pt>
                <c:pt idx="49">
                  <c:v>167.63</c:v>
                </c:pt>
                <c:pt idx="50">
                  <c:v>169.37</c:v>
                </c:pt>
                <c:pt idx="51">
                  <c:v>175.61</c:v>
                </c:pt>
                <c:pt idx="52">
                  <c:v>180.26</c:v>
                </c:pt>
                <c:pt idx="53">
                  <c:v>184.14</c:v>
                </c:pt>
                <c:pt idx="54">
                  <c:v>185.85</c:v>
                </c:pt>
                <c:pt idx="55">
                  <c:v>184.64</c:v>
                </c:pt>
                <c:pt idx="56">
                  <c:v>187.9</c:v>
                </c:pt>
                <c:pt idx="57">
                  <c:v>195.83</c:v>
                </c:pt>
                <c:pt idx="58">
                  <c:v>201.03</c:v>
                </c:pt>
                <c:pt idx="59">
                  <c:v>200.17</c:v>
                </c:pt>
                <c:pt idx="60">
                  <c:v>196.94</c:v>
                </c:pt>
                <c:pt idx="61">
                  <c:v>196.01</c:v>
                </c:pt>
                <c:pt idx="62">
                  <c:v>206.24</c:v>
                </c:pt>
                <c:pt idx="63">
                  <c:v>214.1</c:v>
                </c:pt>
                <c:pt idx="64">
                  <c:v>204.33</c:v>
                </c:pt>
                <c:pt idx="65">
                  <c:v>201.9</c:v>
                </c:pt>
                <c:pt idx="66">
                  <c:v>185.22</c:v>
                </c:pt>
                <c:pt idx="67">
                  <c:v>185.46</c:v>
                </c:pt>
                <c:pt idx="68">
                  <c:v>182.24</c:v>
                </c:pt>
                <c:pt idx="69">
                  <c:v>191.91</c:v>
                </c:pt>
                <c:pt idx="70">
                  <c:v>194.14</c:v>
                </c:pt>
                <c:pt idx="71">
                  <c:v>177.94</c:v>
                </c:pt>
                <c:pt idx="72">
                  <c:v>173.11</c:v>
                </c:pt>
                <c:pt idx="73">
                  <c:v>169.03</c:v>
                </c:pt>
                <c:pt idx="74">
                  <c:v>147.59</c:v>
                </c:pt>
                <c:pt idx="75">
                  <c:v>118.21</c:v>
                </c:pt>
                <c:pt idx="76">
                  <c:v>110.17</c:v>
                </c:pt>
                <c:pt idx="77">
                  <c:v>113.99</c:v>
                </c:pt>
                <c:pt idx="78">
                  <c:v>104.15</c:v>
                </c:pt>
                <c:pt idx="79">
                  <c:v>93.71</c:v>
                </c:pt>
                <c:pt idx="80">
                  <c:v>101.16</c:v>
                </c:pt>
                <c:pt idx="81">
                  <c:v>112.77</c:v>
                </c:pt>
                <c:pt idx="82">
                  <c:v>123.51</c:v>
                </c:pt>
                <c:pt idx="83">
                  <c:v>122.62</c:v>
                </c:pt>
                <c:pt idx="84">
                  <c:v>133.25</c:v>
                </c:pt>
                <c:pt idx="85">
                  <c:v>137.74</c:v>
                </c:pt>
                <c:pt idx="86">
                  <c:v>143.81</c:v>
                </c:pt>
                <c:pt idx="87">
                  <c:v>141.49</c:v>
                </c:pt>
                <c:pt idx="88">
                  <c:v>147.03</c:v>
                </c:pt>
                <c:pt idx="89">
                  <c:v>149.91999999999999</c:v>
                </c:pt>
                <c:pt idx="90">
                  <c:v>143.36000000000001</c:v>
                </c:pt>
                <c:pt idx="91">
                  <c:v>144.94999999999999</c:v>
                </c:pt>
                <c:pt idx="92">
                  <c:v>153.91</c:v>
                </c:pt>
                <c:pt idx="93">
                  <c:v>153.88</c:v>
                </c:pt>
                <c:pt idx="94">
                  <c:v>138.77000000000001</c:v>
                </c:pt>
                <c:pt idx="95">
                  <c:v>134.31</c:v>
                </c:pt>
                <c:pt idx="96">
                  <c:v>145.07</c:v>
                </c:pt>
                <c:pt idx="97">
                  <c:v>139.72</c:v>
                </c:pt>
                <c:pt idx="98">
                  <c:v>152.79</c:v>
                </c:pt>
                <c:pt idx="99">
                  <c:v>158.19</c:v>
                </c:pt>
                <c:pt idx="100">
                  <c:v>154.4</c:v>
                </c:pt>
                <c:pt idx="101">
                  <c:v>165.54</c:v>
                </c:pt>
                <c:pt idx="102">
                  <c:v>168.02</c:v>
                </c:pt>
                <c:pt idx="103">
                  <c:v>172.64</c:v>
                </c:pt>
                <c:pt idx="104">
                  <c:v>172.05</c:v>
                </c:pt>
                <c:pt idx="105">
                  <c:v>178.69</c:v>
                </c:pt>
                <c:pt idx="106">
                  <c:v>174.19</c:v>
                </c:pt>
                <c:pt idx="107">
                  <c:v>171.14</c:v>
                </c:pt>
                <c:pt idx="108">
                  <c:v>168.18</c:v>
                </c:pt>
                <c:pt idx="109">
                  <c:v>155.52000000000001</c:v>
                </c:pt>
                <c:pt idx="110">
                  <c:v>140.51</c:v>
                </c:pt>
                <c:pt idx="111">
                  <c:v>155.41</c:v>
                </c:pt>
                <c:pt idx="112">
                  <c:v>150.43</c:v>
                </c:pt>
                <c:pt idx="113">
                  <c:v>149.96</c:v>
                </c:pt>
                <c:pt idx="114">
                  <c:v>158.54</c:v>
                </c:pt>
                <c:pt idx="115">
                  <c:v>166.19</c:v>
                </c:pt>
                <c:pt idx="116">
                  <c:v>166.88</c:v>
                </c:pt>
                <c:pt idx="117">
                  <c:v>164.56</c:v>
                </c:pt>
                <c:pt idx="118">
                  <c:v>149.19</c:v>
                </c:pt>
                <c:pt idx="119">
                  <c:v>156.27000000000001</c:v>
                </c:pt>
                <c:pt idx="120">
                  <c:v>158.22</c:v>
                </c:pt>
                <c:pt idx="121">
                  <c:v>161.29</c:v>
                </c:pt>
                <c:pt idx="122">
                  <c:v>166.01</c:v>
                </c:pt>
                <c:pt idx="123">
                  <c:v>164.76</c:v>
                </c:pt>
                <c:pt idx="124">
                  <c:v>166.54</c:v>
                </c:pt>
                <c:pt idx="125">
                  <c:v>170.1</c:v>
                </c:pt>
                <c:pt idx="126">
                  <c:v>177.79</c:v>
                </c:pt>
                <c:pt idx="127">
                  <c:v>177.45</c:v>
                </c:pt>
                <c:pt idx="128">
                  <c:v>180.27</c:v>
                </c:pt>
                <c:pt idx="129">
                  <c:v>184.96</c:v>
                </c:pt>
                <c:pt idx="130">
                  <c:v>183.84</c:v>
                </c:pt>
                <c:pt idx="131">
                  <c:v>178.15</c:v>
                </c:pt>
                <c:pt idx="132">
                  <c:v>186.5</c:v>
                </c:pt>
                <c:pt idx="133">
                  <c:v>182.24</c:v>
                </c:pt>
                <c:pt idx="134">
                  <c:v>191.29</c:v>
                </c:pt>
                <c:pt idx="135">
                  <c:v>198.82</c:v>
                </c:pt>
                <c:pt idx="136">
                  <c:v>201.3</c:v>
                </c:pt>
                <c:pt idx="137">
                  <c:v>204.55</c:v>
                </c:pt>
                <c:pt idx="138">
                  <c:v>196.22</c:v>
                </c:pt>
                <c:pt idx="139">
                  <c:v>205.34</c:v>
                </c:pt>
                <c:pt idx="140">
                  <c:v>205.79</c:v>
                </c:pt>
                <c:pt idx="141">
                  <c:v>207.32</c:v>
                </c:pt>
                <c:pt idx="142">
                  <c:v>211.05</c:v>
                </c:pt>
                <c:pt idx="143">
                  <c:v>214.66</c:v>
                </c:pt>
                <c:pt idx="144">
                  <c:v>211.81</c:v>
                </c:pt>
                <c:pt idx="145">
                  <c:v>216.07</c:v>
                </c:pt>
                <c:pt idx="146">
                  <c:v>208.71</c:v>
                </c:pt>
                <c:pt idx="147">
                  <c:v>210.01</c:v>
                </c:pt>
                <c:pt idx="148">
                  <c:v>213.2</c:v>
                </c:pt>
                <c:pt idx="149">
                  <c:v>208.84</c:v>
                </c:pt>
                <c:pt idx="150">
                  <c:v>205.44</c:v>
                </c:pt>
                <c:pt idx="151">
                  <c:v>216.53</c:v>
                </c:pt>
                <c:pt idx="152">
                  <c:v>212.67</c:v>
                </c:pt>
                <c:pt idx="153">
                  <c:v>218.44</c:v>
                </c:pt>
                <c:pt idx="154">
                  <c:v>217.55</c:v>
                </c:pt>
                <c:pt idx="155">
                  <c:v>212.04</c:v>
                </c:pt>
                <c:pt idx="156">
                  <c:v>213.68</c:v>
                </c:pt>
                <c:pt idx="157">
                  <c:v>198.63</c:v>
                </c:pt>
                <c:pt idx="158">
                  <c:v>191.08</c:v>
                </c:pt>
                <c:pt idx="159">
                  <c:v>205.9</c:v>
                </c:pt>
                <c:pt idx="160">
                  <c:v>203.88</c:v>
                </c:pt>
                <c:pt idx="161">
                  <c:v>199.95</c:v>
                </c:pt>
                <c:pt idx="162">
                  <c:v>187.76</c:v>
                </c:pt>
                <c:pt idx="163">
                  <c:v>186.08</c:v>
                </c:pt>
                <c:pt idx="164">
                  <c:v>199.4</c:v>
                </c:pt>
                <c:pt idx="165">
                  <c:v>201.94</c:v>
                </c:pt>
                <c:pt idx="166">
                  <c:v>201.56</c:v>
                </c:pt>
                <c:pt idx="167">
                  <c:v>199.91</c:v>
                </c:pt>
                <c:pt idx="168">
                  <c:v>208.33</c:v>
                </c:pt>
                <c:pt idx="169">
                  <c:v>208.59</c:v>
                </c:pt>
                <c:pt idx="170">
                  <c:v>209.5</c:v>
                </c:pt>
                <c:pt idx="171">
                  <c:v>205.78</c:v>
                </c:pt>
                <c:pt idx="172">
                  <c:v>206.99</c:v>
                </c:pt>
                <c:pt idx="173">
                  <c:v>211.21</c:v>
                </c:pt>
                <c:pt idx="174">
                  <c:v>216.86</c:v>
                </c:pt>
                <c:pt idx="175">
                  <c:v>222.55</c:v>
                </c:pt>
                <c:pt idx="176">
                  <c:v>224.74</c:v>
                </c:pt>
                <c:pt idx="177">
                  <c:v>227.89</c:v>
                </c:pt>
                <c:pt idx="178">
                  <c:v>232.21</c:v>
                </c:pt>
                <c:pt idx="179">
                  <c:v>232.86</c:v>
                </c:pt>
                <c:pt idx="180">
                  <c:v>239.11</c:v>
                </c:pt>
                <c:pt idx="181">
                  <c:v>239.53</c:v>
                </c:pt>
                <c:pt idx="182">
                  <c:v>243.77</c:v>
                </c:pt>
                <c:pt idx="183">
                  <c:v>248.65</c:v>
                </c:pt>
                <c:pt idx="184">
                  <c:v>253.06</c:v>
                </c:pt>
                <c:pt idx="185">
                  <c:v>256.86</c:v>
                </c:pt>
                <c:pt idx="186">
                  <c:v>271.2</c:v>
                </c:pt>
                <c:pt idx="187">
                  <c:v>259.39</c:v>
                </c:pt>
                <c:pt idx="188">
                  <c:v>253.25</c:v>
                </c:pt>
                <c:pt idx="189">
                  <c:v>255.19</c:v>
                </c:pt>
                <c:pt idx="190">
                  <c:v>254.73</c:v>
                </c:pt>
                <c:pt idx="191">
                  <c:v>252.94</c:v>
                </c:pt>
                <c:pt idx="192">
                  <c:v>260.26</c:v>
                </c:pt>
                <c:pt idx="193">
                  <c:v>261.79000000000002</c:v>
                </c:pt>
                <c:pt idx="194">
                  <c:v>262.48</c:v>
                </c:pt>
                <c:pt idx="195">
                  <c:v>242.61</c:v>
                </c:pt>
                <c:pt idx="196">
                  <c:v>245.76</c:v>
                </c:pt>
                <c:pt idx="197">
                  <c:v>228.14</c:v>
                </c:pt>
                <c:pt idx="198">
                  <c:v>245.93</c:v>
                </c:pt>
                <c:pt idx="199">
                  <c:v>252.08</c:v>
                </c:pt>
                <c:pt idx="200">
                  <c:v>254.62</c:v>
                </c:pt>
                <c:pt idx="201">
                  <c:v>262.77</c:v>
                </c:pt>
                <c:pt idx="202">
                  <c:v>246.39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F-4A74-BEDD-48AD13E3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764696"/>
        <c:axId val="795767648"/>
      </c:lineChart>
      <c:dateAx>
        <c:axId val="7957646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767648"/>
        <c:crosses val="autoZero"/>
        <c:auto val="1"/>
        <c:lblOffset val="100"/>
        <c:baseTimeUnit val="months"/>
      </c:dateAx>
      <c:valAx>
        <c:axId val="79576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76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49F89F-098C-4201-94B4-F8EBB379EAA2}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759" cy="607755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40CCDAE-D1A9-7E7B-1CF3-39712FD083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E3A0-27B1-7044-89EE-1D642E125C7D}">
  <dimension ref="A1:G271"/>
  <sheetViews>
    <sheetView showGridLines="0" tabSelected="1" workbookViewId="0"/>
  </sheetViews>
  <sheetFormatPr baseColWidth="10" defaultColWidth="9" defaultRowHeight="15" x14ac:dyDescent="0.4"/>
  <cols>
    <col min="1" max="1" width="31.33203125" style="10" customWidth="1"/>
    <col min="2" max="2" width="17.33203125" style="10" customWidth="1"/>
    <col min="3" max="3" width="18.83203125" style="10" customWidth="1"/>
    <col min="4" max="4" width="17.33203125" style="10" customWidth="1"/>
    <col min="5" max="5" width="19.1640625" style="10" customWidth="1"/>
    <col min="6" max="6" width="17" style="10" customWidth="1"/>
    <col min="7" max="7" width="18.83203125" style="10" customWidth="1"/>
    <col min="8" max="11" width="9" style="10"/>
    <col min="12" max="12" width="21.6640625" style="10" bestFit="1" customWidth="1"/>
    <col min="13" max="13" width="15.83203125" style="10" bestFit="1" customWidth="1"/>
    <col min="14" max="14" width="16.1640625" style="10" bestFit="1" customWidth="1"/>
    <col min="15" max="15" width="22.6640625" style="10" bestFit="1" customWidth="1"/>
    <col min="16" max="16384" width="9" style="10"/>
  </cols>
  <sheetData>
    <row r="1" spans="1:4" ht="17.7" x14ac:dyDescent="0.4">
      <c r="A1" s="9" t="s">
        <v>29</v>
      </c>
    </row>
    <row r="2" spans="1:4" ht="15.35" x14ac:dyDescent="0.4">
      <c r="A2" s="11"/>
    </row>
    <row r="3" spans="1:4" ht="15.35" x14ac:dyDescent="0.4">
      <c r="A3" s="21" t="s">
        <v>25</v>
      </c>
    </row>
    <row r="4" spans="1:4" ht="15.35" x14ac:dyDescent="0.4">
      <c r="A4" s="11"/>
    </row>
    <row r="5" spans="1:4" x14ac:dyDescent="0.4">
      <c r="A5" s="12" t="s">
        <v>0</v>
      </c>
      <c r="B5" s="12"/>
    </row>
    <row r="6" spans="1:4" x14ac:dyDescent="0.4">
      <c r="A6" s="10" t="s">
        <v>1</v>
      </c>
      <c r="B6" s="13" t="s">
        <v>2</v>
      </c>
    </row>
    <row r="7" spans="1:4" x14ac:dyDescent="0.4">
      <c r="A7" s="10" t="s">
        <v>23</v>
      </c>
      <c r="B7" s="13" t="s">
        <v>30</v>
      </c>
    </row>
    <row r="8" spans="1:4" x14ac:dyDescent="0.4">
      <c r="A8" s="10" t="s">
        <v>3</v>
      </c>
      <c r="B8" s="13" t="s">
        <v>4</v>
      </c>
    </row>
    <row r="9" spans="1:4" ht="15.35" x14ac:dyDescent="0.4">
      <c r="A9" s="11"/>
    </row>
    <row r="10" spans="1:4" x14ac:dyDescent="0.4">
      <c r="B10" s="14"/>
    </row>
    <row r="11" spans="1:4" ht="15.35" x14ac:dyDescent="0.4">
      <c r="A11" s="21" t="s">
        <v>27</v>
      </c>
    </row>
    <row r="13" spans="1:4" ht="15.35" x14ac:dyDescent="0.4">
      <c r="A13" s="22" t="s">
        <v>5</v>
      </c>
      <c r="B13" s="12" t="s">
        <v>6</v>
      </c>
      <c r="C13" s="12" t="s">
        <v>7</v>
      </c>
      <c r="D13" s="12" t="s">
        <v>8</v>
      </c>
    </row>
    <row r="14" spans="1:4" x14ac:dyDescent="0.4">
      <c r="A14" s="10" t="s">
        <v>1</v>
      </c>
      <c r="B14" s="18">
        <f>AVERAGE(E29:E267)</f>
        <v>4.2027449872404782E-3</v>
      </c>
      <c r="C14" s="18">
        <f>B14*12</f>
        <v>5.0432939846885738E-2</v>
      </c>
      <c r="D14" s="14">
        <f>(B14-'Data 3M UST yield'!$B$5)/B19</f>
        <v>0.19724502795903132</v>
      </c>
    </row>
    <row r="15" spans="1:4" x14ac:dyDescent="0.4">
      <c r="A15" s="10" t="s">
        <v>23</v>
      </c>
      <c r="B15" s="18">
        <f>AVERAGE(F29:F267)</f>
        <v>3.1761785216357888E-3</v>
      </c>
      <c r="C15" s="18">
        <f t="shared" ref="C15:C16" si="0">B15*12</f>
        <v>3.8114142259629467E-2</v>
      </c>
      <c r="D15" s="14">
        <f>(B15-'Data 3M UST yield'!$B$5)/B20</f>
        <v>0.12947785665908595</v>
      </c>
    </row>
    <row r="16" spans="1:4" x14ac:dyDescent="0.4">
      <c r="A16" s="10" t="s">
        <v>3</v>
      </c>
      <c r="B16" s="18">
        <f>AVERAGE(G29:G267)</f>
        <v>4.4640864377827605E-3</v>
      </c>
      <c r="C16" s="18">
        <f t="shared" si="0"/>
        <v>5.3569037253393126E-2</v>
      </c>
      <c r="D16" s="14">
        <f>(B16-'Data 3M UST yield'!$B$5)/B21</f>
        <v>7.8381599869120133E-2</v>
      </c>
    </row>
    <row r="18" spans="1:7" ht="15.35" x14ac:dyDescent="0.4">
      <c r="A18" s="22" t="s">
        <v>9</v>
      </c>
      <c r="B18" s="12" t="s">
        <v>9</v>
      </c>
      <c r="C18" s="12" t="s">
        <v>10</v>
      </c>
    </row>
    <row r="19" spans="1:7" x14ac:dyDescent="0.4">
      <c r="A19" s="10" t="s">
        <v>1</v>
      </c>
      <c r="B19" s="18">
        <f>_xlfn.STDEV.S(E29:E267)</f>
        <v>1.6271347873461697E-2</v>
      </c>
      <c r="C19" s="18">
        <f>B19*SQRT(12)</f>
        <v>5.6365602448926931E-2</v>
      </c>
    </row>
    <row r="20" spans="1:7" x14ac:dyDescent="0.4">
      <c r="A20" s="10" t="s">
        <v>23</v>
      </c>
      <c r="B20" s="18">
        <f>_xlfn.STDEV.S(F29:F267)</f>
        <v>1.6859068082775579E-2</v>
      </c>
      <c r="C20" s="18">
        <f t="shared" ref="C20:C21" si="1">B20*SQRT(12)</f>
        <v>5.8401524975260251E-2</v>
      </c>
    </row>
    <row r="21" spans="1:7" x14ac:dyDescent="0.4">
      <c r="A21" s="10" t="s">
        <v>3</v>
      </c>
      <c r="B21" s="18">
        <f>_xlfn.STDEV.S(G29:G267)</f>
        <v>4.4280595478655677E-2</v>
      </c>
      <c r="C21" s="18">
        <f t="shared" si="1"/>
        <v>0.15339248231687266</v>
      </c>
    </row>
    <row r="23" spans="1:7" ht="15.35" x14ac:dyDescent="0.4">
      <c r="A23" s="22" t="s">
        <v>26</v>
      </c>
      <c r="B23" s="15" t="s">
        <v>1</v>
      </c>
      <c r="C23" s="15" t="s">
        <v>23</v>
      </c>
      <c r="D23" s="15" t="s">
        <v>3</v>
      </c>
    </row>
    <row r="24" spans="1:7" x14ac:dyDescent="0.4">
      <c r="A24" s="10" t="s">
        <v>1</v>
      </c>
      <c r="B24" s="16">
        <f>CORREL(E33:E269,E33:E269)</f>
        <v>1.0000000000000002</v>
      </c>
      <c r="C24" s="16"/>
      <c r="D24" s="16"/>
    </row>
    <row r="25" spans="1:7" x14ac:dyDescent="0.4">
      <c r="A25" s="10" t="s">
        <v>23</v>
      </c>
      <c r="B25" s="14">
        <f>CORREL(E33:E269,F33:F269)</f>
        <v>0.68923186788738933</v>
      </c>
      <c r="C25" s="14">
        <f>CORREL(F33:F269,F33:F269)</f>
        <v>0.99999999999999978</v>
      </c>
      <c r="D25" s="14"/>
    </row>
    <row r="26" spans="1:7" x14ac:dyDescent="0.4">
      <c r="A26" s="12" t="s">
        <v>3</v>
      </c>
      <c r="B26" s="17">
        <f>CORREL(E33:E269,G33:G269)</f>
        <v>9.8699602598805003E-2</v>
      </c>
      <c r="C26" s="17">
        <f>CORREL(F33:F269,G33:G269)</f>
        <v>4.0645097350528125E-2</v>
      </c>
      <c r="D26" s="17">
        <f>CORREL(G33:G269,G33:G269)</f>
        <v>1.0000000000000002</v>
      </c>
    </row>
    <row r="27" spans="1:7" x14ac:dyDescent="0.4">
      <c r="B27" s="14"/>
    </row>
    <row r="29" spans="1:7" ht="15.35" x14ac:dyDescent="0.4">
      <c r="A29" s="21" t="s">
        <v>28</v>
      </c>
    </row>
    <row r="30" spans="1:7" ht="15.35" x14ac:dyDescent="0.4">
      <c r="A30" s="21"/>
    </row>
    <row r="31" spans="1:7" x14ac:dyDescent="0.4">
      <c r="A31" s="12" t="s">
        <v>11</v>
      </c>
      <c r="B31" s="12" t="s">
        <v>1</v>
      </c>
      <c r="C31" s="12" t="s">
        <v>23</v>
      </c>
      <c r="D31" s="12" t="s">
        <v>3</v>
      </c>
      <c r="E31" s="12" t="s">
        <v>12</v>
      </c>
      <c r="F31" s="12" t="s">
        <v>24</v>
      </c>
      <c r="G31" s="12" t="s">
        <v>13</v>
      </c>
    </row>
    <row r="32" spans="1:7" x14ac:dyDescent="0.4">
      <c r="A32" s="20">
        <v>38533</v>
      </c>
      <c r="B32" s="10">
        <v>100</v>
      </c>
      <c r="C32" s="10">
        <v>100</v>
      </c>
      <c r="D32" s="10">
        <v>100</v>
      </c>
    </row>
    <row r="33" spans="1:7" x14ac:dyDescent="0.4">
      <c r="A33" s="20">
        <v>38564</v>
      </c>
      <c r="B33" s="10">
        <v>101.923</v>
      </c>
      <c r="C33" s="10">
        <v>100.9997</v>
      </c>
      <c r="D33" s="10">
        <v>100.06</v>
      </c>
      <c r="E33" s="19">
        <f>LN(B33/B32)</f>
        <v>1.9047440253428628E-2</v>
      </c>
      <c r="F33" s="19">
        <f t="shared" ref="F33:G48" si="2">LN(C33/C32)</f>
        <v>9.9473605517270726E-3</v>
      </c>
      <c r="G33" s="19">
        <f t="shared" si="2"/>
        <v>5.9982007196754947E-4</v>
      </c>
    </row>
    <row r="34" spans="1:7" x14ac:dyDescent="0.4">
      <c r="A34" s="20">
        <v>38595</v>
      </c>
      <c r="B34" s="10">
        <v>102.8233</v>
      </c>
      <c r="C34" s="10">
        <v>101.5142</v>
      </c>
      <c r="D34" s="10">
        <v>88.94</v>
      </c>
      <c r="E34" s="19">
        <f t="shared" ref="E34:G97" si="3">LN(B34/B33)</f>
        <v>8.7943547939743922E-3</v>
      </c>
      <c r="F34" s="19">
        <f t="shared" si="2"/>
        <v>5.0811436345570239E-3</v>
      </c>
      <c r="G34" s="19">
        <f t="shared" si="2"/>
        <v>-0.11780802097750864</v>
      </c>
    </row>
    <row r="35" spans="1:7" x14ac:dyDescent="0.4">
      <c r="A35" s="20">
        <v>38625</v>
      </c>
      <c r="B35" s="10">
        <v>104.4954</v>
      </c>
      <c r="C35" s="10">
        <v>101.6318</v>
      </c>
      <c r="D35" s="10">
        <v>95.37</v>
      </c>
      <c r="E35" s="19">
        <f t="shared" si="3"/>
        <v>1.6131070261744779E-2</v>
      </c>
      <c r="F35" s="19">
        <f t="shared" si="2"/>
        <v>1.157788124173159E-3</v>
      </c>
      <c r="G35" s="19">
        <f t="shared" si="2"/>
        <v>6.9802078508270665E-2</v>
      </c>
    </row>
    <row r="36" spans="1:7" x14ac:dyDescent="0.4">
      <c r="A36" s="20">
        <v>38656</v>
      </c>
      <c r="B36" s="10">
        <v>102.9739</v>
      </c>
      <c r="C36" s="10">
        <v>101.90130000000001</v>
      </c>
      <c r="D36" s="10">
        <v>100.44</v>
      </c>
      <c r="E36" s="19">
        <f t="shared" si="3"/>
        <v>-1.4667493236568243E-2</v>
      </c>
      <c r="F36" s="19">
        <f t="shared" si="2"/>
        <v>2.6482194542487587E-3</v>
      </c>
      <c r="G36" s="19">
        <f t="shared" si="2"/>
        <v>5.1796470698563128E-2</v>
      </c>
    </row>
    <row r="37" spans="1:7" x14ac:dyDescent="0.4">
      <c r="A37" s="20">
        <v>38686</v>
      </c>
      <c r="B37" s="10">
        <v>104.49850000000001</v>
      </c>
      <c r="C37" s="10">
        <v>101.30840000000001</v>
      </c>
      <c r="D37" s="10">
        <v>95.53</v>
      </c>
      <c r="E37" s="19">
        <f t="shared" si="3"/>
        <v>1.4697159174188724E-2</v>
      </c>
      <c r="F37" s="19">
        <f t="shared" si="2"/>
        <v>-5.8353679221792975E-3</v>
      </c>
      <c r="G37" s="19">
        <f t="shared" si="2"/>
        <v>-5.0120200007467239E-2</v>
      </c>
    </row>
    <row r="38" spans="1:7" x14ac:dyDescent="0.4">
      <c r="A38" s="20">
        <v>38717</v>
      </c>
      <c r="B38" s="10">
        <v>106.1831</v>
      </c>
      <c r="C38" s="10">
        <v>101.76900000000001</v>
      </c>
      <c r="D38" s="10">
        <v>92.64</v>
      </c>
      <c r="E38" s="19">
        <f t="shared" si="3"/>
        <v>1.5992245199885551E-2</v>
      </c>
      <c r="F38" s="19">
        <f t="shared" si="2"/>
        <v>4.5362092465340053E-3</v>
      </c>
      <c r="G38" s="19">
        <f t="shared" si="2"/>
        <v>-3.0719320457231861E-2</v>
      </c>
    </row>
    <row r="39" spans="1:7" x14ac:dyDescent="0.4">
      <c r="A39" s="20">
        <v>38748</v>
      </c>
      <c r="B39" s="10">
        <v>109.6088</v>
      </c>
      <c r="C39" s="10">
        <v>103.2146</v>
      </c>
      <c r="D39" s="10">
        <v>90.88</v>
      </c>
      <c r="E39" s="19">
        <f t="shared" si="3"/>
        <v>3.175270082674532E-2</v>
      </c>
      <c r="F39" s="19">
        <f t="shared" si="2"/>
        <v>1.4104776832185176E-2</v>
      </c>
      <c r="G39" s="19">
        <f t="shared" si="2"/>
        <v>-1.9181058851843999E-2</v>
      </c>
    </row>
    <row r="40" spans="1:7" x14ac:dyDescent="0.4">
      <c r="A40" s="20">
        <v>38776</v>
      </c>
      <c r="B40" s="10">
        <v>109.979</v>
      </c>
      <c r="C40" s="10">
        <v>103.2734</v>
      </c>
      <c r="D40" s="10">
        <v>90.22</v>
      </c>
      <c r="E40" s="19">
        <f t="shared" si="3"/>
        <v>3.3717752145566858E-3</v>
      </c>
      <c r="F40" s="19">
        <f t="shared" si="2"/>
        <v>5.6952463667966284E-4</v>
      </c>
      <c r="G40" s="19">
        <f t="shared" si="2"/>
        <v>-7.288822992591263E-3</v>
      </c>
    </row>
    <row r="41" spans="1:7" x14ac:dyDescent="0.4">
      <c r="A41" s="20">
        <v>38807</v>
      </c>
      <c r="B41" s="10">
        <v>111.9836</v>
      </c>
      <c r="C41" s="10">
        <v>103.8614</v>
      </c>
      <c r="D41" s="10">
        <v>98.01</v>
      </c>
      <c r="E41" s="19">
        <f t="shared" si="3"/>
        <v>1.8062993525908934E-2</v>
      </c>
      <c r="F41" s="19">
        <f t="shared" si="2"/>
        <v>5.67747746349652E-3</v>
      </c>
      <c r="G41" s="19">
        <f t="shared" si="2"/>
        <v>8.281838230083878E-2</v>
      </c>
    </row>
    <row r="42" spans="1:7" x14ac:dyDescent="0.4">
      <c r="A42" s="20">
        <v>38837</v>
      </c>
      <c r="B42" s="10">
        <v>114.465</v>
      </c>
      <c r="C42" s="10">
        <v>105.99299999999999</v>
      </c>
      <c r="D42" s="10">
        <v>103.41</v>
      </c>
      <c r="E42" s="19">
        <f t="shared" si="3"/>
        <v>2.1916667407750126E-2</v>
      </c>
      <c r="F42" s="19">
        <f t="shared" si="2"/>
        <v>2.031573618611766E-2</v>
      </c>
      <c r="G42" s="19">
        <f t="shared" si="2"/>
        <v>5.3632154915795108E-2</v>
      </c>
    </row>
    <row r="43" spans="1:7" x14ac:dyDescent="0.4">
      <c r="A43" s="20">
        <v>38868</v>
      </c>
      <c r="B43" s="10">
        <v>112.97799999999999</v>
      </c>
      <c r="C43" s="10">
        <v>106.8506</v>
      </c>
      <c r="D43" s="10">
        <v>105.18</v>
      </c>
      <c r="E43" s="19">
        <f t="shared" si="3"/>
        <v>-1.3075989917462418E-2</v>
      </c>
      <c r="F43" s="19">
        <f t="shared" si="2"/>
        <v>8.0585429023793363E-3</v>
      </c>
      <c r="G43" s="19">
        <f t="shared" si="2"/>
        <v>1.697149896431446E-2</v>
      </c>
    </row>
    <row r="44" spans="1:7" x14ac:dyDescent="0.4">
      <c r="A44" s="20">
        <v>38898</v>
      </c>
      <c r="B44" s="10">
        <v>112.8588</v>
      </c>
      <c r="C44" s="10">
        <v>107.517</v>
      </c>
      <c r="D44" s="10">
        <v>107.37</v>
      </c>
      <c r="E44" s="19">
        <f t="shared" si="3"/>
        <v>-1.0556296499883511E-3</v>
      </c>
      <c r="F44" s="19">
        <f t="shared" si="2"/>
        <v>6.2173775018529234E-3</v>
      </c>
      <c r="G44" s="19">
        <f t="shared" si="2"/>
        <v>2.0607645284846019E-2</v>
      </c>
    </row>
    <row r="45" spans="1:7" x14ac:dyDescent="0.4">
      <c r="A45" s="20">
        <v>38929</v>
      </c>
      <c r="B45" s="10">
        <v>113.1819</v>
      </c>
      <c r="C45" s="10">
        <v>107.77670000000001</v>
      </c>
      <c r="D45" s="10">
        <v>109.7</v>
      </c>
      <c r="E45" s="19">
        <f t="shared" si="3"/>
        <v>2.8587791494869711E-3</v>
      </c>
      <c r="F45" s="19">
        <f t="shared" si="2"/>
        <v>2.4125195113457528E-3</v>
      </c>
      <c r="G45" s="19">
        <f t="shared" si="2"/>
        <v>2.1468553835140319E-2</v>
      </c>
    </row>
    <row r="46" spans="1:7" x14ac:dyDescent="0.4">
      <c r="A46" s="20">
        <v>38960</v>
      </c>
      <c r="B46" s="10">
        <v>114.1481</v>
      </c>
      <c r="C46" s="10">
        <v>107.7522</v>
      </c>
      <c r="D46" s="10">
        <v>110.22</v>
      </c>
      <c r="E46" s="19">
        <f t="shared" si="3"/>
        <v>8.5004690798771813E-3</v>
      </c>
      <c r="F46" s="19">
        <f t="shared" si="2"/>
        <v>-2.273477023780206E-4</v>
      </c>
      <c r="G46" s="19">
        <f t="shared" si="2"/>
        <v>4.7290011739046329E-3</v>
      </c>
    </row>
    <row r="47" spans="1:7" x14ac:dyDescent="0.4">
      <c r="A47" s="20">
        <v>38990</v>
      </c>
      <c r="B47" s="10">
        <v>114.29559999999999</v>
      </c>
      <c r="C47" s="10">
        <v>107.73260000000001</v>
      </c>
      <c r="D47" s="10">
        <v>116.78</v>
      </c>
      <c r="E47" s="19">
        <f t="shared" si="3"/>
        <v>1.2913468000849309E-3</v>
      </c>
      <c r="F47" s="19">
        <f t="shared" si="2"/>
        <v>-1.8191538386049129E-4</v>
      </c>
      <c r="G47" s="19">
        <f t="shared" si="2"/>
        <v>5.7813454400302229E-2</v>
      </c>
    </row>
    <row r="48" spans="1:7" x14ac:dyDescent="0.4">
      <c r="A48" s="20">
        <v>39021</v>
      </c>
      <c r="B48" s="10">
        <v>116.319</v>
      </c>
      <c r="C48" s="10">
        <v>108.5314</v>
      </c>
      <c r="D48" s="10">
        <v>118.37</v>
      </c>
      <c r="E48" s="19">
        <f t="shared" si="3"/>
        <v>1.7548341902685304E-2</v>
      </c>
      <c r="F48" s="19">
        <f t="shared" si="2"/>
        <v>7.3873010088338241E-3</v>
      </c>
      <c r="G48" s="19">
        <f t="shared" si="2"/>
        <v>1.3523489110410625E-2</v>
      </c>
    </row>
    <row r="49" spans="1:7" x14ac:dyDescent="0.4">
      <c r="A49" s="20">
        <v>39051</v>
      </c>
      <c r="B49" s="10">
        <v>118.7282</v>
      </c>
      <c r="C49" s="10">
        <v>109.7957</v>
      </c>
      <c r="D49" s="10">
        <v>125.73</v>
      </c>
      <c r="E49" s="19">
        <f t="shared" si="3"/>
        <v>2.0500430340314752E-2</v>
      </c>
      <c r="F49" s="19">
        <f t="shared" si="3"/>
        <v>1.1581834161837896E-2</v>
      </c>
      <c r="G49" s="19">
        <f t="shared" si="3"/>
        <v>6.0321438639287579E-2</v>
      </c>
    </row>
    <row r="50" spans="1:7" x14ac:dyDescent="0.4">
      <c r="A50" s="20">
        <v>39082</v>
      </c>
      <c r="B50" s="10">
        <v>120.9054</v>
      </c>
      <c r="C50" s="10">
        <v>110.58459999999999</v>
      </c>
      <c r="D50" s="10">
        <v>127.77</v>
      </c>
      <c r="E50" s="19">
        <f t="shared" si="3"/>
        <v>1.8171574520997331E-2</v>
      </c>
      <c r="F50" s="19">
        <f t="shared" si="3"/>
        <v>7.1594726914040573E-3</v>
      </c>
      <c r="G50" s="19">
        <f t="shared" si="3"/>
        <v>1.6095021998141983E-2</v>
      </c>
    </row>
    <row r="51" spans="1:7" x14ac:dyDescent="0.4">
      <c r="A51" s="20">
        <v>39113</v>
      </c>
      <c r="B51" s="10">
        <v>122.5115</v>
      </c>
      <c r="C51" s="10">
        <v>110.7218</v>
      </c>
      <c r="D51" s="10">
        <v>129.93</v>
      </c>
      <c r="E51" s="19">
        <f t="shared" si="3"/>
        <v>1.3196481493878583E-2</v>
      </c>
      <c r="F51" s="19">
        <f t="shared" si="3"/>
        <v>1.2399100755996818E-3</v>
      </c>
      <c r="G51" s="19">
        <f t="shared" si="3"/>
        <v>1.6764071291413298E-2</v>
      </c>
    </row>
    <row r="52" spans="1:7" x14ac:dyDescent="0.4">
      <c r="A52" s="20">
        <v>39141</v>
      </c>
      <c r="B52" s="10">
        <v>123.4181</v>
      </c>
      <c r="C52" s="10">
        <v>112.0645</v>
      </c>
      <c r="D52" s="10">
        <v>128.88999999999999</v>
      </c>
      <c r="E52" s="19">
        <f t="shared" si="3"/>
        <v>7.3728750572553108E-3</v>
      </c>
      <c r="F52" s="19">
        <f t="shared" si="3"/>
        <v>1.2053849426938233E-2</v>
      </c>
      <c r="G52" s="19">
        <f t="shared" si="3"/>
        <v>-8.0365164779569419E-3</v>
      </c>
    </row>
    <row r="53" spans="1:7" x14ac:dyDescent="0.4">
      <c r="A53" s="20">
        <v>39172</v>
      </c>
      <c r="B53" s="10">
        <v>124.9427</v>
      </c>
      <c r="C53" s="10">
        <v>113.069</v>
      </c>
      <c r="D53" s="10">
        <v>125.63</v>
      </c>
      <c r="E53" s="19">
        <f t="shared" si="3"/>
        <v>1.2277454018066326E-2</v>
      </c>
      <c r="F53" s="19">
        <f t="shared" si="3"/>
        <v>8.9236534395716119E-3</v>
      </c>
      <c r="G53" s="19">
        <f t="shared" si="3"/>
        <v>-2.5618248400361667E-2</v>
      </c>
    </row>
    <row r="54" spans="1:7" x14ac:dyDescent="0.4">
      <c r="A54" s="20">
        <v>39202</v>
      </c>
      <c r="B54" s="10">
        <v>127.46810000000001</v>
      </c>
      <c r="C54" s="10">
        <v>114.20099999999999</v>
      </c>
      <c r="D54" s="10">
        <v>126.31</v>
      </c>
      <c r="E54" s="19">
        <f t="shared" si="3"/>
        <v>2.0010905010886933E-2</v>
      </c>
      <c r="F54" s="19">
        <f t="shared" si="3"/>
        <v>9.9618019218414271E-3</v>
      </c>
      <c r="G54" s="19">
        <f t="shared" si="3"/>
        <v>5.3981237695575309E-3</v>
      </c>
    </row>
    <row r="55" spans="1:7" x14ac:dyDescent="0.4">
      <c r="A55" s="20">
        <v>39233</v>
      </c>
      <c r="B55" s="10">
        <v>130.41059999999999</v>
      </c>
      <c r="C55" s="10">
        <v>114.4803</v>
      </c>
      <c r="D55" s="10">
        <v>128.62</v>
      </c>
      <c r="E55" s="19">
        <f t="shared" si="3"/>
        <v>2.2821797316603335E-2</v>
      </c>
      <c r="F55" s="19">
        <f t="shared" si="3"/>
        <v>2.442702038838306E-3</v>
      </c>
      <c r="G55" s="19">
        <f t="shared" si="3"/>
        <v>1.8123117920833137E-2</v>
      </c>
    </row>
    <row r="56" spans="1:7" x14ac:dyDescent="0.4">
      <c r="A56" s="20">
        <v>39263</v>
      </c>
      <c r="B56" s="10">
        <v>131.42699999999999</v>
      </c>
      <c r="C56" s="10">
        <v>114.7253</v>
      </c>
      <c r="D56" s="10">
        <v>124.39</v>
      </c>
      <c r="E56" s="19">
        <f t="shared" si="3"/>
        <v>7.7636298621612497E-3</v>
      </c>
      <c r="F56" s="19">
        <f t="shared" si="3"/>
        <v>2.1378194364335963E-3</v>
      </c>
      <c r="G56" s="19">
        <f t="shared" si="3"/>
        <v>-3.3440529484843856E-2</v>
      </c>
    </row>
    <row r="57" spans="1:7" x14ac:dyDescent="0.4">
      <c r="A57" s="20">
        <v>39294</v>
      </c>
      <c r="B57" s="10">
        <v>131.42080000000001</v>
      </c>
      <c r="C57" s="10">
        <v>112.4712</v>
      </c>
      <c r="D57" s="10">
        <v>124.92</v>
      </c>
      <c r="E57" s="19">
        <f t="shared" si="3"/>
        <v>-4.7175589836660445E-5</v>
      </c>
      <c r="F57" s="19">
        <f t="shared" si="3"/>
        <v>-1.9843386355387585E-2</v>
      </c>
      <c r="G57" s="19">
        <f t="shared" si="3"/>
        <v>4.2517411930046295E-3</v>
      </c>
    </row>
    <row r="58" spans="1:7" x14ac:dyDescent="0.4">
      <c r="A58" s="20">
        <v>39325</v>
      </c>
      <c r="B58" s="10">
        <v>129.40989999999999</v>
      </c>
      <c r="C58" s="10">
        <v>111.4961</v>
      </c>
      <c r="D58" s="10">
        <v>127.36</v>
      </c>
      <c r="E58" s="19">
        <f t="shared" si="3"/>
        <v>-1.5419502709247006E-2</v>
      </c>
      <c r="F58" s="19">
        <f t="shared" si="3"/>
        <v>-8.7075761609130189E-3</v>
      </c>
      <c r="G58" s="19">
        <f t="shared" si="3"/>
        <v>1.9344189681195008E-2</v>
      </c>
    </row>
    <row r="59" spans="1:7" x14ac:dyDescent="0.4">
      <c r="A59" s="20">
        <v>39355</v>
      </c>
      <c r="B59" s="10">
        <v>132.9109</v>
      </c>
      <c r="C59" s="10">
        <v>113.5591</v>
      </c>
      <c r="D59" s="10">
        <v>130.37</v>
      </c>
      <c r="E59" s="19">
        <f t="shared" si="3"/>
        <v>2.669409281435569E-2</v>
      </c>
      <c r="F59" s="19">
        <f t="shared" si="3"/>
        <v>1.8333793537577577E-2</v>
      </c>
      <c r="G59" s="19">
        <f t="shared" si="3"/>
        <v>2.3358839578614489E-2</v>
      </c>
    </row>
    <row r="60" spans="1:7" x14ac:dyDescent="0.4">
      <c r="A60" s="20">
        <v>39386</v>
      </c>
      <c r="B60" s="10">
        <v>137.11449999999999</v>
      </c>
      <c r="C60" s="10">
        <v>114.8674</v>
      </c>
      <c r="D60" s="10">
        <v>137.27000000000001</v>
      </c>
      <c r="E60" s="19">
        <f t="shared" si="3"/>
        <v>3.1137364283373339E-2</v>
      </c>
      <c r="F60" s="19">
        <f t="shared" si="3"/>
        <v>1.1455013371375613E-2</v>
      </c>
      <c r="G60" s="19">
        <f t="shared" si="3"/>
        <v>5.1573227588880756E-2</v>
      </c>
    </row>
    <row r="61" spans="1:7" x14ac:dyDescent="0.4">
      <c r="A61" s="20">
        <v>39416</v>
      </c>
      <c r="B61" s="10">
        <v>135.46129999999999</v>
      </c>
      <c r="C61" s="10">
        <v>114.5783</v>
      </c>
      <c r="D61" s="10">
        <v>142.44999999999999</v>
      </c>
      <c r="E61" s="19">
        <f t="shared" si="3"/>
        <v>-1.2130352523509202E-2</v>
      </c>
      <c r="F61" s="19">
        <f t="shared" si="3"/>
        <v>-2.5199875438083972E-3</v>
      </c>
      <c r="G61" s="19">
        <f t="shared" si="3"/>
        <v>3.7041271680348861E-2</v>
      </c>
    </row>
    <row r="62" spans="1:7" x14ac:dyDescent="0.4">
      <c r="A62" s="20">
        <v>39447</v>
      </c>
      <c r="B62" s="10">
        <v>136.09190000000001</v>
      </c>
      <c r="C62" s="10">
        <v>114.8184</v>
      </c>
      <c r="D62" s="10">
        <v>139.34</v>
      </c>
      <c r="E62" s="19">
        <f t="shared" si="3"/>
        <v>4.6444021541846561E-3</v>
      </c>
      <c r="F62" s="19">
        <f t="shared" si="3"/>
        <v>2.0933177127315855E-3</v>
      </c>
      <c r="G62" s="19">
        <f t="shared" si="3"/>
        <v>-2.2074071341944397E-2</v>
      </c>
    </row>
    <row r="63" spans="1:7" x14ac:dyDescent="0.4">
      <c r="A63" s="20">
        <v>39478</v>
      </c>
      <c r="B63" s="10">
        <v>134.0779</v>
      </c>
      <c r="C63" s="10">
        <v>115.14190000000001</v>
      </c>
      <c r="D63" s="10">
        <v>143.94</v>
      </c>
      <c r="E63" s="19">
        <f t="shared" si="3"/>
        <v>-1.4909418503926287E-2</v>
      </c>
      <c r="F63" s="19">
        <f t="shared" si="3"/>
        <v>2.8135309738330522E-3</v>
      </c>
      <c r="G63" s="19">
        <f t="shared" si="3"/>
        <v>3.2479556477685419E-2</v>
      </c>
    </row>
    <row r="64" spans="1:7" x14ac:dyDescent="0.4">
      <c r="A64" s="20">
        <v>39507</v>
      </c>
      <c r="B64" s="10">
        <v>136.22989999999999</v>
      </c>
      <c r="C64" s="10">
        <v>114.38720000000001</v>
      </c>
      <c r="D64" s="10">
        <v>140.44</v>
      </c>
      <c r="E64" s="19">
        <f t="shared" si="3"/>
        <v>1.5922925405046386E-2</v>
      </c>
      <c r="F64" s="19">
        <f t="shared" si="3"/>
        <v>-6.5760961878101789E-3</v>
      </c>
      <c r="G64" s="19">
        <f t="shared" si="3"/>
        <v>-2.4616194779426729E-2</v>
      </c>
    </row>
    <row r="65" spans="1:7" x14ac:dyDescent="0.4">
      <c r="A65" s="20">
        <v>39538</v>
      </c>
      <c r="B65" s="10">
        <v>133.3563</v>
      </c>
      <c r="C65" s="10">
        <v>107.0368</v>
      </c>
      <c r="D65" s="10">
        <v>137.04</v>
      </c>
      <c r="E65" s="19">
        <f t="shared" si="3"/>
        <v>-2.1319406118450526E-2</v>
      </c>
      <c r="F65" s="19">
        <f t="shared" si="3"/>
        <v>-6.6416484007043003E-2</v>
      </c>
      <c r="G65" s="19">
        <f t="shared" si="3"/>
        <v>-2.4507497284367075E-2</v>
      </c>
    </row>
    <row r="66" spans="1:7" x14ac:dyDescent="0.4">
      <c r="A66" s="20">
        <v>39568</v>
      </c>
      <c r="B66" s="10">
        <v>134.11859999999999</v>
      </c>
      <c r="C66" s="10">
        <v>109.2517</v>
      </c>
      <c r="D66" s="10">
        <v>139.22</v>
      </c>
      <c r="E66" s="19">
        <f t="shared" si="3"/>
        <v>5.6999895236415719E-3</v>
      </c>
      <c r="F66" s="19">
        <f t="shared" si="3"/>
        <v>2.0481693928541669E-2</v>
      </c>
      <c r="G66" s="19">
        <f t="shared" si="3"/>
        <v>1.578256172465595E-2</v>
      </c>
    </row>
    <row r="67" spans="1:7" x14ac:dyDescent="0.4">
      <c r="A67" s="20">
        <v>39599</v>
      </c>
      <c r="B67" s="10">
        <v>136.79769999999999</v>
      </c>
      <c r="C67" s="10">
        <v>110.62869999999999</v>
      </c>
      <c r="D67" s="10">
        <v>140.41</v>
      </c>
      <c r="E67" s="19">
        <f t="shared" si="3"/>
        <v>1.9778709051429161E-2</v>
      </c>
      <c r="F67" s="19">
        <f t="shared" si="3"/>
        <v>1.2525154601095009E-2</v>
      </c>
      <c r="G67" s="19">
        <f t="shared" si="3"/>
        <v>8.5112983860303401E-3</v>
      </c>
    </row>
    <row r="68" spans="1:7" x14ac:dyDescent="0.4">
      <c r="A68" s="20">
        <v>39629</v>
      </c>
      <c r="B68" s="10">
        <v>136.79140000000001</v>
      </c>
      <c r="C68" s="10">
        <v>110.1093</v>
      </c>
      <c r="D68" s="10">
        <v>145.47999999999999</v>
      </c>
      <c r="E68" s="19">
        <f t="shared" si="3"/>
        <v>-4.6054466359151461E-5</v>
      </c>
      <c r="F68" s="19">
        <f t="shared" si="3"/>
        <v>-4.7060402702535668E-3</v>
      </c>
      <c r="G68" s="19">
        <f t="shared" si="3"/>
        <v>3.5471905992237297E-2</v>
      </c>
    </row>
    <row r="69" spans="1:7" x14ac:dyDescent="0.4">
      <c r="A69" s="20">
        <v>39660</v>
      </c>
      <c r="B69" s="10">
        <v>133.22460000000001</v>
      </c>
      <c r="C69" s="10">
        <v>109.6977</v>
      </c>
      <c r="D69" s="10">
        <v>146.30000000000001</v>
      </c>
      <c r="E69" s="19">
        <f t="shared" si="3"/>
        <v>-2.6420711976399315E-2</v>
      </c>
      <c r="F69" s="19">
        <f t="shared" si="3"/>
        <v>-3.7451080364683978E-3</v>
      </c>
      <c r="G69" s="19">
        <f t="shared" si="3"/>
        <v>5.6206879072905188E-3</v>
      </c>
    </row>
    <row r="70" spans="1:7" x14ac:dyDescent="0.4">
      <c r="A70" s="20">
        <v>39691</v>
      </c>
      <c r="B70" s="10">
        <v>131.26390000000001</v>
      </c>
      <c r="C70" s="10">
        <v>108.9332</v>
      </c>
      <c r="D70" s="10">
        <v>150.5</v>
      </c>
      <c r="E70" s="19">
        <f t="shared" si="3"/>
        <v>-1.4826625112732065E-2</v>
      </c>
      <c r="F70" s="19">
        <f t="shared" si="3"/>
        <v>-6.9935504629582848E-3</v>
      </c>
      <c r="G70" s="19">
        <f t="shared" si="3"/>
        <v>2.8303776162851724E-2</v>
      </c>
    </row>
    <row r="71" spans="1:7" x14ac:dyDescent="0.4">
      <c r="A71" s="20">
        <v>39721</v>
      </c>
      <c r="B71" s="10">
        <v>122.6652</v>
      </c>
      <c r="C71" s="10">
        <v>101.52889999999999</v>
      </c>
      <c r="D71" s="10">
        <v>146.36000000000001</v>
      </c>
      <c r="E71" s="19">
        <f t="shared" si="3"/>
        <v>-6.7751107718522191E-2</v>
      </c>
      <c r="F71" s="19">
        <f t="shared" si="3"/>
        <v>-7.03913633085268E-2</v>
      </c>
      <c r="G71" s="19">
        <f t="shared" si="3"/>
        <v>-2.7893744037924283E-2</v>
      </c>
    </row>
    <row r="72" spans="1:7" x14ac:dyDescent="0.4">
      <c r="A72" s="20">
        <v>39752</v>
      </c>
      <c r="B72" s="10">
        <v>114.9387</v>
      </c>
      <c r="C72" s="10">
        <v>87.278899999999993</v>
      </c>
      <c r="D72" s="10">
        <v>151.41999999999999</v>
      </c>
      <c r="E72" s="19">
        <f t="shared" si="3"/>
        <v>-6.5059750140793682E-2</v>
      </c>
      <c r="F72" s="19">
        <f t="shared" si="3"/>
        <v>-0.15123474868926573</v>
      </c>
      <c r="G72" s="19">
        <f t="shared" si="3"/>
        <v>3.3988092524154356E-2</v>
      </c>
    </row>
    <row r="73" spans="1:7" x14ac:dyDescent="0.4">
      <c r="A73" s="20">
        <v>39782</v>
      </c>
      <c r="B73" s="10">
        <v>110.1735</v>
      </c>
      <c r="C73" s="10">
        <v>82.388400000000004</v>
      </c>
      <c r="D73" s="10">
        <v>155.02000000000001</v>
      </c>
      <c r="E73" s="19">
        <f t="shared" si="3"/>
        <v>-4.2342546835318969E-2</v>
      </c>
      <c r="F73" s="19">
        <f t="shared" si="3"/>
        <v>-5.766408802256099E-2</v>
      </c>
      <c r="G73" s="19">
        <f t="shared" si="3"/>
        <v>2.3496708178204841E-2</v>
      </c>
    </row>
    <row r="74" spans="1:7" x14ac:dyDescent="0.4">
      <c r="A74" s="20">
        <v>39813</v>
      </c>
      <c r="B74" s="10">
        <v>110.1358</v>
      </c>
      <c r="C74" s="10">
        <v>81.731800000000007</v>
      </c>
      <c r="D74" s="10">
        <v>162.55000000000001</v>
      </c>
      <c r="E74" s="19">
        <f t="shared" si="3"/>
        <v>-3.422461091564992E-4</v>
      </c>
      <c r="F74" s="19">
        <f t="shared" si="3"/>
        <v>-8.0014952842138391E-3</v>
      </c>
      <c r="G74" s="19">
        <f t="shared" si="3"/>
        <v>4.7431505896548945E-2</v>
      </c>
    </row>
    <row r="75" spans="1:7" x14ac:dyDescent="0.4">
      <c r="A75" s="20">
        <v>39844</v>
      </c>
      <c r="B75" s="10">
        <v>111.34050000000001</v>
      </c>
      <c r="C75" s="10">
        <v>82.123800000000003</v>
      </c>
      <c r="D75" s="10">
        <v>162.09</v>
      </c>
      <c r="E75" s="19">
        <f t="shared" si="3"/>
        <v>1.0878923672002126E-2</v>
      </c>
      <c r="F75" s="19">
        <f t="shared" si="3"/>
        <v>4.7847098036606726E-3</v>
      </c>
      <c r="G75" s="19">
        <f t="shared" si="3"/>
        <v>-2.8339102258302874E-3</v>
      </c>
    </row>
    <row r="76" spans="1:7" x14ac:dyDescent="0.4">
      <c r="A76" s="20">
        <v>39872</v>
      </c>
      <c r="B76" s="10">
        <v>110.3554</v>
      </c>
      <c r="C76" s="10">
        <v>82.951899999999995</v>
      </c>
      <c r="D76" s="10">
        <v>165.12</v>
      </c>
      <c r="E76" s="19">
        <f t="shared" si="3"/>
        <v>-8.8870067827157839E-3</v>
      </c>
      <c r="F76" s="19">
        <f t="shared" si="3"/>
        <v>1.0033056912932966E-2</v>
      </c>
      <c r="G76" s="19">
        <f t="shared" si="3"/>
        <v>1.8520745769113802E-2</v>
      </c>
    </row>
    <row r="77" spans="1:7" x14ac:dyDescent="0.4">
      <c r="A77" s="20">
        <v>39903</v>
      </c>
      <c r="B77" s="10">
        <v>111.077</v>
      </c>
      <c r="C77" s="10">
        <v>84.397499999999994</v>
      </c>
      <c r="D77" s="10">
        <v>170.32</v>
      </c>
      <c r="E77" s="19">
        <f t="shared" si="3"/>
        <v>6.5175878001511806E-3</v>
      </c>
      <c r="F77" s="19">
        <f t="shared" si="3"/>
        <v>1.7276858571317617E-2</v>
      </c>
      <c r="G77" s="19">
        <f t="shared" si="3"/>
        <v>3.1006538292026063E-2</v>
      </c>
    </row>
    <row r="78" spans="1:7" x14ac:dyDescent="0.4">
      <c r="A78" s="20">
        <v>39933</v>
      </c>
      <c r="B78" s="10">
        <v>112.9466</v>
      </c>
      <c r="C78" s="10">
        <v>86.0244</v>
      </c>
      <c r="D78" s="10">
        <v>163.09</v>
      </c>
      <c r="E78" s="19">
        <f t="shared" si="3"/>
        <v>1.669148613421069E-2</v>
      </c>
      <c r="F78" s="19">
        <f t="shared" si="3"/>
        <v>1.9093196632443774E-2</v>
      </c>
      <c r="G78" s="19">
        <f t="shared" si="3"/>
        <v>-4.3376824916397612E-2</v>
      </c>
    </row>
    <row r="79" spans="1:7" x14ac:dyDescent="0.4">
      <c r="A79" s="20">
        <v>39964</v>
      </c>
      <c r="B79" s="10">
        <v>117.533</v>
      </c>
      <c r="C79" s="10">
        <v>89.753500000000003</v>
      </c>
      <c r="D79" s="10">
        <v>162.77000000000001</v>
      </c>
      <c r="E79" s="19">
        <f t="shared" si="3"/>
        <v>3.9804004570784889E-2</v>
      </c>
      <c r="F79" s="19">
        <f t="shared" si="3"/>
        <v>4.2436046879932916E-2</v>
      </c>
      <c r="G79" s="19">
        <f t="shared" si="3"/>
        <v>-1.9640342654195305E-3</v>
      </c>
    </row>
    <row r="80" spans="1:7" x14ac:dyDescent="0.4">
      <c r="A80" s="20">
        <v>39994</v>
      </c>
      <c r="B80" s="10">
        <v>118.0381</v>
      </c>
      <c r="C80" s="10">
        <v>91.395099999999999</v>
      </c>
      <c r="D80" s="10">
        <v>163.74</v>
      </c>
      <c r="E80" s="19">
        <f t="shared" si="3"/>
        <v>4.2883084898635892E-3</v>
      </c>
      <c r="F80" s="19">
        <f t="shared" si="3"/>
        <v>1.8124842697226289E-2</v>
      </c>
      <c r="G80" s="19">
        <f t="shared" si="3"/>
        <v>5.9416425448952899E-3</v>
      </c>
    </row>
    <row r="81" spans="1:7" x14ac:dyDescent="0.4">
      <c r="A81" s="20">
        <v>40025</v>
      </c>
      <c r="B81" s="10">
        <v>121.03400000000001</v>
      </c>
      <c r="C81" s="10">
        <v>94.7273</v>
      </c>
      <c r="D81" s="10">
        <v>167.63</v>
      </c>
      <c r="E81" s="19">
        <f t="shared" si="3"/>
        <v>2.5064044154864761E-2</v>
      </c>
      <c r="F81" s="19">
        <f t="shared" si="3"/>
        <v>3.5810370903042177E-2</v>
      </c>
      <c r="G81" s="19">
        <f t="shared" si="3"/>
        <v>2.3479365694884291E-2</v>
      </c>
    </row>
    <row r="82" spans="1:7" x14ac:dyDescent="0.4">
      <c r="A82" s="20">
        <v>40056</v>
      </c>
      <c r="B82" s="10">
        <v>122.8817</v>
      </c>
      <c r="C82" s="10">
        <v>96.9863</v>
      </c>
      <c r="D82" s="10">
        <v>169.37</v>
      </c>
      <c r="E82" s="19">
        <f t="shared" si="3"/>
        <v>1.5150606077586672E-2</v>
      </c>
      <c r="F82" s="19">
        <f t="shared" si="3"/>
        <v>2.3567493992310656E-2</v>
      </c>
      <c r="G82" s="19">
        <f t="shared" si="3"/>
        <v>1.0326501259843423E-2</v>
      </c>
    </row>
    <row r="83" spans="1:7" x14ac:dyDescent="0.4">
      <c r="A83" s="20">
        <v>40086</v>
      </c>
      <c r="B83" s="10">
        <v>126.61790000000001</v>
      </c>
      <c r="C83" s="10">
        <v>99.671700000000001</v>
      </c>
      <c r="D83" s="10">
        <v>175.61</v>
      </c>
      <c r="E83" s="19">
        <f t="shared" si="3"/>
        <v>2.9951785981713146E-2</v>
      </c>
      <c r="F83" s="19">
        <f t="shared" si="3"/>
        <v>2.7312053704570686E-2</v>
      </c>
      <c r="G83" s="19">
        <f t="shared" si="3"/>
        <v>3.6179956284733431E-2</v>
      </c>
    </row>
    <row r="84" spans="1:7" x14ac:dyDescent="0.4">
      <c r="A84" s="20">
        <v>40117</v>
      </c>
      <c r="B84" s="10">
        <v>126.7779</v>
      </c>
      <c r="C84" s="10">
        <v>101.6073</v>
      </c>
      <c r="D84" s="10">
        <v>180.26</v>
      </c>
      <c r="E84" s="19">
        <f t="shared" si="3"/>
        <v>1.2628466712057162E-3</v>
      </c>
      <c r="F84" s="19">
        <f t="shared" si="3"/>
        <v>1.9233597837315396E-2</v>
      </c>
      <c r="G84" s="19">
        <f t="shared" si="3"/>
        <v>2.6134625940500353E-2</v>
      </c>
    </row>
    <row r="85" spans="1:7" x14ac:dyDescent="0.4">
      <c r="A85" s="20">
        <v>40147</v>
      </c>
      <c r="B85" s="10">
        <v>129.44759999999999</v>
      </c>
      <c r="C85" s="10">
        <v>103.34690000000001</v>
      </c>
      <c r="D85" s="10">
        <v>184.14</v>
      </c>
      <c r="E85" s="19">
        <f t="shared" si="3"/>
        <v>2.0839429456854255E-2</v>
      </c>
      <c r="F85" s="19">
        <f t="shared" si="3"/>
        <v>1.6975907558876499E-2</v>
      </c>
      <c r="G85" s="19">
        <f t="shared" si="3"/>
        <v>2.129608473143605E-2</v>
      </c>
    </row>
    <row r="86" spans="1:7" x14ac:dyDescent="0.4">
      <c r="A86" s="20">
        <v>40178</v>
      </c>
      <c r="B86" s="10">
        <v>130.58940000000001</v>
      </c>
      <c r="C86" s="10">
        <v>104.1309</v>
      </c>
      <c r="D86" s="10">
        <v>185.85</v>
      </c>
      <c r="E86" s="19">
        <f t="shared" si="3"/>
        <v>8.7818836404005979E-3</v>
      </c>
      <c r="F86" s="19">
        <f t="shared" si="3"/>
        <v>7.557471030961764E-3</v>
      </c>
      <c r="G86" s="19">
        <f t="shared" si="3"/>
        <v>9.2435588835613307E-3</v>
      </c>
    </row>
    <row r="87" spans="1:7" x14ac:dyDescent="0.4">
      <c r="A87" s="20">
        <v>40209</v>
      </c>
      <c r="B87" s="10">
        <v>130.8091</v>
      </c>
      <c r="C87" s="10">
        <v>106.2332</v>
      </c>
      <c r="D87" s="10">
        <v>184.64</v>
      </c>
      <c r="E87" s="19">
        <f t="shared" si="3"/>
        <v>1.6809587792769966E-3</v>
      </c>
      <c r="F87" s="19">
        <f t="shared" si="3"/>
        <v>1.9987916108749691E-2</v>
      </c>
      <c r="G87" s="19">
        <f t="shared" si="3"/>
        <v>-6.5319134235264061E-3</v>
      </c>
    </row>
    <row r="88" spans="1:7" x14ac:dyDescent="0.4">
      <c r="A88" s="20">
        <v>40237</v>
      </c>
      <c r="B88" s="10">
        <v>131.69999999999999</v>
      </c>
      <c r="C88" s="10">
        <v>106.3116</v>
      </c>
      <c r="D88" s="10">
        <v>187.9</v>
      </c>
      <c r="E88" s="19">
        <f t="shared" si="3"/>
        <v>6.7876002807035103E-3</v>
      </c>
      <c r="F88" s="19">
        <f t="shared" si="3"/>
        <v>7.377268562272026E-4</v>
      </c>
      <c r="G88" s="19">
        <f t="shared" si="3"/>
        <v>1.7501923099684989E-2</v>
      </c>
    </row>
    <row r="89" spans="1:7" x14ac:dyDescent="0.4">
      <c r="A89" s="20">
        <v>40268</v>
      </c>
      <c r="B89" s="10">
        <v>134.62370000000001</v>
      </c>
      <c r="C89" s="10">
        <v>107.84529999999999</v>
      </c>
      <c r="D89" s="10">
        <v>195.83</v>
      </c>
      <c r="E89" s="19">
        <f t="shared" si="3"/>
        <v>2.1956870227583095E-2</v>
      </c>
      <c r="F89" s="19">
        <f t="shared" si="3"/>
        <v>1.4323388328819934E-2</v>
      </c>
      <c r="G89" s="19">
        <f t="shared" si="3"/>
        <v>4.1337029509325468E-2</v>
      </c>
    </row>
    <row r="90" spans="1:7" x14ac:dyDescent="0.4">
      <c r="A90" s="20">
        <v>40298</v>
      </c>
      <c r="B90" s="10">
        <v>136.29259999999999</v>
      </c>
      <c r="C90" s="10">
        <v>109.73690000000001</v>
      </c>
      <c r="D90" s="10">
        <v>201.03</v>
      </c>
      <c r="E90" s="19">
        <f t="shared" si="3"/>
        <v>1.232056624886973E-2</v>
      </c>
      <c r="F90" s="19">
        <f t="shared" si="3"/>
        <v>1.7387889803658591E-2</v>
      </c>
      <c r="G90" s="19">
        <f t="shared" si="3"/>
        <v>2.6207214724443911E-2</v>
      </c>
    </row>
    <row r="91" spans="1:7" x14ac:dyDescent="0.4">
      <c r="A91" s="20">
        <v>40329</v>
      </c>
      <c r="B91" s="10">
        <v>132.52500000000001</v>
      </c>
      <c r="C91" s="10">
        <v>108.8695</v>
      </c>
      <c r="D91" s="10">
        <v>200.17</v>
      </c>
      <c r="E91" s="19">
        <f t="shared" si="3"/>
        <v>-2.803273835181825E-2</v>
      </c>
      <c r="F91" s="19">
        <f t="shared" si="3"/>
        <v>-7.9357653951333696E-3</v>
      </c>
      <c r="G91" s="19">
        <f t="shared" si="3"/>
        <v>-4.2871451505744696E-3</v>
      </c>
    </row>
    <row r="92" spans="1:7" x14ac:dyDescent="0.4">
      <c r="A92" s="20">
        <v>40359</v>
      </c>
      <c r="B92" s="10">
        <v>131.40819999999999</v>
      </c>
      <c r="C92" s="10">
        <v>109.8741</v>
      </c>
      <c r="D92" s="10">
        <v>196.94</v>
      </c>
      <c r="E92" s="19">
        <f t="shared" si="3"/>
        <v>-8.4627978998386647E-3</v>
      </c>
      <c r="F92" s="19">
        <f t="shared" si="3"/>
        <v>9.1852475963871347E-3</v>
      </c>
      <c r="G92" s="19">
        <f t="shared" si="3"/>
        <v>-1.6267891682958519E-2</v>
      </c>
    </row>
    <row r="93" spans="1:7" x14ac:dyDescent="0.4">
      <c r="A93" s="20">
        <v>40390</v>
      </c>
      <c r="B93" s="10">
        <v>133.49440000000001</v>
      </c>
      <c r="C93" s="10">
        <v>111.19710000000001</v>
      </c>
      <c r="D93" s="10">
        <v>196.01</v>
      </c>
      <c r="E93" s="19">
        <f t="shared" si="3"/>
        <v>1.5751020420906214E-2</v>
      </c>
      <c r="F93" s="19">
        <f t="shared" si="3"/>
        <v>1.1969137494210979E-2</v>
      </c>
      <c r="G93" s="19">
        <f t="shared" si="3"/>
        <v>-4.7334354824723106E-3</v>
      </c>
    </row>
    <row r="94" spans="1:7" x14ac:dyDescent="0.4">
      <c r="A94" s="20">
        <v>40421</v>
      </c>
      <c r="B94" s="10">
        <v>133.8081</v>
      </c>
      <c r="C94" s="10">
        <v>112.57899999999999</v>
      </c>
      <c r="D94" s="10">
        <v>206.24</v>
      </c>
      <c r="E94" s="19">
        <f t="shared" si="3"/>
        <v>2.3471545834245792E-3</v>
      </c>
      <c r="F94" s="19">
        <f t="shared" si="3"/>
        <v>1.235089508431232E-2</v>
      </c>
      <c r="G94" s="19">
        <f t="shared" si="3"/>
        <v>5.0874860853693651E-2</v>
      </c>
    </row>
    <row r="95" spans="1:7" x14ac:dyDescent="0.4">
      <c r="A95" s="20">
        <v>40451</v>
      </c>
      <c r="B95" s="10">
        <v>138.4007</v>
      </c>
      <c r="C95" s="10">
        <v>114.3235</v>
      </c>
      <c r="D95" s="10">
        <v>214.1</v>
      </c>
      <c r="E95" s="19">
        <f t="shared" si="3"/>
        <v>3.3746416995884689E-2</v>
      </c>
      <c r="F95" s="19">
        <f t="shared" si="3"/>
        <v>1.5376951544175534E-2</v>
      </c>
      <c r="G95" s="19">
        <f t="shared" si="3"/>
        <v>3.7402656404759732E-2</v>
      </c>
    </row>
    <row r="96" spans="1:7" x14ac:dyDescent="0.4">
      <c r="A96" s="20">
        <v>40482</v>
      </c>
      <c r="B96" s="10">
        <v>141.06100000000001</v>
      </c>
      <c r="C96" s="10">
        <v>115.5829</v>
      </c>
      <c r="D96" s="10">
        <v>204.33</v>
      </c>
      <c r="E96" s="19">
        <f t="shared" si="3"/>
        <v>1.9039319962566779E-2</v>
      </c>
      <c r="F96" s="19">
        <f t="shared" si="3"/>
        <v>1.0955872452816245E-2</v>
      </c>
      <c r="G96" s="19">
        <f t="shared" si="3"/>
        <v>-4.6706861674300354E-2</v>
      </c>
    </row>
    <row r="97" spans="1:7" x14ac:dyDescent="0.4">
      <c r="A97" s="20">
        <v>40512</v>
      </c>
      <c r="B97" s="10">
        <v>140.8006</v>
      </c>
      <c r="C97" s="10">
        <v>116.4404</v>
      </c>
      <c r="D97" s="10">
        <v>201.9</v>
      </c>
      <c r="E97" s="19">
        <f t="shared" si="3"/>
        <v>-1.8477158583146797E-3</v>
      </c>
      <c r="F97" s="19">
        <f t="shared" si="3"/>
        <v>7.3915326961131031E-3</v>
      </c>
      <c r="G97" s="19">
        <f t="shared" si="3"/>
        <v>-1.1963808602544873E-2</v>
      </c>
    </row>
    <row r="98" spans="1:7" x14ac:dyDescent="0.4">
      <c r="A98" s="20">
        <v>40543</v>
      </c>
      <c r="B98" s="10">
        <v>144.88820000000001</v>
      </c>
      <c r="C98" s="10">
        <v>117.1559</v>
      </c>
      <c r="D98" s="10">
        <v>185.22</v>
      </c>
      <c r="E98" s="19">
        <f t="shared" ref="E98:G161" si="4">LN(B98/B97)</f>
        <v>2.8617705459350044E-2</v>
      </c>
      <c r="F98" s="19">
        <f t="shared" si="4"/>
        <v>6.1259723512573239E-3</v>
      </c>
      <c r="G98" s="19">
        <f t="shared" si="4"/>
        <v>-8.6228217576668931E-2</v>
      </c>
    </row>
    <row r="99" spans="1:7" x14ac:dyDescent="0.4">
      <c r="A99" s="20">
        <v>40574</v>
      </c>
      <c r="B99" s="10">
        <v>145.88570000000001</v>
      </c>
      <c r="C99" s="10">
        <v>119.12090000000001</v>
      </c>
      <c r="D99" s="10">
        <v>185.46</v>
      </c>
      <c r="E99" s="19">
        <f t="shared" si="4"/>
        <v>6.8610278501510438E-3</v>
      </c>
      <c r="F99" s="19">
        <f t="shared" si="4"/>
        <v>1.6633417285125084E-2</v>
      </c>
      <c r="G99" s="19">
        <f t="shared" si="4"/>
        <v>1.2949176299571286E-3</v>
      </c>
    </row>
    <row r="100" spans="1:7" x14ac:dyDescent="0.4">
      <c r="A100" s="20">
        <v>40602</v>
      </c>
      <c r="B100" s="10">
        <v>147.90289999999999</v>
      </c>
      <c r="C100" s="10">
        <v>120.2333</v>
      </c>
      <c r="D100" s="10">
        <v>182.24</v>
      </c>
      <c r="E100" s="19">
        <f t="shared" si="4"/>
        <v>1.3732538979660232E-2</v>
      </c>
      <c r="F100" s="19">
        <f t="shared" si="4"/>
        <v>9.2950782491180196E-3</v>
      </c>
      <c r="G100" s="19">
        <f t="shared" si="4"/>
        <v>-1.7514725673207977E-2</v>
      </c>
    </row>
    <row r="101" spans="1:7" x14ac:dyDescent="0.4">
      <c r="A101" s="20">
        <v>40633</v>
      </c>
      <c r="B101" s="10">
        <v>148.0848</v>
      </c>
      <c r="C101" s="10">
        <v>119.8608</v>
      </c>
      <c r="D101" s="10">
        <v>191.91</v>
      </c>
      <c r="E101" s="19">
        <f t="shared" si="4"/>
        <v>1.2291052830891952E-3</v>
      </c>
      <c r="F101" s="19">
        <f t="shared" si="4"/>
        <v>-3.1029525413484079E-3</v>
      </c>
      <c r="G101" s="19">
        <f t="shared" si="4"/>
        <v>5.1702012431283841E-2</v>
      </c>
    </row>
    <row r="102" spans="1:7" x14ac:dyDescent="0.4">
      <c r="A102" s="20">
        <v>40663</v>
      </c>
      <c r="B102" s="10">
        <v>150.75450000000001</v>
      </c>
      <c r="C102" s="10">
        <v>120.9683</v>
      </c>
      <c r="D102" s="10">
        <v>194.14</v>
      </c>
      <c r="E102" s="19">
        <f t="shared" si="4"/>
        <v>1.7867603257289678E-2</v>
      </c>
      <c r="F102" s="19">
        <f t="shared" si="4"/>
        <v>9.1974583407079518E-3</v>
      </c>
      <c r="G102" s="19">
        <f t="shared" si="4"/>
        <v>1.1553036153924183E-2</v>
      </c>
    </row>
    <row r="103" spans="1:7" x14ac:dyDescent="0.4">
      <c r="A103" s="20">
        <v>40694</v>
      </c>
      <c r="B103" s="10">
        <v>149.31139999999999</v>
      </c>
      <c r="C103" s="10">
        <v>121.22799999999999</v>
      </c>
      <c r="D103" s="10">
        <v>177.94</v>
      </c>
      <c r="E103" s="19">
        <f t="shared" si="4"/>
        <v>-9.6186279483525018E-3</v>
      </c>
      <c r="F103" s="19">
        <f t="shared" si="4"/>
        <v>2.1445422537944327E-3</v>
      </c>
      <c r="G103" s="19">
        <f t="shared" si="4"/>
        <v>-8.7133133467458879E-2</v>
      </c>
    </row>
    <row r="104" spans="1:7" x14ac:dyDescent="0.4">
      <c r="A104" s="20">
        <v>40724</v>
      </c>
      <c r="B104" s="10">
        <v>147.27860000000001</v>
      </c>
      <c r="C104" s="10">
        <v>121.2966</v>
      </c>
      <c r="D104" s="10">
        <v>173.11</v>
      </c>
      <c r="E104" s="19">
        <f t="shared" si="4"/>
        <v>-1.3708026783465431E-2</v>
      </c>
      <c r="F104" s="19">
        <f t="shared" si="4"/>
        <v>5.6571582288598131E-4</v>
      </c>
      <c r="G104" s="19">
        <f t="shared" si="4"/>
        <v>-2.7519184227983114E-2</v>
      </c>
    </row>
    <row r="105" spans="1:7" x14ac:dyDescent="0.4">
      <c r="A105" s="20">
        <v>40755</v>
      </c>
      <c r="B105" s="10">
        <v>148.2919</v>
      </c>
      <c r="C105" s="10">
        <v>121.9679</v>
      </c>
      <c r="D105" s="10">
        <v>169.03</v>
      </c>
      <c r="E105" s="19">
        <f t="shared" si="4"/>
        <v>6.8565974604835348E-3</v>
      </c>
      <c r="F105" s="19">
        <f t="shared" si="4"/>
        <v>5.5191094797158325E-3</v>
      </c>
      <c r="G105" s="19">
        <f t="shared" si="4"/>
        <v>-2.385101662655181E-2</v>
      </c>
    </row>
    <row r="106" spans="1:7" x14ac:dyDescent="0.4">
      <c r="A106" s="20">
        <v>40786</v>
      </c>
      <c r="B106" s="10">
        <v>144.8819</v>
      </c>
      <c r="C106" s="10">
        <v>121.6347</v>
      </c>
      <c r="D106" s="10">
        <v>147.59</v>
      </c>
      <c r="E106" s="19">
        <f t="shared" si="4"/>
        <v>-2.3263700846047463E-2</v>
      </c>
      <c r="F106" s="19">
        <f t="shared" si="4"/>
        <v>-2.7356046921728412E-3</v>
      </c>
      <c r="G106" s="19">
        <f t="shared" si="4"/>
        <v>-0.13563805476840185</v>
      </c>
    </row>
    <row r="107" spans="1:7" x14ac:dyDescent="0.4">
      <c r="A107" s="20">
        <v>40816</v>
      </c>
      <c r="B107" s="10">
        <v>140.24529999999999</v>
      </c>
      <c r="C107" s="10">
        <v>121.4093</v>
      </c>
      <c r="D107" s="10">
        <v>118.21</v>
      </c>
      <c r="E107" s="19">
        <f t="shared" si="4"/>
        <v>-3.2525895535830032E-2</v>
      </c>
      <c r="F107" s="19">
        <f t="shared" si="4"/>
        <v>-1.8548087146407558E-3</v>
      </c>
      <c r="G107" s="19">
        <f t="shared" si="4"/>
        <v>-0.22197545543139896</v>
      </c>
    </row>
    <row r="108" spans="1:7" x14ac:dyDescent="0.4">
      <c r="A108" s="20">
        <v>40847</v>
      </c>
      <c r="B108" s="10">
        <v>142.6703</v>
      </c>
      <c r="C108" s="10">
        <v>121.5808</v>
      </c>
      <c r="D108" s="10">
        <v>110.17</v>
      </c>
      <c r="E108" s="19">
        <f t="shared" si="4"/>
        <v>1.7143341624293776E-2</v>
      </c>
      <c r="F108" s="19">
        <f t="shared" si="4"/>
        <v>1.4115803769535894E-3</v>
      </c>
      <c r="G108" s="19">
        <f t="shared" si="4"/>
        <v>-7.0438076410311981E-2</v>
      </c>
    </row>
    <row r="109" spans="1:7" x14ac:dyDescent="0.4">
      <c r="A109" s="20">
        <v>40877</v>
      </c>
      <c r="B109" s="10">
        <v>141.5472</v>
      </c>
      <c r="C109" s="10">
        <v>122.1836</v>
      </c>
      <c r="D109" s="10">
        <v>113.99</v>
      </c>
      <c r="E109" s="19">
        <f t="shared" si="4"/>
        <v>-7.9031435129730768E-3</v>
      </c>
      <c r="F109" s="19">
        <f t="shared" si="4"/>
        <v>4.9457691831836801E-3</v>
      </c>
      <c r="G109" s="19">
        <f t="shared" si="4"/>
        <v>3.4086097896713477E-2</v>
      </c>
    </row>
    <row r="110" spans="1:7" x14ac:dyDescent="0.4">
      <c r="A110" s="20">
        <v>40908</v>
      </c>
      <c r="B110" s="10">
        <v>141.2398</v>
      </c>
      <c r="C110" s="10">
        <v>122.6491</v>
      </c>
      <c r="D110" s="10">
        <v>104.15</v>
      </c>
      <c r="E110" s="19">
        <f t="shared" si="4"/>
        <v>-2.1740753364180064E-3</v>
      </c>
      <c r="F110" s="19">
        <f t="shared" si="4"/>
        <v>3.8026012123273272E-3</v>
      </c>
      <c r="G110" s="19">
        <f t="shared" si="4"/>
        <v>-9.0278557541706092E-2</v>
      </c>
    </row>
    <row r="111" spans="1:7" x14ac:dyDescent="0.4">
      <c r="A111" s="20">
        <v>40939</v>
      </c>
      <c r="B111" s="10">
        <v>144.53989999999999</v>
      </c>
      <c r="C111" s="10">
        <v>124.0849</v>
      </c>
      <c r="D111" s="10">
        <v>93.71</v>
      </c>
      <c r="E111" s="19">
        <f t="shared" si="4"/>
        <v>2.3096438974858937E-2</v>
      </c>
      <c r="F111" s="19">
        <f t="shared" si="4"/>
        <v>1.1638576015691904E-2</v>
      </c>
      <c r="G111" s="19">
        <f t="shared" si="4"/>
        <v>-0.10562726057124881</v>
      </c>
    </row>
    <row r="112" spans="1:7" x14ac:dyDescent="0.4">
      <c r="A112" s="20">
        <v>40968</v>
      </c>
      <c r="B112" s="10">
        <v>146.86760000000001</v>
      </c>
      <c r="C112" s="10">
        <v>125.3295</v>
      </c>
      <c r="D112" s="10">
        <v>101.16</v>
      </c>
      <c r="E112" s="19">
        <f t="shared" si="4"/>
        <v>1.5975906645846413E-2</v>
      </c>
      <c r="F112" s="19">
        <f t="shared" si="4"/>
        <v>9.9802604079270146E-3</v>
      </c>
      <c r="G112" s="19">
        <f t="shared" si="4"/>
        <v>7.6498514666032136E-2</v>
      </c>
    </row>
    <row r="113" spans="1:7" x14ac:dyDescent="0.4">
      <c r="A113" s="20">
        <v>40999</v>
      </c>
      <c r="B113" s="10">
        <v>146.93979999999999</v>
      </c>
      <c r="C113" s="10">
        <v>126.2557</v>
      </c>
      <c r="D113" s="10">
        <v>112.77</v>
      </c>
      <c r="E113" s="19">
        <f t="shared" si="4"/>
        <v>4.9147844100120165E-4</v>
      </c>
      <c r="F113" s="19">
        <f t="shared" si="4"/>
        <v>7.362946503489327E-3</v>
      </c>
      <c r="G113" s="19">
        <f t="shared" si="4"/>
        <v>0.10864692444243192</v>
      </c>
    </row>
    <row r="114" spans="1:7" x14ac:dyDescent="0.4">
      <c r="A114" s="20">
        <v>41029</v>
      </c>
      <c r="B114" s="10">
        <v>146.88329999999999</v>
      </c>
      <c r="C114" s="10">
        <v>127.1279</v>
      </c>
      <c r="D114" s="10">
        <v>123.51</v>
      </c>
      <c r="E114" s="19">
        <f t="shared" si="4"/>
        <v>-3.8458515138117371E-4</v>
      </c>
      <c r="F114" s="19">
        <f t="shared" si="4"/>
        <v>6.8844506500964553E-3</v>
      </c>
      <c r="G114" s="19">
        <f t="shared" si="4"/>
        <v>9.0971778205726786E-2</v>
      </c>
    </row>
    <row r="115" spans="1:7" x14ac:dyDescent="0.4">
      <c r="A115" s="20">
        <v>41060</v>
      </c>
      <c r="B115" s="10">
        <v>144.9289</v>
      </c>
      <c r="C115" s="10">
        <v>127.4318</v>
      </c>
      <c r="D115" s="10">
        <v>122.62</v>
      </c>
      <c r="E115" s="19">
        <f t="shared" si="4"/>
        <v>-1.3395116605405729E-2</v>
      </c>
      <c r="F115" s="19">
        <f t="shared" si="4"/>
        <v>2.3876532253531346E-3</v>
      </c>
      <c r="G115" s="19">
        <f t="shared" si="4"/>
        <v>-7.2319821153810889E-3</v>
      </c>
    </row>
    <row r="116" spans="1:7" x14ac:dyDescent="0.4">
      <c r="A116" s="20">
        <v>41090</v>
      </c>
      <c r="B116" s="10">
        <v>144.3486</v>
      </c>
      <c r="C116" s="10">
        <v>128.39709999999999</v>
      </c>
      <c r="D116" s="10">
        <v>133.25</v>
      </c>
      <c r="E116" s="19">
        <f t="shared" si="4"/>
        <v>-4.0120699218543802E-3</v>
      </c>
      <c r="F116" s="19">
        <f t="shared" si="4"/>
        <v>7.5464858044119168E-3</v>
      </c>
      <c r="G116" s="19">
        <f t="shared" si="4"/>
        <v>8.313692071141196E-2</v>
      </c>
    </row>
    <row r="117" spans="1:7" x14ac:dyDescent="0.4">
      <c r="A117" s="20">
        <v>41121</v>
      </c>
      <c r="B117" s="10">
        <v>146.40020000000001</v>
      </c>
      <c r="C117" s="10">
        <v>130.47970000000001</v>
      </c>
      <c r="D117" s="10">
        <v>137.74</v>
      </c>
      <c r="E117" s="19">
        <f t="shared" si="4"/>
        <v>1.4112760233701453E-2</v>
      </c>
      <c r="F117" s="19">
        <f t="shared" si="4"/>
        <v>1.6089853776153514E-2</v>
      </c>
      <c r="G117" s="19">
        <f t="shared" si="4"/>
        <v>3.3140787070598372E-2</v>
      </c>
    </row>
    <row r="118" spans="1:7" x14ac:dyDescent="0.4">
      <c r="A118" s="20">
        <v>41152</v>
      </c>
      <c r="B118" s="10">
        <v>147.63</v>
      </c>
      <c r="C118" s="10">
        <v>131.8126</v>
      </c>
      <c r="D118" s="10">
        <v>143.81</v>
      </c>
      <c r="E118" s="19">
        <f t="shared" si="4"/>
        <v>8.3651758994997393E-3</v>
      </c>
      <c r="F118" s="19">
        <f t="shared" si="4"/>
        <v>1.0163557784923555E-2</v>
      </c>
      <c r="G118" s="19">
        <f t="shared" si="4"/>
        <v>4.3125133781736061E-2</v>
      </c>
    </row>
    <row r="119" spans="1:7" x14ac:dyDescent="0.4">
      <c r="A119" s="20">
        <v>41182</v>
      </c>
      <c r="B119" s="10">
        <v>149.1671</v>
      </c>
      <c r="C119" s="10">
        <v>133.46889999999999</v>
      </c>
      <c r="D119" s="10">
        <v>141.49</v>
      </c>
      <c r="E119" s="19">
        <f t="shared" si="4"/>
        <v>1.0358010524517311E-2</v>
      </c>
      <c r="F119" s="19">
        <f t="shared" si="4"/>
        <v>1.2487275007593565E-2</v>
      </c>
      <c r="G119" s="19">
        <f t="shared" si="4"/>
        <v>-1.6263940690427262E-2</v>
      </c>
    </row>
    <row r="120" spans="1:7" x14ac:dyDescent="0.4">
      <c r="A120" s="20">
        <v>41213</v>
      </c>
      <c r="B120" s="10">
        <v>148.90049999999999</v>
      </c>
      <c r="C120" s="10">
        <v>134.63030000000001</v>
      </c>
      <c r="D120" s="10">
        <v>147.03</v>
      </c>
      <c r="E120" s="19">
        <f t="shared" si="4"/>
        <v>-1.7888564278270951E-3</v>
      </c>
      <c r="F120" s="19">
        <f t="shared" si="4"/>
        <v>8.6640114184668472E-3</v>
      </c>
      <c r="G120" s="19">
        <f t="shared" si="4"/>
        <v>3.8407604381704853E-2</v>
      </c>
    </row>
    <row r="121" spans="1:7" x14ac:dyDescent="0.4">
      <c r="A121" s="20">
        <v>41243</v>
      </c>
      <c r="B121" s="10">
        <v>149.85730000000001</v>
      </c>
      <c r="C121" s="10">
        <v>135.2722</v>
      </c>
      <c r="D121" s="10">
        <v>149.91999999999999</v>
      </c>
      <c r="E121" s="19">
        <f t="shared" si="4"/>
        <v>6.4052103154787496E-3</v>
      </c>
      <c r="F121" s="19">
        <f t="shared" si="4"/>
        <v>4.7565414194512146E-3</v>
      </c>
      <c r="G121" s="19">
        <f t="shared" si="4"/>
        <v>1.9465170900546124E-2</v>
      </c>
    </row>
    <row r="122" spans="1:7" x14ac:dyDescent="0.4">
      <c r="A122" s="20">
        <v>41274</v>
      </c>
      <c r="B122" s="10">
        <v>152.07830000000001</v>
      </c>
      <c r="C122" s="10">
        <v>136.1935</v>
      </c>
      <c r="D122" s="10">
        <v>143.36000000000001</v>
      </c>
      <c r="E122" s="19">
        <f t="shared" si="4"/>
        <v>1.4712011832334292E-2</v>
      </c>
      <c r="F122" s="19">
        <f t="shared" si="4"/>
        <v>6.787623903592048E-3</v>
      </c>
      <c r="G122" s="19">
        <f t="shared" si="4"/>
        <v>-4.4742869263491511E-2</v>
      </c>
    </row>
    <row r="123" spans="1:7" x14ac:dyDescent="0.4">
      <c r="A123" s="20">
        <v>41305</v>
      </c>
      <c r="B123" s="10">
        <v>155.2216</v>
      </c>
      <c r="C123" s="10">
        <v>137.63409999999999</v>
      </c>
      <c r="D123" s="10">
        <v>144.94999999999999</v>
      </c>
      <c r="E123" s="19">
        <f t="shared" si="4"/>
        <v>2.0458253532372933E-2</v>
      </c>
      <c r="F123" s="19">
        <f t="shared" si="4"/>
        <v>1.0522045923239137E-2</v>
      </c>
      <c r="G123" s="19">
        <f t="shared" si="4"/>
        <v>1.1029906141043972E-2</v>
      </c>
    </row>
    <row r="124" spans="1:7" x14ac:dyDescent="0.4">
      <c r="A124" s="20">
        <v>41333</v>
      </c>
      <c r="B124" s="10">
        <v>155.59180000000001</v>
      </c>
      <c r="C124" s="10">
        <v>138.30549999999999</v>
      </c>
      <c r="D124" s="10">
        <v>153.91</v>
      </c>
      <c r="E124" s="19">
        <f t="shared" si="4"/>
        <v>2.3821378039736974E-3</v>
      </c>
      <c r="F124" s="19">
        <f t="shared" si="4"/>
        <v>4.8662919344674661E-3</v>
      </c>
      <c r="G124" s="19">
        <f t="shared" si="4"/>
        <v>5.997916062419828E-2</v>
      </c>
    </row>
    <row r="125" spans="1:7" x14ac:dyDescent="0.4">
      <c r="A125" s="20">
        <v>41364</v>
      </c>
      <c r="B125" s="10">
        <v>157.47720000000001</v>
      </c>
      <c r="C125" s="10">
        <v>139.14340000000001</v>
      </c>
      <c r="D125" s="10">
        <v>153.88</v>
      </c>
      <c r="E125" s="19">
        <f t="shared" si="4"/>
        <v>1.204477475506365E-2</v>
      </c>
      <c r="F125" s="19">
        <f t="shared" si="4"/>
        <v>6.0400495180766098E-3</v>
      </c>
      <c r="G125" s="19">
        <f t="shared" si="4"/>
        <v>-1.949381077683006E-4</v>
      </c>
    </row>
    <row r="126" spans="1:7" x14ac:dyDescent="0.4">
      <c r="A126" s="20">
        <v>41394</v>
      </c>
      <c r="B126" s="10">
        <v>159.66059999999999</v>
      </c>
      <c r="C126" s="10">
        <v>139.6139</v>
      </c>
      <c r="D126" s="10">
        <v>138.77000000000001</v>
      </c>
      <c r="E126" s="19">
        <f t="shared" si="4"/>
        <v>1.3769626314401179E-2</v>
      </c>
      <c r="F126" s="19">
        <f t="shared" si="4"/>
        <v>3.3756995550787011E-3</v>
      </c>
      <c r="G126" s="19">
        <f t="shared" si="4"/>
        <v>-0.10335519150117523</v>
      </c>
    </row>
    <row r="127" spans="1:7" x14ac:dyDescent="0.4">
      <c r="A127" s="20">
        <v>41425</v>
      </c>
      <c r="B127" s="10">
        <v>160.3288</v>
      </c>
      <c r="C127" s="10">
        <v>139.62860000000001</v>
      </c>
      <c r="D127" s="10">
        <v>134.31</v>
      </c>
      <c r="E127" s="19">
        <f t="shared" si="4"/>
        <v>4.1763944133367623E-3</v>
      </c>
      <c r="F127" s="19">
        <f t="shared" si="4"/>
        <v>1.0528483317240526E-4</v>
      </c>
      <c r="G127" s="19">
        <f t="shared" si="4"/>
        <v>-3.2667325461935272E-2</v>
      </c>
    </row>
    <row r="128" spans="1:7" x14ac:dyDescent="0.4">
      <c r="A128" s="20">
        <v>41455</v>
      </c>
      <c r="B128" s="10">
        <v>157.6748</v>
      </c>
      <c r="C128" s="10">
        <v>138.036</v>
      </c>
      <c r="D128" s="10">
        <v>145.07</v>
      </c>
      <c r="E128" s="19">
        <f t="shared" si="4"/>
        <v>-1.6692022492638486E-2</v>
      </c>
      <c r="F128" s="19">
        <f t="shared" si="4"/>
        <v>-1.1471519703360729E-2</v>
      </c>
      <c r="G128" s="19">
        <f t="shared" si="4"/>
        <v>7.7065823629826821E-2</v>
      </c>
    </row>
    <row r="129" spans="1:7" x14ac:dyDescent="0.4">
      <c r="A129" s="20">
        <v>41486</v>
      </c>
      <c r="B129" s="10">
        <v>159.06450000000001</v>
      </c>
      <c r="C129" s="10">
        <v>138.5652</v>
      </c>
      <c r="D129" s="10">
        <v>139.72</v>
      </c>
      <c r="E129" s="19">
        <f t="shared" si="4"/>
        <v>8.7750962226549392E-3</v>
      </c>
      <c r="F129" s="19">
        <f t="shared" si="4"/>
        <v>3.8264522764214432E-3</v>
      </c>
      <c r="G129" s="19">
        <f t="shared" si="4"/>
        <v>-3.7575964612179595E-2</v>
      </c>
    </row>
    <row r="130" spans="1:7" x14ac:dyDescent="0.4">
      <c r="A130" s="20">
        <v>41517</v>
      </c>
      <c r="B130" s="10">
        <v>158.20179999999999</v>
      </c>
      <c r="C130" s="10">
        <v>138.85429999999999</v>
      </c>
      <c r="D130" s="10">
        <v>152.79</v>
      </c>
      <c r="E130" s="19">
        <f t="shared" si="4"/>
        <v>-5.4383470683113709E-3</v>
      </c>
      <c r="F130" s="19">
        <f t="shared" si="4"/>
        <v>2.0842089662221897E-3</v>
      </c>
      <c r="G130" s="19">
        <f t="shared" si="4"/>
        <v>8.9424009625991605E-2</v>
      </c>
    </row>
    <row r="131" spans="1:7" x14ac:dyDescent="0.4">
      <c r="A131" s="20">
        <v>41547</v>
      </c>
      <c r="B131" s="10">
        <v>160.2158</v>
      </c>
      <c r="C131" s="10">
        <v>139.56</v>
      </c>
      <c r="D131" s="10">
        <v>158.19</v>
      </c>
      <c r="E131" s="19">
        <f t="shared" si="4"/>
        <v>1.2650223216215251E-2</v>
      </c>
      <c r="F131" s="19">
        <f t="shared" si="4"/>
        <v>5.0694343740563547E-3</v>
      </c>
      <c r="G131" s="19">
        <f t="shared" si="4"/>
        <v>3.4732412645865129E-2</v>
      </c>
    </row>
    <row r="132" spans="1:7" x14ac:dyDescent="0.4">
      <c r="A132" s="20">
        <v>41578</v>
      </c>
      <c r="B132" s="10">
        <v>162.76939999999999</v>
      </c>
      <c r="C132" s="10">
        <v>140.4126</v>
      </c>
      <c r="D132" s="10">
        <v>154.4</v>
      </c>
      <c r="E132" s="19">
        <f t="shared" si="4"/>
        <v>1.5812818726087106E-2</v>
      </c>
      <c r="F132" s="19">
        <f t="shared" si="4"/>
        <v>6.090614836165866E-3</v>
      </c>
      <c r="G132" s="19">
        <f t="shared" si="4"/>
        <v>-2.425020461981231E-2</v>
      </c>
    </row>
    <row r="133" spans="1:7" x14ac:dyDescent="0.4">
      <c r="A133" s="20">
        <v>41608</v>
      </c>
      <c r="B133" s="10">
        <v>164.89949999999999</v>
      </c>
      <c r="C133" s="10">
        <v>141.10839999999999</v>
      </c>
      <c r="D133" s="10">
        <v>165.54</v>
      </c>
      <c r="E133" s="19">
        <f t="shared" si="4"/>
        <v>1.3001722206609568E-2</v>
      </c>
      <c r="F133" s="19">
        <f t="shared" si="4"/>
        <v>4.9431581786885948E-3</v>
      </c>
      <c r="G133" s="19">
        <f t="shared" si="4"/>
        <v>6.9666219866573911E-2</v>
      </c>
    </row>
    <row r="134" spans="1:7" x14ac:dyDescent="0.4">
      <c r="A134" s="20">
        <v>41639</v>
      </c>
      <c r="B134" s="10">
        <v>166.86949999999999</v>
      </c>
      <c r="C134" s="10">
        <v>141.36330000000001</v>
      </c>
      <c r="D134" s="10">
        <v>168.02</v>
      </c>
      <c r="E134" s="19">
        <f t="shared" si="4"/>
        <v>1.187587238959777E-2</v>
      </c>
      <c r="F134" s="19">
        <f t="shared" si="4"/>
        <v>1.8047830574833353E-3</v>
      </c>
      <c r="G134" s="19">
        <f t="shared" si="4"/>
        <v>1.4870162479451407E-2</v>
      </c>
    </row>
    <row r="135" spans="1:7" x14ac:dyDescent="0.4">
      <c r="A135" s="20">
        <v>41670</v>
      </c>
      <c r="B135" s="10">
        <v>166.39269999999999</v>
      </c>
      <c r="C135" s="10">
        <v>142.77449999999999</v>
      </c>
      <c r="D135" s="10">
        <v>172.64</v>
      </c>
      <c r="E135" s="19">
        <f t="shared" si="4"/>
        <v>-2.8614125773871396E-3</v>
      </c>
      <c r="F135" s="19">
        <f t="shared" si="4"/>
        <v>9.9332901402252576E-3</v>
      </c>
      <c r="G135" s="19">
        <f t="shared" si="4"/>
        <v>2.7125481573123302E-2</v>
      </c>
    </row>
    <row r="136" spans="1:7" x14ac:dyDescent="0.4">
      <c r="A136" s="20">
        <v>41698</v>
      </c>
      <c r="B136" s="10">
        <v>169.2474</v>
      </c>
      <c r="C136" s="10">
        <v>143.7105</v>
      </c>
      <c r="D136" s="10">
        <v>172.05</v>
      </c>
      <c r="E136" s="19">
        <f t="shared" si="4"/>
        <v>1.7010892551219639E-2</v>
      </c>
      <c r="F136" s="19">
        <f t="shared" si="4"/>
        <v>6.5343967779691514E-3</v>
      </c>
      <c r="G136" s="19">
        <f t="shared" si="4"/>
        <v>-3.4233692663349865E-3</v>
      </c>
    </row>
    <row r="137" spans="1:7" x14ac:dyDescent="0.4">
      <c r="A137" s="20">
        <v>41729</v>
      </c>
      <c r="B137" s="10">
        <v>168.42859999999999</v>
      </c>
      <c r="C137" s="10">
        <v>144.29849999999999</v>
      </c>
      <c r="D137" s="10">
        <v>178.69</v>
      </c>
      <c r="E137" s="19">
        <f t="shared" si="4"/>
        <v>-4.8496286663677474E-3</v>
      </c>
      <c r="F137" s="19">
        <f t="shared" si="4"/>
        <v>4.0832114062956905E-3</v>
      </c>
      <c r="G137" s="19">
        <f t="shared" si="4"/>
        <v>3.7867328647080388E-2</v>
      </c>
    </row>
    <row r="138" spans="1:7" x14ac:dyDescent="0.4">
      <c r="A138" s="20">
        <v>41759</v>
      </c>
      <c r="B138" s="10">
        <v>168.0804</v>
      </c>
      <c r="C138" s="10">
        <v>144.9307</v>
      </c>
      <c r="D138" s="10">
        <v>174.19</v>
      </c>
      <c r="E138" s="19">
        <f t="shared" si="4"/>
        <v>-2.0694847642804015E-3</v>
      </c>
      <c r="F138" s="19">
        <f t="shared" si="4"/>
        <v>4.371626425250792E-3</v>
      </c>
      <c r="G138" s="19">
        <f t="shared" si="4"/>
        <v>-2.5505803401199578E-2</v>
      </c>
    </row>
    <row r="139" spans="1:7" x14ac:dyDescent="0.4">
      <c r="A139" s="20">
        <v>41790</v>
      </c>
      <c r="B139" s="10">
        <v>169.98150000000001</v>
      </c>
      <c r="C139" s="10">
        <v>145.5873</v>
      </c>
      <c r="D139" s="10">
        <v>171.14</v>
      </c>
      <c r="E139" s="19">
        <f t="shared" si="4"/>
        <v>1.1247171246093169E-2</v>
      </c>
      <c r="F139" s="19">
        <f t="shared" si="4"/>
        <v>4.5202095428624103E-3</v>
      </c>
      <c r="G139" s="19">
        <f t="shared" si="4"/>
        <v>-1.7664722499461671E-2</v>
      </c>
    </row>
    <row r="140" spans="1:7" x14ac:dyDescent="0.4">
      <c r="A140" s="20">
        <v>41820</v>
      </c>
      <c r="B140" s="10">
        <v>171.6096</v>
      </c>
      <c r="C140" s="10">
        <v>146.16550000000001</v>
      </c>
      <c r="D140" s="10">
        <v>168.18</v>
      </c>
      <c r="E140" s="19">
        <f t="shared" si="4"/>
        <v>9.5325219458555054E-3</v>
      </c>
      <c r="F140" s="19">
        <f t="shared" si="4"/>
        <v>3.9636346727724816E-3</v>
      </c>
      <c r="G140" s="19">
        <f t="shared" si="4"/>
        <v>-1.7447100585156777E-2</v>
      </c>
    </row>
    <row r="141" spans="1:7" x14ac:dyDescent="0.4">
      <c r="A141" s="20">
        <v>41851</v>
      </c>
      <c r="B141" s="10">
        <v>171.0795</v>
      </c>
      <c r="C141" s="10">
        <v>146.5968</v>
      </c>
      <c r="D141" s="10">
        <v>155.52000000000001</v>
      </c>
      <c r="E141" s="19">
        <f t="shared" si="4"/>
        <v>-3.0937687998641816E-3</v>
      </c>
      <c r="F141" s="19">
        <f t="shared" si="4"/>
        <v>2.9464197543436882E-3</v>
      </c>
      <c r="G141" s="19">
        <f t="shared" si="4"/>
        <v>-7.8260493692622932E-2</v>
      </c>
    </row>
    <row r="142" spans="1:7" x14ac:dyDescent="0.4">
      <c r="A142" s="20">
        <v>41882</v>
      </c>
      <c r="B142" s="10">
        <v>172.5821</v>
      </c>
      <c r="C142" s="10">
        <v>146.8614</v>
      </c>
      <c r="D142" s="10">
        <v>140.51</v>
      </c>
      <c r="E142" s="19">
        <f t="shared" si="4"/>
        <v>8.744704530785052E-3</v>
      </c>
      <c r="F142" s="19">
        <f t="shared" si="4"/>
        <v>1.8033237558609336E-3</v>
      </c>
      <c r="G142" s="19">
        <f t="shared" si="4"/>
        <v>-0.10149568009388024</v>
      </c>
    </row>
    <row r="143" spans="1:7" x14ac:dyDescent="0.4">
      <c r="A143" s="20">
        <v>41912</v>
      </c>
      <c r="B143" s="10">
        <v>172.5633</v>
      </c>
      <c r="C143" s="10">
        <v>147.47880000000001</v>
      </c>
      <c r="D143" s="10">
        <v>155.41</v>
      </c>
      <c r="E143" s="19">
        <f t="shared" si="4"/>
        <v>-1.0893959484080996E-4</v>
      </c>
      <c r="F143" s="19">
        <f t="shared" si="4"/>
        <v>4.1951517698475167E-3</v>
      </c>
      <c r="G143" s="19">
        <f t="shared" si="4"/>
        <v>0.10078812530927167</v>
      </c>
    </row>
    <row r="144" spans="1:7" x14ac:dyDescent="0.4">
      <c r="A144" s="20">
        <v>41943</v>
      </c>
      <c r="B144" s="10">
        <v>171.18299999999999</v>
      </c>
      <c r="C144" s="10">
        <v>147.33670000000001</v>
      </c>
      <c r="D144" s="10">
        <v>150.43</v>
      </c>
      <c r="E144" s="19">
        <f t="shared" si="4"/>
        <v>-8.0309659693332241E-3</v>
      </c>
      <c r="F144" s="19">
        <f t="shared" si="4"/>
        <v>-9.639928090907112E-4</v>
      </c>
      <c r="G144" s="19">
        <f t="shared" si="4"/>
        <v>-3.2568926217788077E-2</v>
      </c>
    </row>
    <row r="145" spans="1:7" x14ac:dyDescent="0.4">
      <c r="A145" s="20">
        <v>41973</v>
      </c>
      <c r="B145" s="10">
        <v>173.74600000000001</v>
      </c>
      <c r="C145" s="10">
        <v>147.6405</v>
      </c>
      <c r="D145" s="10">
        <v>149.96</v>
      </c>
      <c r="E145" s="19">
        <f t="shared" si="4"/>
        <v>1.4861302885424458E-2</v>
      </c>
      <c r="F145" s="19">
        <f t="shared" si="4"/>
        <v>2.0598209449078095E-3</v>
      </c>
      <c r="G145" s="19">
        <f t="shared" si="4"/>
        <v>-3.129267842021085E-3</v>
      </c>
    </row>
    <row r="146" spans="1:7" x14ac:dyDescent="0.4">
      <c r="A146" s="20">
        <v>42004</v>
      </c>
      <c r="B146" s="10">
        <v>173.7679</v>
      </c>
      <c r="C146" s="10">
        <v>147.54249999999999</v>
      </c>
      <c r="D146" s="10">
        <v>158.54</v>
      </c>
      <c r="E146" s="19">
        <f t="shared" si="4"/>
        <v>1.2603812410934688E-4</v>
      </c>
      <c r="F146" s="19">
        <f t="shared" si="4"/>
        <v>-6.6399490214959851E-4</v>
      </c>
      <c r="G146" s="19">
        <f t="shared" si="4"/>
        <v>5.5638335541298427E-2</v>
      </c>
    </row>
    <row r="147" spans="1:7" x14ac:dyDescent="0.4">
      <c r="A147" s="20">
        <v>42035</v>
      </c>
      <c r="B147" s="10">
        <v>175.17019999999999</v>
      </c>
      <c r="C147" s="10">
        <v>146.35169999999999</v>
      </c>
      <c r="D147" s="10">
        <v>166.19</v>
      </c>
      <c r="E147" s="19">
        <f t="shared" si="4"/>
        <v>8.0375719896439175E-3</v>
      </c>
      <c r="F147" s="19">
        <f t="shared" si="4"/>
        <v>-8.1036408105098611E-3</v>
      </c>
      <c r="G147" s="19">
        <f t="shared" si="4"/>
        <v>4.7124784730422226E-2</v>
      </c>
    </row>
    <row r="148" spans="1:7" x14ac:dyDescent="0.4">
      <c r="A148" s="20">
        <v>42063</v>
      </c>
      <c r="B148" s="10">
        <v>177.02109999999999</v>
      </c>
      <c r="C148" s="10">
        <v>147.43960000000001</v>
      </c>
      <c r="D148" s="10">
        <v>166.88</v>
      </c>
      <c r="E148" s="19">
        <f t="shared" si="4"/>
        <v>1.051086179762376E-2</v>
      </c>
      <c r="F148" s="19">
        <f t="shared" si="4"/>
        <v>7.4059713304037806E-3</v>
      </c>
      <c r="G148" s="19">
        <f t="shared" si="4"/>
        <v>4.14327911303034E-3</v>
      </c>
    </row>
    <row r="149" spans="1:7" x14ac:dyDescent="0.4">
      <c r="A149" s="20">
        <v>42094</v>
      </c>
      <c r="B149" s="10">
        <v>178.0814</v>
      </c>
      <c r="C149" s="10">
        <v>147.32689999999999</v>
      </c>
      <c r="D149" s="10">
        <v>164.56</v>
      </c>
      <c r="E149" s="19">
        <f t="shared" si="4"/>
        <v>5.9718146230081735E-3</v>
      </c>
      <c r="F149" s="19">
        <f t="shared" si="4"/>
        <v>-7.6467309203422042E-4</v>
      </c>
      <c r="G149" s="19">
        <f t="shared" si="4"/>
        <v>-1.3999745907760574E-2</v>
      </c>
    </row>
    <row r="150" spans="1:7" x14ac:dyDescent="0.4">
      <c r="A150" s="20">
        <v>42124</v>
      </c>
      <c r="B150" s="10">
        <v>178.119</v>
      </c>
      <c r="C150" s="10">
        <v>148.25309999999999</v>
      </c>
      <c r="D150" s="10">
        <v>149.19</v>
      </c>
      <c r="E150" s="19">
        <f t="shared" si="4"/>
        <v>2.1111711351044562E-4</v>
      </c>
      <c r="F150" s="19">
        <f t="shared" si="4"/>
        <v>6.2670209852902703E-3</v>
      </c>
      <c r="G150" s="19">
        <f t="shared" si="4"/>
        <v>-9.8054583949944832E-2</v>
      </c>
    </row>
    <row r="151" spans="1:7" x14ac:dyDescent="0.4">
      <c r="A151" s="20">
        <v>42155</v>
      </c>
      <c r="B151" s="10">
        <v>179.59030000000001</v>
      </c>
      <c r="C151" s="10">
        <v>148.96360000000001</v>
      </c>
      <c r="D151" s="10">
        <v>156.27000000000001</v>
      </c>
      <c r="E151" s="19">
        <f t="shared" si="4"/>
        <v>8.2262792558168082E-3</v>
      </c>
      <c r="F151" s="19">
        <f t="shared" si="4"/>
        <v>4.7810325153310237E-3</v>
      </c>
      <c r="G151" s="19">
        <f t="shared" si="4"/>
        <v>4.6364619030453046E-2</v>
      </c>
    </row>
    <row r="152" spans="1:7" x14ac:dyDescent="0.4">
      <c r="A152" s="20">
        <v>42185</v>
      </c>
      <c r="B152" s="10">
        <v>177.2312</v>
      </c>
      <c r="C152" s="10">
        <v>148.65</v>
      </c>
      <c r="D152" s="10">
        <v>158.22</v>
      </c>
      <c r="E152" s="19">
        <f t="shared" si="4"/>
        <v>-1.3223050594032807E-2</v>
      </c>
      <c r="F152" s="19">
        <f t="shared" si="4"/>
        <v>-2.1074313543810543E-3</v>
      </c>
      <c r="G152" s="19">
        <f t="shared" si="4"/>
        <v>1.2401189168040316E-2</v>
      </c>
    </row>
    <row r="153" spans="1:7" x14ac:dyDescent="0.4">
      <c r="A153" s="20">
        <v>42216</v>
      </c>
      <c r="B153" s="10">
        <v>178.77780000000001</v>
      </c>
      <c r="C153" s="10">
        <v>149.0959</v>
      </c>
      <c r="D153" s="10">
        <v>161.29</v>
      </c>
      <c r="E153" s="19">
        <f t="shared" si="4"/>
        <v>8.6885990501173512E-3</v>
      </c>
      <c r="F153" s="19">
        <f t="shared" si="4"/>
        <v>2.9951736252271832E-3</v>
      </c>
      <c r="G153" s="19">
        <f t="shared" si="4"/>
        <v>1.9217517335840796E-2</v>
      </c>
    </row>
    <row r="154" spans="1:7" x14ac:dyDescent="0.4">
      <c r="A154" s="20">
        <v>42247</v>
      </c>
      <c r="B154" s="10">
        <v>175.2235</v>
      </c>
      <c r="C154" s="10">
        <v>149.042</v>
      </c>
      <c r="D154" s="10">
        <v>166.01</v>
      </c>
      <c r="E154" s="19">
        <f t="shared" si="4"/>
        <v>-2.008139202953051E-2</v>
      </c>
      <c r="F154" s="19">
        <f t="shared" si="4"/>
        <v>-3.6157764972006608E-4</v>
      </c>
      <c r="G154" s="19">
        <f t="shared" si="4"/>
        <v>2.8844040576893402E-2</v>
      </c>
    </row>
    <row r="155" spans="1:7" x14ac:dyDescent="0.4">
      <c r="A155" s="20">
        <v>42277</v>
      </c>
      <c r="B155" s="10">
        <v>172.75470000000001</v>
      </c>
      <c r="C155" s="10">
        <v>148.3707</v>
      </c>
      <c r="D155" s="10">
        <v>164.76</v>
      </c>
      <c r="E155" s="19">
        <f t="shared" si="4"/>
        <v>-1.4189632703302174E-2</v>
      </c>
      <c r="F155" s="19">
        <f t="shared" si="4"/>
        <v>-4.5142735331486191E-3</v>
      </c>
      <c r="G155" s="19">
        <f t="shared" si="4"/>
        <v>-7.5581579381046394E-3</v>
      </c>
    </row>
    <row r="156" spans="1:7" x14ac:dyDescent="0.4">
      <c r="A156" s="20">
        <v>42308</v>
      </c>
      <c r="B156" s="10">
        <v>173.6644</v>
      </c>
      <c r="C156" s="10">
        <v>148.07660000000001</v>
      </c>
      <c r="D156" s="10">
        <v>166.54</v>
      </c>
      <c r="E156" s="19">
        <f t="shared" si="4"/>
        <v>5.2520319525334079E-3</v>
      </c>
      <c r="F156" s="19">
        <f t="shared" si="4"/>
        <v>-1.9841644466793897E-3</v>
      </c>
      <c r="G156" s="19">
        <f t="shared" si="4"/>
        <v>1.0745651239793355E-2</v>
      </c>
    </row>
    <row r="157" spans="1:7" x14ac:dyDescent="0.4">
      <c r="A157" s="20">
        <v>42338</v>
      </c>
      <c r="B157" s="10">
        <v>174.0189</v>
      </c>
      <c r="C157" s="10">
        <v>148.1893</v>
      </c>
      <c r="D157" s="10">
        <v>170.1</v>
      </c>
      <c r="E157" s="19">
        <f t="shared" si="4"/>
        <v>2.0392128287192481E-3</v>
      </c>
      <c r="F157" s="19">
        <f t="shared" si="4"/>
        <v>7.6080308558007742E-4</v>
      </c>
      <c r="G157" s="19">
        <f t="shared" si="4"/>
        <v>2.1150978594142937E-2</v>
      </c>
    </row>
    <row r="158" spans="1:7" x14ac:dyDescent="0.4">
      <c r="A158" s="20">
        <v>42369</v>
      </c>
      <c r="B158" s="10">
        <v>172.54130000000001</v>
      </c>
      <c r="C158" s="10">
        <v>148.40989999999999</v>
      </c>
      <c r="D158" s="10">
        <v>177.79</v>
      </c>
      <c r="E158" s="19">
        <f t="shared" si="4"/>
        <v>-8.5272859005784754E-3</v>
      </c>
      <c r="F158" s="19">
        <f t="shared" si="4"/>
        <v>1.4875295730913244E-3</v>
      </c>
      <c r="G158" s="19">
        <f t="shared" si="4"/>
        <v>4.4216579126664199E-2</v>
      </c>
    </row>
    <row r="159" spans="1:7" x14ac:dyDescent="0.4">
      <c r="A159" s="20">
        <v>42400</v>
      </c>
      <c r="B159" s="10">
        <v>170.107</v>
      </c>
      <c r="C159" s="10">
        <v>147.2877</v>
      </c>
      <c r="D159" s="10">
        <v>177.45</v>
      </c>
      <c r="E159" s="19">
        <f t="shared" si="4"/>
        <v>-1.4208977286346411E-2</v>
      </c>
      <c r="F159" s="19">
        <f t="shared" si="4"/>
        <v>-7.5902231714367321E-3</v>
      </c>
      <c r="G159" s="19">
        <f t="shared" si="4"/>
        <v>-1.9141994359748009E-3</v>
      </c>
    </row>
    <row r="160" spans="1:7" x14ac:dyDescent="0.4">
      <c r="A160" s="20">
        <v>42429</v>
      </c>
      <c r="B160" s="10">
        <v>168.26240000000001</v>
      </c>
      <c r="C160" s="10">
        <v>145.7441</v>
      </c>
      <c r="D160" s="10">
        <v>180.27</v>
      </c>
      <c r="E160" s="19">
        <f t="shared" si="4"/>
        <v>-1.0902985157911197E-2</v>
      </c>
      <c r="F160" s="19">
        <f t="shared" si="4"/>
        <v>-1.0535472790209789E-2</v>
      </c>
      <c r="G160" s="19">
        <f t="shared" si="4"/>
        <v>1.5766847921440973E-2</v>
      </c>
    </row>
    <row r="161" spans="1:7" x14ac:dyDescent="0.4">
      <c r="A161" s="20">
        <v>42460</v>
      </c>
      <c r="B161" s="10">
        <v>168.7424</v>
      </c>
      <c r="C161" s="10">
        <v>146.60169999999999</v>
      </c>
      <c r="D161" s="10">
        <v>184.96</v>
      </c>
      <c r="E161" s="19">
        <f t="shared" si="4"/>
        <v>2.8486260408561413E-3</v>
      </c>
      <c r="F161" s="19">
        <f t="shared" si="4"/>
        <v>5.8670414285869653E-3</v>
      </c>
      <c r="G161" s="19">
        <f t="shared" si="4"/>
        <v>2.5683858470066406E-2</v>
      </c>
    </row>
    <row r="162" spans="1:7" x14ac:dyDescent="0.4">
      <c r="A162" s="20">
        <v>42490</v>
      </c>
      <c r="B162" s="10">
        <v>169.3133</v>
      </c>
      <c r="C162" s="10">
        <v>148.67939999999999</v>
      </c>
      <c r="D162" s="10">
        <v>183.84</v>
      </c>
      <c r="E162" s="19">
        <f t="shared" ref="E162:G225" si="5">LN(B162/B161)</f>
        <v>3.3775531235181451E-3</v>
      </c>
      <c r="F162" s="19">
        <f t="shared" si="5"/>
        <v>1.4072924343000755E-2</v>
      </c>
      <c r="G162" s="19">
        <f t="shared" si="5"/>
        <v>-6.073771383567135E-3</v>
      </c>
    </row>
    <row r="163" spans="1:7" x14ac:dyDescent="0.4">
      <c r="A163" s="20">
        <v>42521</v>
      </c>
      <c r="B163" s="10">
        <v>169.9187</v>
      </c>
      <c r="C163" s="10">
        <v>148.8509</v>
      </c>
      <c r="D163" s="10">
        <v>178.15</v>
      </c>
      <c r="E163" s="19">
        <f t="shared" si="5"/>
        <v>3.5692425402511908E-3</v>
      </c>
      <c r="F163" s="19">
        <f t="shared" si="5"/>
        <v>1.1528238904990426E-3</v>
      </c>
      <c r="G163" s="19">
        <f t="shared" si="5"/>
        <v>-3.1439922048600515E-2</v>
      </c>
    </row>
    <row r="164" spans="1:7" x14ac:dyDescent="0.4">
      <c r="A164" s="20">
        <v>42551</v>
      </c>
      <c r="B164" s="10">
        <v>169.74619999999999</v>
      </c>
      <c r="C164" s="10">
        <v>148.1011</v>
      </c>
      <c r="D164" s="10">
        <v>186.5</v>
      </c>
      <c r="E164" s="19">
        <f t="shared" si="5"/>
        <v>-1.0157070384967392E-3</v>
      </c>
      <c r="F164" s="19">
        <f t="shared" si="5"/>
        <v>-5.0499851388180091E-3</v>
      </c>
      <c r="G164" s="19">
        <f t="shared" si="5"/>
        <v>4.5805347032025115E-2</v>
      </c>
    </row>
    <row r="165" spans="1:7" x14ac:dyDescent="0.4">
      <c r="A165" s="20">
        <v>42582</v>
      </c>
      <c r="B165" s="10">
        <v>171.69120000000001</v>
      </c>
      <c r="C165" s="10">
        <v>149.69370000000001</v>
      </c>
      <c r="D165" s="10">
        <v>182.24</v>
      </c>
      <c r="E165" s="19">
        <f t="shared" si="5"/>
        <v>1.1393134079272687E-2</v>
      </c>
      <c r="F165" s="19">
        <f t="shared" si="5"/>
        <v>1.0696057711603013E-2</v>
      </c>
      <c r="G165" s="19">
        <f t="shared" si="5"/>
        <v>-2.310673938499818E-2</v>
      </c>
    </row>
    <row r="166" spans="1:7" x14ac:dyDescent="0.4">
      <c r="A166" s="20">
        <v>42613</v>
      </c>
      <c r="B166" s="10">
        <v>172.49109999999999</v>
      </c>
      <c r="C166" s="10">
        <v>150.8306</v>
      </c>
      <c r="D166" s="10">
        <v>191.29</v>
      </c>
      <c r="E166" s="19">
        <f t="shared" si="5"/>
        <v>4.6481265315391944E-3</v>
      </c>
      <c r="F166" s="19">
        <f t="shared" si="5"/>
        <v>7.5661463890300974E-3</v>
      </c>
      <c r="G166" s="19">
        <f t="shared" si="5"/>
        <v>4.8466101465690067E-2</v>
      </c>
    </row>
    <row r="167" spans="1:7" x14ac:dyDescent="0.4">
      <c r="A167" s="20">
        <v>42643</v>
      </c>
      <c r="B167" s="10">
        <v>172.7045</v>
      </c>
      <c r="C167" s="10">
        <v>151.96260000000001</v>
      </c>
      <c r="D167" s="10">
        <v>198.82</v>
      </c>
      <c r="E167" s="19">
        <f t="shared" si="5"/>
        <v>1.2364006214747006E-3</v>
      </c>
      <c r="F167" s="19">
        <f t="shared" si="5"/>
        <v>7.4770851780696429E-3</v>
      </c>
      <c r="G167" s="19">
        <f t="shared" si="5"/>
        <v>3.8609291619436957E-2</v>
      </c>
    </row>
    <row r="168" spans="1:7" x14ac:dyDescent="0.4">
      <c r="A168" s="20">
        <v>42674</v>
      </c>
      <c r="B168" s="10">
        <v>172.39699999999999</v>
      </c>
      <c r="C168" s="10">
        <v>152.59960000000001</v>
      </c>
      <c r="D168" s="10">
        <v>201.3</v>
      </c>
      <c r="E168" s="19">
        <f t="shared" si="5"/>
        <v>-1.7820848728884802E-3</v>
      </c>
      <c r="F168" s="19">
        <f t="shared" si="5"/>
        <v>4.1830596761598454E-3</v>
      </c>
      <c r="G168" s="19">
        <f t="shared" si="5"/>
        <v>1.2396439861746711E-2</v>
      </c>
    </row>
    <row r="169" spans="1:7" x14ac:dyDescent="0.4">
      <c r="A169" s="20">
        <v>42704</v>
      </c>
      <c r="B169" s="10">
        <v>173.02440000000001</v>
      </c>
      <c r="C169" s="10">
        <v>153.3689</v>
      </c>
      <c r="D169" s="10">
        <v>204.55</v>
      </c>
      <c r="E169" s="19">
        <f t="shared" si="5"/>
        <v>3.6326683288605624E-3</v>
      </c>
      <c r="F169" s="19">
        <f t="shared" si="5"/>
        <v>5.0286328240732913E-3</v>
      </c>
      <c r="G169" s="19">
        <f t="shared" si="5"/>
        <v>1.601611172966174E-2</v>
      </c>
    </row>
    <row r="170" spans="1:7" x14ac:dyDescent="0.4">
      <c r="A170" s="20">
        <v>42735</v>
      </c>
      <c r="B170" s="10">
        <v>174.6902</v>
      </c>
      <c r="C170" s="10">
        <v>154.7704</v>
      </c>
      <c r="D170" s="10">
        <v>196.22</v>
      </c>
      <c r="E170" s="19">
        <f t="shared" si="5"/>
        <v>9.5814943867722248E-3</v>
      </c>
      <c r="F170" s="19">
        <f t="shared" si="5"/>
        <v>9.0965979625093722E-3</v>
      </c>
      <c r="G170" s="19">
        <f t="shared" si="5"/>
        <v>-4.157596564016286E-2</v>
      </c>
    </row>
    <row r="171" spans="1:7" x14ac:dyDescent="0.4">
      <c r="A171" s="20">
        <v>42766</v>
      </c>
      <c r="B171" s="10">
        <v>175.91370000000001</v>
      </c>
      <c r="C171" s="10">
        <v>156.26009999999999</v>
      </c>
      <c r="D171" s="10">
        <v>205.34</v>
      </c>
      <c r="E171" s="19">
        <f t="shared" si="5"/>
        <v>6.9794144709364762E-3</v>
      </c>
      <c r="F171" s="19">
        <f t="shared" si="5"/>
        <v>9.5791981259112802E-3</v>
      </c>
      <c r="G171" s="19">
        <f t="shared" si="5"/>
        <v>4.5430663135573916E-2</v>
      </c>
    </row>
    <row r="172" spans="1:7" x14ac:dyDescent="0.4">
      <c r="A172" s="20">
        <v>42794</v>
      </c>
      <c r="B172" s="10">
        <v>177.614</v>
      </c>
      <c r="C172" s="10">
        <v>157.38720000000001</v>
      </c>
      <c r="D172" s="10">
        <v>205.79</v>
      </c>
      <c r="E172" s="19">
        <f t="shared" si="5"/>
        <v>9.6191224074249661E-3</v>
      </c>
      <c r="F172" s="19">
        <f t="shared" si="5"/>
        <v>7.1870846751447073E-3</v>
      </c>
      <c r="G172" s="19">
        <f t="shared" si="5"/>
        <v>2.1890894836386733E-3</v>
      </c>
    </row>
    <row r="173" spans="1:7" x14ac:dyDescent="0.4">
      <c r="A173" s="20">
        <v>42825</v>
      </c>
      <c r="B173" s="10">
        <v>178.3135</v>
      </c>
      <c r="C173" s="10">
        <v>158.35740000000001</v>
      </c>
      <c r="D173" s="10">
        <v>207.32</v>
      </c>
      <c r="E173" s="19">
        <f t="shared" si="5"/>
        <v>3.9305808097147938E-3</v>
      </c>
      <c r="F173" s="19">
        <f t="shared" si="5"/>
        <v>6.1454926131212645E-3</v>
      </c>
      <c r="G173" s="19">
        <f t="shared" si="5"/>
        <v>7.4072619670483997E-3</v>
      </c>
    </row>
    <row r="174" spans="1:7" x14ac:dyDescent="0.4">
      <c r="A174" s="20">
        <v>42855</v>
      </c>
      <c r="B174" s="10">
        <v>179.0821</v>
      </c>
      <c r="C174" s="10">
        <v>158.94059999999999</v>
      </c>
      <c r="D174" s="10">
        <v>211.05</v>
      </c>
      <c r="E174" s="19">
        <f t="shared" si="5"/>
        <v>4.3011228168600129E-3</v>
      </c>
      <c r="F174" s="19">
        <f t="shared" si="5"/>
        <v>3.6760436986433579E-3</v>
      </c>
      <c r="G174" s="19">
        <f t="shared" si="5"/>
        <v>1.7831578907001967E-2</v>
      </c>
    </row>
    <row r="175" spans="1:7" x14ac:dyDescent="0.4">
      <c r="A175" s="20">
        <v>42886</v>
      </c>
      <c r="B175" s="10">
        <v>180.5471</v>
      </c>
      <c r="C175" s="10">
        <v>160.34200000000001</v>
      </c>
      <c r="D175" s="10">
        <v>214.66</v>
      </c>
      <c r="E175" s="19">
        <f t="shared" si="5"/>
        <v>8.1473256551485799E-3</v>
      </c>
      <c r="F175" s="19">
        <f t="shared" si="5"/>
        <v>8.7784865164923596E-3</v>
      </c>
      <c r="G175" s="19">
        <f t="shared" si="5"/>
        <v>1.6960308824870426E-2</v>
      </c>
    </row>
    <row r="176" spans="1:7" x14ac:dyDescent="0.4">
      <c r="A176" s="20">
        <v>42916</v>
      </c>
      <c r="B176" s="10">
        <v>179.66560000000001</v>
      </c>
      <c r="C176" s="10">
        <v>160.9203</v>
      </c>
      <c r="D176" s="10">
        <v>211.81</v>
      </c>
      <c r="E176" s="19">
        <f t="shared" si="5"/>
        <v>-4.8943402587516838E-3</v>
      </c>
      <c r="F176" s="19">
        <f t="shared" si="5"/>
        <v>3.6001773293995835E-3</v>
      </c>
      <c r="G176" s="19">
        <f t="shared" si="5"/>
        <v>-1.3365734647471365E-2</v>
      </c>
    </row>
    <row r="177" spans="1:7" x14ac:dyDescent="0.4">
      <c r="A177" s="20">
        <v>42947</v>
      </c>
      <c r="B177" s="10">
        <v>182.11879999999999</v>
      </c>
      <c r="C177" s="10">
        <v>162.3168</v>
      </c>
      <c r="D177" s="10">
        <v>216.07</v>
      </c>
      <c r="E177" s="19">
        <f t="shared" si="5"/>
        <v>1.356187607967526E-2</v>
      </c>
      <c r="F177" s="19">
        <f t="shared" si="5"/>
        <v>8.6407698180964946E-3</v>
      </c>
      <c r="G177" s="19">
        <f t="shared" si="5"/>
        <v>1.991278285167174E-2</v>
      </c>
    </row>
    <row r="178" spans="1:7" x14ac:dyDescent="0.4">
      <c r="A178" s="20">
        <v>42978</v>
      </c>
      <c r="B178" s="10">
        <v>183.1885</v>
      </c>
      <c r="C178" s="10">
        <v>163.2038</v>
      </c>
      <c r="D178" s="10">
        <v>208.71</v>
      </c>
      <c r="E178" s="19">
        <f t="shared" si="5"/>
        <v>5.8564559612467324E-3</v>
      </c>
      <c r="F178" s="19">
        <f t="shared" si="5"/>
        <v>5.4497453943227123E-3</v>
      </c>
      <c r="G178" s="19">
        <f t="shared" si="5"/>
        <v>-3.4656700653918973E-2</v>
      </c>
    </row>
    <row r="179" spans="1:7" x14ac:dyDescent="0.4">
      <c r="A179" s="20">
        <v>43008</v>
      </c>
      <c r="B179" s="10">
        <v>182.9093</v>
      </c>
      <c r="C179" s="10">
        <v>161.26820000000001</v>
      </c>
      <c r="D179" s="10">
        <v>210.01</v>
      </c>
      <c r="E179" s="19">
        <f t="shared" si="5"/>
        <v>-1.5252757822041283E-3</v>
      </c>
      <c r="F179" s="19">
        <f t="shared" si="5"/>
        <v>-1.1930909048858487E-2</v>
      </c>
      <c r="G179" s="19">
        <f t="shared" si="5"/>
        <v>6.209420027677123E-3</v>
      </c>
    </row>
    <row r="180" spans="1:7" x14ac:dyDescent="0.4">
      <c r="A180" s="20">
        <v>43039</v>
      </c>
      <c r="B180" s="10">
        <v>185.2527</v>
      </c>
      <c r="C180" s="10">
        <v>162.59620000000001</v>
      </c>
      <c r="D180" s="10">
        <v>213.2</v>
      </c>
      <c r="E180" s="19">
        <f t="shared" si="5"/>
        <v>1.2730437407010034E-2</v>
      </c>
      <c r="F180" s="19">
        <f t="shared" si="5"/>
        <v>8.2010090831216593E-3</v>
      </c>
      <c r="G180" s="19">
        <f t="shared" si="5"/>
        <v>1.5075543660352488E-2</v>
      </c>
    </row>
    <row r="181" spans="1:7" x14ac:dyDescent="0.4">
      <c r="A181" s="20">
        <v>43069</v>
      </c>
      <c r="B181" s="10">
        <v>185.43780000000001</v>
      </c>
      <c r="C181" s="10">
        <v>163.3802</v>
      </c>
      <c r="D181" s="10">
        <v>208.84</v>
      </c>
      <c r="E181" s="19">
        <f t="shared" si="5"/>
        <v>9.986768767164091E-4</v>
      </c>
      <c r="F181" s="19">
        <f t="shared" si="5"/>
        <v>4.8101734460958175E-3</v>
      </c>
      <c r="G181" s="19">
        <f t="shared" si="5"/>
        <v>-2.066228374933779E-2</v>
      </c>
    </row>
    <row r="182" spans="1:7" x14ac:dyDescent="0.4">
      <c r="A182" s="20">
        <v>43100</v>
      </c>
      <c r="B182" s="10">
        <v>187.1224</v>
      </c>
      <c r="C182" s="10">
        <v>164.86009999999999</v>
      </c>
      <c r="D182" s="10">
        <v>205.44</v>
      </c>
      <c r="E182" s="19">
        <f t="shared" si="5"/>
        <v>9.0434323422004144E-3</v>
      </c>
      <c r="F182" s="19">
        <f t="shared" si="5"/>
        <v>9.0172354071578927E-3</v>
      </c>
      <c r="G182" s="19">
        <f t="shared" si="5"/>
        <v>-1.6414388040755273E-2</v>
      </c>
    </row>
    <row r="183" spans="1:7" x14ac:dyDescent="0.4">
      <c r="A183" s="20">
        <v>43131</v>
      </c>
      <c r="B183" s="10">
        <v>192.19810000000001</v>
      </c>
      <c r="C183" s="10">
        <v>166.291</v>
      </c>
      <c r="D183" s="10">
        <v>216.53</v>
      </c>
      <c r="E183" s="19">
        <f t="shared" si="5"/>
        <v>2.6763662763744141E-2</v>
      </c>
      <c r="F183" s="19">
        <f t="shared" si="5"/>
        <v>8.6420302122831201E-3</v>
      </c>
      <c r="G183" s="19">
        <f t="shared" si="5"/>
        <v>5.2575085470601975E-2</v>
      </c>
    </row>
    <row r="184" spans="1:7" x14ac:dyDescent="0.4">
      <c r="A184" s="20">
        <v>43159</v>
      </c>
      <c r="B184" s="10">
        <v>188.11680000000001</v>
      </c>
      <c r="C184" s="10">
        <v>166.94759999999999</v>
      </c>
      <c r="D184" s="10">
        <v>212.67</v>
      </c>
      <c r="E184" s="19">
        <f t="shared" si="5"/>
        <v>-2.1463564438142946E-2</v>
      </c>
      <c r="F184" s="19">
        <f t="shared" si="5"/>
        <v>3.940725052332378E-3</v>
      </c>
      <c r="G184" s="19">
        <f t="shared" si="5"/>
        <v>-1.7987437437162586E-2</v>
      </c>
    </row>
    <row r="185" spans="1:7" x14ac:dyDescent="0.4">
      <c r="A185" s="20">
        <v>43190</v>
      </c>
      <c r="B185" s="10">
        <v>187.99760000000001</v>
      </c>
      <c r="C185" s="10">
        <v>167.75129999999999</v>
      </c>
      <c r="D185" s="10">
        <v>218.44</v>
      </c>
      <c r="E185" s="19">
        <f t="shared" si="5"/>
        <v>-6.3384972227004089E-4</v>
      </c>
      <c r="F185" s="19">
        <f t="shared" si="5"/>
        <v>4.8025347243958131E-3</v>
      </c>
      <c r="G185" s="19">
        <f t="shared" si="5"/>
        <v>2.6769708748917188E-2</v>
      </c>
    </row>
    <row r="186" spans="1:7" x14ac:dyDescent="0.4">
      <c r="A186" s="20">
        <v>43220</v>
      </c>
      <c r="B186" s="10">
        <v>188.0949</v>
      </c>
      <c r="C186" s="10">
        <v>168.35400000000001</v>
      </c>
      <c r="D186" s="10">
        <v>217.55</v>
      </c>
      <c r="E186" s="19">
        <f t="shared" si="5"/>
        <v>5.1742591075785093E-4</v>
      </c>
      <c r="F186" s="19">
        <f t="shared" si="5"/>
        <v>3.5863798993940239E-3</v>
      </c>
      <c r="G186" s="19">
        <f t="shared" si="5"/>
        <v>-4.0826681172637935E-3</v>
      </c>
    </row>
    <row r="187" spans="1:7" x14ac:dyDescent="0.4">
      <c r="A187" s="20">
        <v>43251</v>
      </c>
      <c r="B187" s="10">
        <v>188.61250000000001</v>
      </c>
      <c r="C187" s="10">
        <v>167.0162</v>
      </c>
      <c r="D187" s="10">
        <v>212.04</v>
      </c>
      <c r="E187" s="19">
        <f t="shared" si="5"/>
        <v>2.7480231379951314E-3</v>
      </c>
      <c r="F187" s="19">
        <f t="shared" si="5"/>
        <v>-7.978091648576267E-3</v>
      </c>
      <c r="G187" s="19">
        <f t="shared" si="5"/>
        <v>-2.5653773047083883E-2</v>
      </c>
    </row>
    <row r="188" spans="1:7" x14ac:dyDescent="0.4">
      <c r="A188" s="20">
        <v>43281</v>
      </c>
      <c r="B188" s="10">
        <v>188.17959999999999</v>
      </c>
      <c r="C188" s="10">
        <v>167.2955</v>
      </c>
      <c r="D188" s="10">
        <v>213.68</v>
      </c>
      <c r="E188" s="19">
        <f t="shared" si="5"/>
        <v>-2.2978198878115829E-3</v>
      </c>
      <c r="F188" s="19">
        <f t="shared" si="5"/>
        <v>1.6708961426197232E-3</v>
      </c>
      <c r="G188" s="19">
        <f t="shared" si="5"/>
        <v>7.7046326821000512E-3</v>
      </c>
    </row>
    <row r="189" spans="1:7" x14ac:dyDescent="0.4">
      <c r="A189" s="20">
        <v>43312</v>
      </c>
      <c r="B189" s="10">
        <v>188.85720000000001</v>
      </c>
      <c r="C189" s="10">
        <v>168.00120000000001</v>
      </c>
      <c r="D189" s="10">
        <v>198.63</v>
      </c>
      <c r="E189" s="19">
        <f t="shared" si="5"/>
        <v>3.5943479761750678E-3</v>
      </c>
      <c r="F189" s="19">
        <f t="shared" si="5"/>
        <v>4.2094123922695494E-3</v>
      </c>
      <c r="G189" s="19">
        <f t="shared" si="5"/>
        <v>-7.3035771196841098E-2</v>
      </c>
    </row>
    <row r="190" spans="1:7" x14ac:dyDescent="0.4">
      <c r="A190" s="20">
        <v>43343</v>
      </c>
      <c r="B190" s="10">
        <v>189.0925</v>
      </c>
      <c r="C190" s="10">
        <v>168.501</v>
      </c>
      <c r="D190" s="10">
        <v>191.08</v>
      </c>
      <c r="E190" s="19">
        <f t="shared" si="5"/>
        <v>1.2451393950051405E-3</v>
      </c>
      <c r="F190" s="19">
        <f t="shared" si="5"/>
        <v>2.9705622580152979E-3</v>
      </c>
      <c r="G190" s="19">
        <f t="shared" si="5"/>
        <v>-3.8751609083103183E-2</v>
      </c>
    </row>
    <row r="191" spans="1:7" x14ac:dyDescent="0.4">
      <c r="A191" s="20">
        <v>43373</v>
      </c>
      <c r="B191" s="10">
        <v>189.2869</v>
      </c>
      <c r="C191" s="10">
        <v>168.8587</v>
      </c>
      <c r="D191" s="10">
        <v>205.9</v>
      </c>
      <c r="E191" s="19">
        <f t="shared" si="5"/>
        <v>1.0275401731943336E-3</v>
      </c>
      <c r="F191" s="19">
        <f t="shared" si="5"/>
        <v>2.1205860335105201E-3</v>
      </c>
      <c r="G191" s="19">
        <f t="shared" si="5"/>
        <v>7.4698425511982719E-2</v>
      </c>
    </row>
    <row r="192" spans="1:7" x14ac:dyDescent="0.4">
      <c r="A192" s="20">
        <v>43404</v>
      </c>
      <c r="B192" s="10">
        <v>184.41820000000001</v>
      </c>
      <c r="C192" s="10">
        <v>168.45689999999999</v>
      </c>
      <c r="D192" s="10">
        <v>203.88</v>
      </c>
      <c r="E192" s="19">
        <f t="shared" si="5"/>
        <v>-2.6057848762652276E-2</v>
      </c>
      <c r="F192" s="19">
        <f t="shared" si="5"/>
        <v>-2.3823398030573756E-3</v>
      </c>
      <c r="G192" s="19">
        <f t="shared" si="5"/>
        <v>-9.859028561902794E-3</v>
      </c>
    </row>
    <row r="193" spans="1:7" x14ac:dyDescent="0.4">
      <c r="A193" s="20">
        <v>43434</v>
      </c>
      <c r="B193" s="10">
        <v>183.33600000000001</v>
      </c>
      <c r="C193" s="10">
        <v>167.4769</v>
      </c>
      <c r="D193" s="10">
        <v>199.95</v>
      </c>
      <c r="E193" s="19">
        <f t="shared" si="5"/>
        <v>-5.8854698265123004E-3</v>
      </c>
      <c r="F193" s="19">
        <f t="shared" si="5"/>
        <v>-5.8344994165203563E-3</v>
      </c>
      <c r="G193" s="19">
        <f t="shared" si="5"/>
        <v>-1.9464250179013654E-2</v>
      </c>
    </row>
    <row r="194" spans="1:7" x14ac:dyDescent="0.4">
      <c r="A194" s="20">
        <v>43465</v>
      </c>
      <c r="B194" s="10">
        <v>181.15260000000001</v>
      </c>
      <c r="C194" s="10">
        <v>166.67320000000001</v>
      </c>
      <c r="D194" s="10">
        <v>187.76</v>
      </c>
      <c r="E194" s="19">
        <f t="shared" si="5"/>
        <v>-1.1980764922738951E-2</v>
      </c>
      <c r="F194" s="19">
        <f t="shared" si="5"/>
        <v>-4.8104223210575937E-3</v>
      </c>
      <c r="G194" s="19">
        <f t="shared" si="5"/>
        <v>-6.2902783750059255E-2</v>
      </c>
    </row>
    <row r="195" spans="1:7" x14ac:dyDescent="0.4">
      <c r="A195" s="20">
        <v>43496</v>
      </c>
      <c r="B195" s="10">
        <v>184.3586</v>
      </c>
      <c r="C195" s="10">
        <v>168.4863</v>
      </c>
      <c r="D195" s="10">
        <v>186.08</v>
      </c>
      <c r="E195" s="19">
        <f t="shared" si="5"/>
        <v>1.7543004000901908E-2</v>
      </c>
      <c r="F195" s="19">
        <f t="shared" si="5"/>
        <v>1.0819431863169538E-2</v>
      </c>
      <c r="G195" s="19">
        <f t="shared" si="5"/>
        <v>-8.9878627724136149E-3</v>
      </c>
    </row>
    <row r="196" spans="1:7" x14ac:dyDescent="0.4">
      <c r="A196" s="20">
        <v>43524</v>
      </c>
      <c r="B196" s="10">
        <v>186.3475</v>
      </c>
      <c r="C196" s="10">
        <v>169.75550000000001</v>
      </c>
      <c r="D196" s="10">
        <v>199.4</v>
      </c>
      <c r="E196" s="19">
        <f t="shared" si="5"/>
        <v>1.0730436234169003E-2</v>
      </c>
      <c r="F196" s="19">
        <f t="shared" si="5"/>
        <v>7.5047256540677924E-3</v>
      </c>
      <c r="G196" s="19">
        <f t="shared" si="5"/>
        <v>6.9136168757383529E-2</v>
      </c>
    </row>
    <row r="197" spans="1:7" x14ac:dyDescent="0.4">
      <c r="A197" s="20">
        <v>43555</v>
      </c>
      <c r="B197" s="10">
        <v>188.38030000000001</v>
      </c>
      <c r="C197" s="10">
        <v>170.3288</v>
      </c>
      <c r="D197" s="10">
        <v>201.94</v>
      </c>
      <c r="E197" s="19">
        <f t="shared" si="5"/>
        <v>1.0849581699648395E-2</v>
      </c>
      <c r="F197" s="19">
        <f t="shared" si="5"/>
        <v>3.3715201969946565E-3</v>
      </c>
      <c r="G197" s="19">
        <f t="shared" si="5"/>
        <v>1.2657766048436889E-2</v>
      </c>
    </row>
    <row r="198" spans="1:7" x14ac:dyDescent="0.4">
      <c r="A198" s="20">
        <v>43585</v>
      </c>
      <c r="B198" s="10">
        <v>190.9402</v>
      </c>
      <c r="C198" s="10">
        <v>170.92660000000001</v>
      </c>
      <c r="D198" s="10">
        <v>201.56</v>
      </c>
      <c r="E198" s="19">
        <f t="shared" si="5"/>
        <v>1.3497498099650221E-2</v>
      </c>
      <c r="F198" s="19">
        <f t="shared" si="5"/>
        <v>3.5035378868049838E-3</v>
      </c>
      <c r="G198" s="19">
        <f t="shared" si="5"/>
        <v>-1.883519763777609E-3</v>
      </c>
    </row>
    <row r="199" spans="1:7" x14ac:dyDescent="0.4">
      <c r="A199" s="20">
        <v>43616</v>
      </c>
      <c r="B199" s="10">
        <v>189.02969999999999</v>
      </c>
      <c r="C199" s="10">
        <v>171.2501</v>
      </c>
      <c r="D199" s="10">
        <v>199.91</v>
      </c>
      <c r="E199" s="19">
        <f t="shared" si="5"/>
        <v>-1.0056144447659369E-2</v>
      </c>
      <c r="F199" s="19">
        <f t="shared" si="5"/>
        <v>1.8908364969508274E-3</v>
      </c>
      <c r="G199" s="19">
        <f t="shared" si="5"/>
        <v>-8.219838544745936E-3</v>
      </c>
    </row>
    <row r="200" spans="1:7" x14ac:dyDescent="0.4">
      <c r="A200" s="20">
        <v>43646</v>
      </c>
      <c r="B200" s="10">
        <v>192.80670000000001</v>
      </c>
      <c r="C200" s="10">
        <v>172.39670000000001</v>
      </c>
      <c r="D200" s="10">
        <v>208.33</v>
      </c>
      <c r="E200" s="19">
        <f t="shared" si="5"/>
        <v>1.9783987038846689E-2</v>
      </c>
      <c r="F200" s="19">
        <f t="shared" si="5"/>
        <v>6.6731554312988977E-3</v>
      </c>
      <c r="G200" s="19">
        <f t="shared" si="5"/>
        <v>4.1256095672639159E-2</v>
      </c>
    </row>
    <row r="201" spans="1:7" x14ac:dyDescent="0.4">
      <c r="A201" s="20">
        <v>43677</v>
      </c>
      <c r="B201" s="10">
        <v>194.19329999999999</v>
      </c>
      <c r="C201" s="10">
        <v>172.6172</v>
      </c>
      <c r="D201" s="10">
        <v>208.59</v>
      </c>
      <c r="E201" s="19">
        <f t="shared" si="5"/>
        <v>7.1659221371485476E-3</v>
      </c>
      <c r="F201" s="19">
        <f t="shared" si="5"/>
        <v>1.2782095447251786E-3</v>
      </c>
      <c r="G201" s="19">
        <f t="shared" si="5"/>
        <v>1.2472418387455731E-3</v>
      </c>
    </row>
    <row r="202" spans="1:7" x14ac:dyDescent="0.4">
      <c r="A202" s="20">
        <v>43708</v>
      </c>
      <c r="B202" s="10">
        <v>193.92670000000001</v>
      </c>
      <c r="C202" s="10">
        <v>171.93119999999999</v>
      </c>
      <c r="D202" s="10">
        <v>209.5</v>
      </c>
      <c r="E202" s="19">
        <f t="shared" si="5"/>
        <v>-1.3738021330011525E-3</v>
      </c>
      <c r="F202" s="19">
        <f t="shared" si="5"/>
        <v>-3.9820292676806882E-3</v>
      </c>
      <c r="G202" s="19">
        <f t="shared" si="5"/>
        <v>4.3531365831561654E-3</v>
      </c>
    </row>
    <row r="203" spans="1:7" x14ac:dyDescent="0.4">
      <c r="A203" s="20">
        <v>43738</v>
      </c>
      <c r="B203" s="10">
        <v>193.31180000000001</v>
      </c>
      <c r="C203" s="10">
        <v>172.8819</v>
      </c>
      <c r="D203" s="10">
        <v>205.78</v>
      </c>
      <c r="E203" s="19">
        <f t="shared" si="5"/>
        <v>-3.1758232552592369E-3</v>
      </c>
      <c r="F203" s="19">
        <f t="shared" si="5"/>
        <v>5.514305628401329E-3</v>
      </c>
      <c r="G203" s="19">
        <f t="shared" si="5"/>
        <v>-1.7916102414528279E-2</v>
      </c>
    </row>
    <row r="204" spans="1:7" x14ac:dyDescent="0.4">
      <c r="A204" s="20">
        <v>43769</v>
      </c>
      <c r="B204" s="10">
        <v>193.97370000000001</v>
      </c>
      <c r="C204" s="10">
        <v>173.98439999999999</v>
      </c>
      <c r="D204" s="10">
        <v>206.99</v>
      </c>
      <c r="E204" s="19">
        <f t="shared" si="5"/>
        <v>3.4181535041065713E-3</v>
      </c>
      <c r="F204" s="19">
        <f t="shared" si="5"/>
        <v>6.3569376023353968E-3</v>
      </c>
      <c r="G204" s="19">
        <f t="shared" si="5"/>
        <v>5.862845972035088E-3</v>
      </c>
    </row>
    <row r="205" spans="1:7" x14ac:dyDescent="0.4">
      <c r="A205" s="20">
        <v>43799</v>
      </c>
      <c r="B205" s="10">
        <v>194.88030000000001</v>
      </c>
      <c r="C205" s="10">
        <v>174.8518</v>
      </c>
      <c r="D205" s="10">
        <v>211.21</v>
      </c>
      <c r="E205" s="19">
        <f t="shared" si="5"/>
        <v>4.6629410662331009E-3</v>
      </c>
      <c r="F205" s="19">
        <f t="shared" si="5"/>
        <v>4.9731179717219243E-3</v>
      </c>
      <c r="G205" s="19">
        <f t="shared" si="5"/>
        <v>2.0182416276351641E-2</v>
      </c>
    </row>
    <row r="206" spans="1:7" x14ac:dyDescent="0.4">
      <c r="A206" s="20">
        <v>43830</v>
      </c>
      <c r="B206" s="10">
        <v>198.02369999999999</v>
      </c>
      <c r="C206" s="10">
        <v>176.8364</v>
      </c>
      <c r="D206" s="10">
        <v>216.86</v>
      </c>
      <c r="E206" s="19">
        <f t="shared" si="5"/>
        <v>1.6001196571907173E-2</v>
      </c>
      <c r="F206" s="19">
        <f t="shared" si="5"/>
        <v>1.1286253371049026E-2</v>
      </c>
      <c r="G206" s="19">
        <f t="shared" si="5"/>
        <v>2.6399084847985071E-2</v>
      </c>
    </row>
    <row r="207" spans="1:7" x14ac:dyDescent="0.4">
      <c r="A207" s="20">
        <v>43861</v>
      </c>
      <c r="B207" s="10">
        <v>198.34360000000001</v>
      </c>
      <c r="C207" s="10">
        <v>177.94380000000001</v>
      </c>
      <c r="D207" s="10">
        <v>222.55</v>
      </c>
      <c r="E207" s="19">
        <f t="shared" si="5"/>
        <v>1.6141597425348643E-3</v>
      </c>
      <c r="F207" s="19">
        <f t="shared" si="5"/>
        <v>6.2427587360688024E-3</v>
      </c>
      <c r="G207" s="19">
        <f t="shared" si="5"/>
        <v>2.5899811417827531E-2</v>
      </c>
    </row>
    <row r="208" spans="1:7" x14ac:dyDescent="0.4">
      <c r="A208" s="20">
        <v>43890</v>
      </c>
      <c r="B208" s="10">
        <v>194.39410000000001</v>
      </c>
      <c r="C208" s="10">
        <v>178.24770000000001</v>
      </c>
      <c r="D208" s="10">
        <v>224.74</v>
      </c>
      <c r="E208" s="19">
        <f t="shared" si="5"/>
        <v>-2.0113338472120608E-2</v>
      </c>
      <c r="F208" s="19">
        <f t="shared" si="5"/>
        <v>1.7063858836616462E-3</v>
      </c>
      <c r="G208" s="19">
        <f t="shared" si="5"/>
        <v>9.7923830178929614E-3</v>
      </c>
    </row>
    <row r="209" spans="1:7" x14ac:dyDescent="0.4">
      <c r="A209" s="20">
        <v>43921</v>
      </c>
      <c r="B209" s="10">
        <v>180.23650000000001</v>
      </c>
      <c r="C209" s="10">
        <v>166.6438</v>
      </c>
      <c r="D209" s="10">
        <v>227.89</v>
      </c>
      <c r="E209" s="19">
        <f t="shared" si="5"/>
        <v>-7.5617664389129619E-2</v>
      </c>
      <c r="F209" s="19">
        <f t="shared" si="5"/>
        <v>-6.7315555644050507E-2</v>
      </c>
      <c r="G209" s="19">
        <f t="shared" si="5"/>
        <v>1.3918877914923463E-2</v>
      </c>
    </row>
    <row r="210" spans="1:7" x14ac:dyDescent="0.4">
      <c r="A210" s="20">
        <v>43951</v>
      </c>
      <c r="B210" s="10">
        <v>184.61269999999999</v>
      </c>
      <c r="C210" s="10">
        <v>163.4684</v>
      </c>
      <c r="D210" s="10">
        <v>232.21</v>
      </c>
      <c r="E210" s="19">
        <f t="shared" si="5"/>
        <v>2.3990239719696306E-2</v>
      </c>
      <c r="F210" s="19">
        <f t="shared" si="5"/>
        <v>-1.9238900854719753E-2</v>
      </c>
      <c r="G210" s="19">
        <f t="shared" si="5"/>
        <v>1.8779078263920116E-2</v>
      </c>
    </row>
    <row r="211" spans="1:7" x14ac:dyDescent="0.4">
      <c r="A211" s="20">
        <v>43982</v>
      </c>
      <c r="B211" s="10">
        <v>189.2022</v>
      </c>
      <c r="C211" s="10">
        <v>166.74180000000001</v>
      </c>
      <c r="D211" s="10">
        <v>232.86</v>
      </c>
      <c r="E211" s="19">
        <f t="shared" si="5"/>
        <v>2.4556167355048571E-2</v>
      </c>
      <c r="F211" s="19">
        <f t="shared" si="5"/>
        <v>1.9826808687707687E-2</v>
      </c>
      <c r="G211" s="19">
        <f t="shared" si="5"/>
        <v>2.7952799502702083E-3</v>
      </c>
    </row>
    <row r="212" spans="1:7" x14ac:dyDescent="0.4">
      <c r="A212" s="20">
        <v>44012</v>
      </c>
      <c r="B212" s="10">
        <v>191.40450000000001</v>
      </c>
      <c r="C212" s="10">
        <v>171.1962</v>
      </c>
      <c r="D212" s="10">
        <v>239.11</v>
      </c>
      <c r="E212" s="19">
        <f t="shared" si="5"/>
        <v>1.1572705257111203E-2</v>
      </c>
      <c r="F212" s="19">
        <f t="shared" si="5"/>
        <v>2.6363759025329846E-2</v>
      </c>
      <c r="G212" s="19">
        <f t="shared" si="5"/>
        <v>2.6486282485640472E-2</v>
      </c>
    </row>
    <row r="213" spans="1:7" x14ac:dyDescent="0.4">
      <c r="A213" s="20">
        <v>44043</v>
      </c>
      <c r="B213" s="10">
        <v>196.45509999999999</v>
      </c>
      <c r="C213" s="10">
        <v>174.27350000000001</v>
      </c>
      <c r="D213" s="10">
        <v>239.53</v>
      </c>
      <c r="E213" s="19">
        <f t="shared" si="5"/>
        <v>2.6044916757506462E-2</v>
      </c>
      <c r="F213" s="19">
        <f t="shared" si="5"/>
        <v>1.7815637049301225E-2</v>
      </c>
      <c r="G213" s="19">
        <f t="shared" si="5"/>
        <v>1.7549728722945947E-3</v>
      </c>
    </row>
    <row r="214" spans="1:7" x14ac:dyDescent="0.4">
      <c r="A214" s="20">
        <v>44074</v>
      </c>
      <c r="B214" s="10">
        <v>199.84</v>
      </c>
      <c r="C214" s="10">
        <v>176.35130000000001</v>
      </c>
      <c r="D214" s="10">
        <v>243.77</v>
      </c>
      <c r="E214" s="19">
        <f t="shared" si="5"/>
        <v>1.7083139905498743E-2</v>
      </c>
      <c r="F214" s="19">
        <f t="shared" si="5"/>
        <v>1.1852124109967783E-2</v>
      </c>
      <c r="G214" s="19">
        <f t="shared" si="5"/>
        <v>1.7546487827180525E-2</v>
      </c>
    </row>
    <row r="215" spans="1:7" x14ac:dyDescent="0.4">
      <c r="A215" s="20">
        <v>44104</v>
      </c>
      <c r="B215" s="10">
        <v>197.97970000000001</v>
      </c>
      <c r="C215" s="10">
        <v>177.3999</v>
      </c>
      <c r="D215" s="10">
        <v>248.65</v>
      </c>
      <c r="E215" s="19">
        <f t="shared" si="5"/>
        <v>-9.3525461913304617E-3</v>
      </c>
      <c r="F215" s="19">
        <f t="shared" si="5"/>
        <v>5.9284778185743851E-3</v>
      </c>
      <c r="G215" s="19">
        <f t="shared" si="5"/>
        <v>1.9821127366761965E-2</v>
      </c>
    </row>
    <row r="216" spans="1:7" x14ac:dyDescent="0.4">
      <c r="A216" s="20">
        <v>44135</v>
      </c>
      <c r="B216" s="10">
        <v>197.0574</v>
      </c>
      <c r="C216" s="10">
        <v>178.77690000000001</v>
      </c>
      <c r="D216" s="10">
        <v>253.06</v>
      </c>
      <c r="E216" s="19">
        <f t="shared" si="5"/>
        <v>-4.6694433297303495E-3</v>
      </c>
      <c r="F216" s="19">
        <f t="shared" si="5"/>
        <v>7.7321535847338372E-3</v>
      </c>
      <c r="G216" s="19">
        <f t="shared" si="5"/>
        <v>1.7580329600370013E-2</v>
      </c>
    </row>
    <row r="217" spans="1:7" x14ac:dyDescent="0.4">
      <c r="A217" s="20">
        <v>44165</v>
      </c>
      <c r="B217" s="10">
        <v>202.94880000000001</v>
      </c>
      <c r="C217" s="10">
        <v>180.7664</v>
      </c>
      <c r="D217" s="10">
        <v>256.86</v>
      </c>
      <c r="E217" s="19">
        <f t="shared" si="5"/>
        <v>2.9458673624818802E-2</v>
      </c>
      <c r="F217" s="19">
        <f t="shared" si="5"/>
        <v>1.1066930217391184E-2</v>
      </c>
      <c r="G217" s="19">
        <f t="shared" si="5"/>
        <v>1.4904574623792095E-2</v>
      </c>
    </row>
    <row r="218" spans="1:7" x14ac:dyDescent="0.4">
      <c r="A218" s="20">
        <v>44196</v>
      </c>
      <c r="B218" s="10">
        <v>210.62209999999999</v>
      </c>
      <c r="C218" s="10">
        <v>183.2655</v>
      </c>
      <c r="D218" s="10">
        <v>271.2</v>
      </c>
      <c r="E218" s="19">
        <f t="shared" si="5"/>
        <v>3.7111801984819177E-2</v>
      </c>
      <c r="F218" s="19">
        <f t="shared" si="5"/>
        <v>1.3730331111930377E-2</v>
      </c>
      <c r="G218" s="19">
        <f t="shared" si="5"/>
        <v>5.4325366681330652E-2</v>
      </c>
    </row>
    <row r="219" spans="1:7" x14ac:dyDescent="0.4">
      <c r="A219" s="20">
        <v>44227</v>
      </c>
      <c r="B219" s="10">
        <v>210.14840000000001</v>
      </c>
      <c r="C219" s="10">
        <v>185.7157</v>
      </c>
      <c r="D219" s="10">
        <v>259.39</v>
      </c>
      <c r="E219" s="19">
        <f t="shared" si="5"/>
        <v>-2.2515846530293264E-3</v>
      </c>
      <c r="F219" s="19">
        <f t="shared" si="5"/>
        <v>1.3281088658415362E-2</v>
      </c>
      <c r="G219" s="19">
        <f t="shared" si="5"/>
        <v>-4.4523835428143241E-2</v>
      </c>
    </row>
    <row r="220" spans="1:7" x14ac:dyDescent="0.4">
      <c r="A220" s="20">
        <v>44255</v>
      </c>
      <c r="B220" s="10">
        <v>215.0547</v>
      </c>
      <c r="C220" s="10">
        <v>186.39189999999999</v>
      </c>
      <c r="D220" s="10">
        <v>253.25</v>
      </c>
      <c r="E220" s="19">
        <f t="shared" si="5"/>
        <v>2.3078466560573788E-2</v>
      </c>
      <c r="F220" s="19">
        <f t="shared" si="5"/>
        <v>3.6344366217421335E-3</v>
      </c>
      <c r="G220" s="19">
        <f t="shared" si="5"/>
        <v>-2.3955577509304486E-2</v>
      </c>
    </row>
    <row r="221" spans="1:7" x14ac:dyDescent="0.4">
      <c r="A221" s="20">
        <v>44286</v>
      </c>
      <c r="B221" s="10">
        <v>216.6327</v>
      </c>
      <c r="C221" s="10">
        <v>187.15639999999999</v>
      </c>
      <c r="D221" s="10">
        <v>255.19</v>
      </c>
      <c r="E221" s="19">
        <f t="shared" si="5"/>
        <v>7.3108783278344703E-3</v>
      </c>
      <c r="F221" s="19">
        <f t="shared" si="5"/>
        <v>4.0931845620998256E-3</v>
      </c>
      <c r="G221" s="19">
        <f t="shared" si="5"/>
        <v>7.6312226211137351E-3</v>
      </c>
    </row>
    <row r="222" spans="1:7" x14ac:dyDescent="0.4">
      <c r="A222" s="20">
        <v>44316</v>
      </c>
      <c r="B222" s="10">
        <v>222.24799999999999</v>
      </c>
      <c r="C222" s="10">
        <v>189.4693</v>
      </c>
      <c r="D222" s="10">
        <v>254.73</v>
      </c>
      <c r="E222" s="19">
        <f t="shared" si="5"/>
        <v>2.559058277715966E-2</v>
      </c>
      <c r="F222" s="19">
        <f t="shared" si="5"/>
        <v>1.2282375187388761E-2</v>
      </c>
      <c r="G222" s="19">
        <f t="shared" si="5"/>
        <v>-1.8042050705246828E-3</v>
      </c>
    </row>
    <row r="223" spans="1:7" x14ac:dyDescent="0.4">
      <c r="A223" s="20">
        <v>44347</v>
      </c>
      <c r="B223" s="10">
        <v>224.69489999999999</v>
      </c>
      <c r="C223" s="10">
        <v>190.4102</v>
      </c>
      <c r="D223" s="10">
        <v>252.94</v>
      </c>
      <c r="E223" s="19">
        <f t="shared" si="5"/>
        <v>1.0949606526081981E-2</v>
      </c>
      <c r="F223" s="19">
        <f t="shared" si="5"/>
        <v>4.9536862297749375E-3</v>
      </c>
      <c r="G223" s="19">
        <f t="shared" si="5"/>
        <v>-7.0518542275513759E-3</v>
      </c>
    </row>
    <row r="224" spans="1:7" x14ac:dyDescent="0.4">
      <c r="A224" s="20">
        <v>44377</v>
      </c>
      <c r="B224" s="10">
        <v>223.1797</v>
      </c>
      <c r="C224" s="10">
        <v>190.27289999999999</v>
      </c>
      <c r="D224" s="10">
        <v>260.26</v>
      </c>
      <c r="E224" s="19">
        <f t="shared" si="5"/>
        <v>-6.7662054542837156E-3</v>
      </c>
      <c r="F224" s="19">
        <f t="shared" si="5"/>
        <v>-7.2133491585722623E-4</v>
      </c>
      <c r="G224" s="19">
        <f t="shared" si="5"/>
        <v>2.8528824896780807E-2</v>
      </c>
    </row>
    <row r="225" spans="1:7" x14ac:dyDescent="0.4">
      <c r="A225" s="20">
        <v>44408</v>
      </c>
      <c r="B225" s="10">
        <v>223.8134</v>
      </c>
      <c r="C225" s="10">
        <v>191.3314</v>
      </c>
      <c r="D225" s="10">
        <v>261.79000000000002</v>
      </c>
      <c r="E225" s="19">
        <f t="shared" si="5"/>
        <v>2.8353924235067682E-3</v>
      </c>
      <c r="F225" s="19">
        <f t="shared" si="5"/>
        <v>5.547645635707539E-3</v>
      </c>
      <c r="G225" s="19">
        <f t="shared" si="5"/>
        <v>5.8615243006401238E-3</v>
      </c>
    </row>
    <row r="226" spans="1:7" x14ac:dyDescent="0.4">
      <c r="A226" s="20">
        <v>44439</v>
      </c>
      <c r="B226" s="10">
        <v>225.88069999999999</v>
      </c>
      <c r="C226" s="10">
        <v>191.83609999999999</v>
      </c>
      <c r="D226" s="10">
        <v>262.48</v>
      </c>
      <c r="E226" s="19">
        <f t="shared" ref="E226:G234" si="6">LN(B226/B225)</f>
        <v>9.1943148167600956E-3</v>
      </c>
      <c r="F226" s="19">
        <f t="shared" si="6"/>
        <v>2.6343585605683281E-3</v>
      </c>
      <c r="G226" s="19">
        <f t="shared" si="6"/>
        <v>2.6322330035949194E-3</v>
      </c>
    </row>
    <row r="227" spans="1:7" x14ac:dyDescent="0.4">
      <c r="A227" s="20">
        <v>44469</v>
      </c>
      <c r="B227" s="10">
        <v>225.84</v>
      </c>
      <c r="C227" s="10">
        <v>191.82140000000001</v>
      </c>
      <c r="D227" s="10">
        <v>242.61</v>
      </c>
      <c r="E227" s="19">
        <f t="shared" si="6"/>
        <v>-1.8019984521458113E-4</v>
      </c>
      <c r="F227" s="19">
        <f t="shared" si="6"/>
        <v>-7.6630849167116266E-5</v>
      </c>
      <c r="G227" s="19">
        <f t="shared" si="6"/>
        <v>-7.871967287700575E-2</v>
      </c>
    </row>
    <row r="228" spans="1:7" x14ac:dyDescent="0.4">
      <c r="A228" s="20">
        <v>44500</v>
      </c>
      <c r="B228" s="10">
        <v>228.726</v>
      </c>
      <c r="C228" s="10">
        <v>191.2285</v>
      </c>
      <c r="D228" s="10">
        <v>245.76</v>
      </c>
      <c r="E228" s="19">
        <f t="shared" si="6"/>
        <v>1.269799667332821E-2</v>
      </c>
      <c r="F228" s="19">
        <f t="shared" si="6"/>
        <v>-3.0956826956091915E-3</v>
      </c>
      <c r="G228" s="19">
        <f t="shared" si="6"/>
        <v>1.2900234183466848E-2</v>
      </c>
    </row>
    <row r="229" spans="1:7" x14ac:dyDescent="0.4">
      <c r="A229" s="20">
        <v>44530</v>
      </c>
      <c r="B229" s="10">
        <v>223.6722</v>
      </c>
      <c r="C229" s="10">
        <v>190.3416</v>
      </c>
      <c r="D229" s="10">
        <v>228.14</v>
      </c>
      <c r="E229" s="19">
        <f t="shared" si="6"/>
        <v>-2.2343193425767682E-2</v>
      </c>
      <c r="F229" s="19">
        <f t="shared" si="6"/>
        <v>-4.648695467416474E-3</v>
      </c>
      <c r="G229" s="19">
        <f t="shared" si="6"/>
        <v>-7.4395974359555611E-2</v>
      </c>
    </row>
    <row r="230" spans="1:7" x14ac:dyDescent="0.4">
      <c r="A230" s="20">
        <v>44561</v>
      </c>
      <c r="B230" s="10">
        <v>227.95750000000001</v>
      </c>
      <c r="C230" s="10">
        <v>192.83580000000001</v>
      </c>
      <c r="D230" s="10">
        <v>245.93</v>
      </c>
      <c r="E230" s="19">
        <f t="shared" si="6"/>
        <v>1.8977620877581265E-2</v>
      </c>
      <c r="F230" s="19">
        <f t="shared" si="6"/>
        <v>1.3018696967323424E-2</v>
      </c>
      <c r="G230" s="19">
        <f t="shared" si="6"/>
        <v>7.5087466994239918E-2</v>
      </c>
    </row>
    <row r="231" spans="1:7" x14ac:dyDescent="0.4">
      <c r="A231" s="20">
        <v>44592</v>
      </c>
      <c r="B231" s="10">
        <v>226.46109999999999</v>
      </c>
      <c r="C231" s="10">
        <v>192.7182</v>
      </c>
      <c r="D231" s="10">
        <v>252.08</v>
      </c>
      <c r="E231" s="19">
        <f t="shared" si="6"/>
        <v>-6.5860218263242313E-3</v>
      </c>
      <c r="F231" s="19">
        <f t="shared" si="6"/>
        <v>-6.1003129858317948E-4</v>
      </c>
      <c r="G231" s="19">
        <f t="shared" si="6"/>
        <v>2.4699554855027461E-2</v>
      </c>
    </row>
    <row r="232" spans="1:7" x14ac:dyDescent="0.4">
      <c r="A232" s="20">
        <v>44620</v>
      </c>
      <c r="B232" s="10">
        <v>227.2893</v>
      </c>
      <c r="C232" s="10">
        <v>191.57640000000001</v>
      </c>
      <c r="D232" s="10">
        <v>254.62</v>
      </c>
      <c r="E232" s="19">
        <f t="shared" si="6"/>
        <v>3.6504691553361809E-3</v>
      </c>
      <c r="F232" s="19">
        <f t="shared" si="6"/>
        <v>-5.9423336152573374E-3</v>
      </c>
      <c r="G232" s="19">
        <f t="shared" si="6"/>
        <v>1.0025740184480041E-2</v>
      </c>
    </row>
    <row r="233" spans="1:7" x14ac:dyDescent="0.4">
      <c r="A233" s="20">
        <v>44651</v>
      </c>
      <c r="B233" s="10">
        <v>232.82300000000001</v>
      </c>
      <c r="C233" s="10">
        <v>190.9786</v>
      </c>
      <c r="D233" s="10">
        <v>262.77</v>
      </c>
      <c r="E233" s="19">
        <f t="shared" si="6"/>
        <v>2.405485282862737E-2</v>
      </c>
      <c r="F233" s="19">
        <f t="shared" si="6"/>
        <v>-3.1253047879950271E-3</v>
      </c>
      <c r="G233" s="19">
        <f t="shared" si="6"/>
        <v>3.1506887209607974E-2</v>
      </c>
    </row>
    <row r="234" spans="1:7" x14ac:dyDescent="0.4">
      <c r="A234" s="20">
        <v>44681</v>
      </c>
      <c r="B234" s="10">
        <v>233.72020000000001</v>
      </c>
      <c r="C234" s="10">
        <v>189.9495</v>
      </c>
      <c r="D234" s="10">
        <v>246.39</v>
      </c>
      <c r="E234" s="19">
        <f t="shared" si="6"/>
        <v>3.8461651826540997E-3</v>
      </c>
      <c r="F234" s="19">
        <f t="shared" si="6"/>
        <v>-5.4031325261326016E-3</v>
      </c>
      <c r="G234" s="19">
        <f t="shared" si="6"/>
        <v>-6.4363478422896692E-2</v>
      </c>
    </row>
    <row r="235" spans="1:7" x14ac:dyDescent="0.4">
      <c r="A235" s="20"/>
      <c r="E235" s="19"/>
      <c r="F235" s="19"/>
      <c r="G235" s="19"/>
    </row>
    <row r="236" spans="1:7" x14ac:dyDescent="0.4">
      <c r="A236" s="20"/>
      <c r="E236" s="19"/>
      <c r="F236" s="19"/>
      <c r="G236" s="19"/>
    </row>
    <row r="238" spans="1:7" x14ac:dyDescent="0.4">
      <c r="E238" s="19"/>
      <c r="F238" s="19"/>
      <c r="G238" s="19"/>
    </row>
    <row r="239" spans="1:7" x14ac:dyDescent="0.4">
      <c r="E239" s="19"/>
      <c r="F239" s="19"/>
      <c r="G239" s="19"/>
    </row>
    <row r="240" spans="1:7" x14ac:dyDescent="0.4">
      <c r="E240" s="19"/>
      <c r="F240" s="19"/>
      <c r="G240" s="19"/>
    </row>
    <row r="241" spans="5:7" x14ac:dyDescent="0.4">
      <c r="E241" s="19"/>
      <c r="F241" s="19"/>
      <c r="G241" s="19"/>
    </row>
    <row r="242" spans="5:7" x14ac:dyDescent="0.4">
      <c r="E242" s="19"/>
      <c r="F242" s="19"/>
      <c r="G242" s="19"/>
    </row>
    <row r="243" spans="5:7" x14ac:dyDescent="0.4">
      <c r="E243" s="19"/>
      <c r="F243" s="19"/>
      <c r="G243" s="19"/>
    </row>
    <row r="244" spans="5:7" x14ac:dyDescent="0.4">
      <c r="E244" s="19"/>
      <c r="F244" s="19"/>
      <c r="G244" s="19"/>
    </row>
    <row r="245" spans="5:7" x14ac:dyDescent="0.4">
      <c r="E245" s="19"/>
      <c r="F245" s="19"/>
      <c r="G245" s="19"/>
    </row>
    <row r="246" spans="5:7" x14ac:dyDescent="0.4">
      <c r="E246" s="19"/>
      <c r="F246" s="19"/>
      <c r="G246" s="19"/>
    </row>
    <row r="247" spans="5:7" x14ac:dyDescent="0.4">
      <c r="E247" s="19"/>
      <c r="F247" s="19"/>
      <c r="G247" s="19"/>
    </row>
    <row r="248" spans="5:7" x14ac:dyDescent="0.4">
      <c r="E248" s="19"/>
      <c r="F248" s="19"/>
      <c r="G248" s="19"/>
    </row>
    <row r="249" spans="5:7" x14ac:dyDescent="0.4">
      <c r="E249" s="19"/>
      <c r="F249" s="19"/>
      <c r="G249" s="19"/>
    </row>
    <row r="250" spans="5:7" x14ac:dyDescent="0.4">
      <c r="E250" s="19"/>
      <c r="F250" s="19"/>
      <c r="G250" s="19"/>
    </row>
    <row r="251" spans="5:7" x14ac:dyDescent="0.4">
      <c r="E251" s="19"/>
      <c r="F251" s="19"/>
      <c r="G251" s="19"/>
    </row>
    <row r="252" spans="5:7" x14ac:dyDescent="0.4">
      <c r="E252" s="19"/>
      <c r="F252" s="19"/>
      <c r="G252" s="19"/>
    </row>
    <row r="253" spans="5:7" x14ac:dyDescent="0.4">
      <c r="E253" s="19"/>
      <c r="F253" s="19"/>
      <c r="G253" s="19"/>
    </row>
    <row r="254" spans="5:7" x14ac:dyDescent="0.4">
      <c r="E254" s="19"/>
      <c r="F254" s="19"/>
      <c r="G254" s="19"/>
    </row>
    <row r="255" spans="5:7" x14ac:dyDescent="0.4">
      <c r="E255" s="19"/>
      <c r="F255" s="19"/>
      <c r="G255" s="19"/>
    </row>
    <row r="256" spans="5:7" x14ac:dyDescent="0.4">
      <c r="E256" s="19"/>
      <c r="F256" s="19"/>
      <c r="G256" s="19"/>
    </row>
    <row r="257" spans="5:7" x14ac:dyDescent="0.4">
      <c r="E257" s="19"/>
      <c r="F257" s="19"/>
      <c r="G257" s="19"/>
    </row>
    <row r="258" spans="5:7" x14ac:dyDescent="0.4">
      <c r="E258" s="19"/>
      <c r="F258" s="19"/>
      <c r="G258" s="19"/>
    </row>
    <row r="259" spans="5:7" x14ac:dyDescent="0.4">
      <c r="E259" s="19"/>
      <c r="F259" s="19"/>
      <c r="G259" s="19"/>
    </row>
    <row r="260" spans="5:7" x14ac:dyDescent="0.4">
      <c r="E260" s="19"/>
      <c r="F260" s="19"/>
      <c r="G260" s="19"/>
    </row>
    <row r="261" spans="5:7" x14ac:dyDescent="0.4">
      <c r="E261" s="19"/>
      <c r="F261" s="19"/>
      <c r="G261" s="19"/>
    </row>
    <row r="262" spans="5:7" x14ac:dyDescent="0.4">
      <c r="E262" s="19"/>
      <c r="F262" s="19"/>
      <c r="G262" s="19"/>
    </row>
    <row r="263" spans="5:7" x14ac:dyDescent="0.4">
      <c r="E263" s="19"/>
      <c r="F263" s="19"/>
      <c r="G263" s="19"/>
    </row>
    <row r="264" spans="5:7" x14ac:dyDescent="0.4">
      <c r="E264" s="19"/>
      <c r="F264" s="19"/>
      <c r="G264" s="19"/>
    </row>
    <row r="265" spans="5:7" x14ac:dyDescent="0.4">
      <c r="E265" s="19"/>
      <c r="F265" s="19"/>
      <c r="G265" s="19"/>
    </row>
    <row r="266" spans="5:7" x14ac:dyDescent="0.4">
      <c r="E266" s="19"/>
      <c r="F266" s="19"/>
      <c r="G266" s="19"/>
    </row>
    <row r="267" spans="5:7" x14ac:dyDescent="0.4">
      <c r="E267" s="19"/>
      <c r="F267" s="19"/>
      <c r="G267" s="19"/>
    </row>
    <row r="268" spans="5:7" x14ac:dyDescent="0.4">
      <c r="E268" s="19"/>
      <c r="F268" s="19"/>
      <c r="G268" s="19"/>
    </row>
    <row r="269" spans="5:7" x14ac:dyDescent="0.4">
      <c r="E269" s="19"/>
      <c r="F269" s="19"/>
      <c r="G269" s="19"/>
    </row>
    <row r="270" spans="5:7" x14ac:dyDescent="0.4">
      <c r="E270" s="19"/>
      <c r="F270" s="19"/>
      <c r="G270" s="19"/>
    </row>
    <row r="271" spans="5:7" x14ac:dyDescent="0.4">
      <c r="E271" s="19"/>
      <c r="F271" s="19"/>
      <c r="G271" s="19"/>
    </row>
  </sheetData>
  <autoFilter ref="A31:C31" xr:uid="{6DA59E40-A965-4654-895F-F5A95262F4CC}">
    <sortState xmlns:xlrd2="http://schemas.microsoft.com/office/spreadsheetml/2017/richdata2" ref="A32:C236">
      <sortCondition ref="A31"/>
    </sortState>
  </autoFilter>
  <conditionalFormatting sqref="B24:D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8A0E-5F31-0948-93CE-8C7828DAC0B8}">
  <dimension ref="A1:C246"/>
  <sheetViews>
    <sheetView workbookViewId="0">
      <selection activeCell="B7" sqref="B7"/>
    </sheetView>
  </sheetViews>
  <sheetFormatPr baseColWidth="10" defaultColWidth="9" defaultRowHeight="15" x14ac:dyDescent="0.4"/>
  <cols>
    <col min="1" max="1" width="25.1640625" style="2" customWidth="1"/>
    <col min="2" max="2" width="18.1640625" style="2" customWidth="1"/>
    <col min="3" max="3" width="17.33203125" style="2" customWidth="1"/>
    <col min="4" max="4" width="9" style="2"/>
    <col min="5" max="5" width="14" style="2" bestFit="1" customWidth="1"/>
    <col min="6" max="16384" width="9" style="2"/>
  </cols>
  <sheetData>
    <row r="1" spans="1:3" ht="17.7" x14ac:dyDescent="0.4">
      <c r="A1" s="1" t="s">
        <v>14</v>
      </c>
      <c r="C1" s="5" t="s">
        <v>15</v>
      </c>
    </row>
    <row r="3" spans="1:3" x14ac:dyDescent="0.4">
      <c r="A3" s="2" t="s">
        <v>16</v>
      </c>
      <c r="B3" s="2" t="s">
        <v>17</v>
      </c>
    </row>
    <row r="4" spans="1:3" x14ac:dyDescent="0.4">
      <c r="A4" s="5"/>
    </row>
    <row r="5" spans="1:3" ht="17.25" customHeight="1" x14ac:dyDescent="0.4">
      <c r="A5" s="3" t="s">
        <v>18</v>
      </c>
      <c r="B5" s="7">
        <f>AVERAGE(C8:C245)</f>
        <v>9.9330252100840108E-4</v>
      </c>
    </row>
    <row r="7" spans="1:3" x14ac:dyDescent="0.4">
      <c r="A7" s="4" t="s">
        <v>11</v>
      </c>
      <c r="B7" s="4" t="s">
        <v>19</v>
      </c>
      <c r="C7" s="4" t="s">
        <v>20</v>
      </c>
    </row>
    <row r="8" spans="1:3" x14ac:dyDescent="0.4">
      <c r="A8" s="6">
        <v>37468</v>
      </c>
      <c r="B8" s="2">
        <v>1.6872</v>
      </c>
      <c r="C8" s="8">
        <f>B8/1200</f>
        <v>1.4060000000000001E-3</v>
      </c>
    </row>
    <row r="9" spans="1:3" x14ac:dyDescent="0.4">
      <c r="A9" s="6">
        <v>37498</v>
      </c>
      <c r="B9" s="2">
        <v>1.6368</v>
      </c>
      <c r="C9" s="8">
        <f t="shared" ref="C9:C72" si="0">B9/1200</f>
        <v>1.364E-3</v>
      </c>
    </row>
    <row r="10" spans="1:3" x14ac:dyDescent="0.4">
      <c r="A10" s="6">
        <v>37529</v>
      </c>
      <c r="B10" s="2">
        <v>1.546</v>
      </c>
      <c r="C10" s="8">
        <f t="shared" si="0"/>
        <v>1.2883333333333334E-3</v>
      </c>
    </row>
    <row r="11" spans="1:3" x14ac:dyDescent="0.4">
      <c r="A11" s="6">
        <v>37560</v>
      </c>
      <c r="B11" s="2">
        <v>1.5561</v>
      </c>
      <c r="C11" s="8">
        <f t="shared" si="0"/>
        <v>1.2967499999999999E-3</v>
      </c>
    </row>
    <row r="12" spans="1:3" x14ac:dyDescent="0.4">
      <c r="A12" s="6">
        <v>37589</v>
      </c>
      <c r="B12" s="2">
        <v>1.2137</v>
      </c>
      <c r="C12" s="8">
        <f t="shared" si="0"/>
        <v>1.0114166666666668E-3</v>
      </c>
    </row>
    <row r="13" spans="1:3" x14ac:dyDescent="0.4">
      <c r="A13" s="6">
        <v>37621</v>
      </c>
      <c r="B13" s="2">
        <v>1.1886000000000001</v>
      </c>
      <c r="C13" s="8">
        <f t="shared" si="0"/>
        <v>9.9050000000000006E-4</v>
      </c>
    </row>
    <row r="14" spans="1:3" x14ac:dyDescent="0.4">
      <c r="A14" s="6">
        <v>37652</v>
      </c>
      <c r="B14" s="2">
        <v>1.1433</v>
      </c>
      <c r="C14" s="8">
        <f t="shared" si="0"/>
        <v>9.5275000000000004E-4</v>
      </c>
    </row>
    <row r="15" spans="1:3" x14ac:dyDescent="0.4">
      <c r="A15" s="6">
        <v>37680</v>
      </c>
      <c r="B15" s="2">
        <v>1.1785000000000001</v>
      </c>
      <c r="C15" s="8">
        <f t="shared" si="0"/>
        <v>9.8208333333333351E-4</v>
      </c>
    </row>
    <row r="16" spans="1:3" x14ac:dyDescent="0.4">
      <c r="A16" s="6">
        <v>37711</v>
      </c>
      <c r="B16" s="2">
        <v>1.1031</v>
      </c>
      <c r="C16" s="8">
        <f t="shared" si="0"/>
        <v>9.1924999999999993E-4</v>
      </c>
    </row>
    <row r="17" spans="1:3" x14ac:dyDescent="0.4">
      <c r="A17" s="6">
        <v>37741</v>
      </c>
      <c r="B17" s="2">
        <v>1.1232</v>
      </c>
      <c r="C17" s="8">
        <f t="shared" si="0"/>
        <v>9.3599999999999998E-4</v>
      </c>
    </row>
    <row r="18" spans="1:3" x14ac:dyDescent="0.4">
      <c r="A18" s="6">
        <v>37771</v>
      </c>
      <c r="B18" s="2">
        <v>1.1031</v>
      </c>
      <c r="C18" s="8">
        <f t="shared" si="0"/>
        <v>9.1924999999999993E-4</v>
      </c>
    </row>
    <row r="19" spans="1:3" x14ac:dyDescent="0.4">
      <c r="A19" s="6">
        <v>37802</v>
      </c>
      <c r="B19" s="2">
        <v>0.88700000000000001</v>
      </c>
      <c r="C19" s="8">
        <f t="shared" si="0"/>
        <v>7.3916666666666673E-4</v>
      </c>
    </row>
    <row r="20" spans="1:3" x14ac:dyDescent="0.4">
      <c r="A20" s="6">
        <v>37833</v>
      </c>
      <c r="B20" s="2">
        <v>0.94730000000000003</v>
      </c>
      <c r="C20" s="8">
        <f t="shared" si="0"/>
        <v>7.8941666666666667E-4</v>
      </c>
    </row>
    <row r="21" spans="1:3" x14ac:dyDescent="0.4">
      <c r="A21" s="6">
        <v>37862</v>
      </c>
      <c r="B21" s="2">
        <v>0.98250000000000004</v>
      </c>
      <c r="C21" s="8">
        <f t="shared" si="0"/>
        <v>8.1875000000000003E-4</v>
      </c>
    </row>
    <row r="22" spans="1:3" x14ac:dyDescent="0.4">
      <c r="A22" s="6">
        <v>37894</v>
      </c>
      <c r="B22" s="2">
        <v>0.93720000000000003</v>
      </c>
      <c r="C22" s="8">
        <f t="shared" si="0"/>
        <v>7.8100000000000001E-4</v>
      </c>
    </row>
    <row r="23" spans="1:3" x14ac:dyDescent="0.4">
      <c r="A23" s="6">
        <v>37925</v>
      </c>
      <c r="B23" s="2">
        <v>0.94220000000000004</v>
      </c>
      <c r="C23" s="8">
        <f t="shared" si="0"/>
        <v>7.8516666666666665E-4</v>
      </c>
    </row>
    <row r="24" spans="1:3" x14ac:dyDescent="0.4">
      <c r="A24" s="6">
        <v>37953</v>
      </c>
      <c r="B24" s="2">
        <v>0.93220000000000003</v>
      </c>
      <c r="C24" s="8">
        <f t="shared" si="0"/>
        <v>7.7683333333333337E-4</v>
      </c>
    </row>
    <row r="25" spans="1:3" x14ac:dyDescent="0.4">
      <c r="A25" s="6">
        <v>37986</v>
      </c>
      <c r="B25" s="2">
        <v>0.90529999999999999</v>
      </c>
      <c r="C25" s="8">
        <f t="shared" si="0"/>
        <v>7.5441666666666669E-4</v>
      </c>
    </row>
    <row r="26" spans="1:3" x14ac:dyDescent="0.4">
      <c r="A26" s="6">
        <v>38016</v>
      </c>
      <c r="B26" s="2">
        <v>0.89200000000000002</v>
      </c>
      <c r="C26" s="8">
        <f t="shared" si="0"/>
        <v>7.4333333333333337E-4</v>
      </c>
    </row>
    <row r="27" spans="1:3" x14ac:dyDescent="0.4">
      <c r="A27" s="6">
        <v>38044</v>
      </c>
      <c r="B27" s="2">
        <v>0.93220000000000003</v>
      </c>
      <c r="C27" s="8">
        <f t="shared" si="0"/>
        <v>7.7683333333333337E-4</v>
      </c>
    </row>
    <row r="28" spans="1:3" x14ac:dyDescent="0.4">
      <c r="A28" s="6">
        <v>38077</v>
      </c>
      <c r="B28" s="2">
        <v>0.94730000000000003</v>
      </c>
      <c r="C28" s="8">
        <f t="shared" si="0"/>
        <v>7.8941666666666667E-4</v>
      </c>
    </row>
    <row r="29" spans="1:3" x14ac:dyDescent="0.4">
      <c r="A29" s="6">
        <v>38107</v>
      </c>
      <c r="B29" s="2">
        <v>0.97240000000000004</v>
      </c>
      <c r="C29" s="8">
        <f t="shared" si="0"/>
        <v>8.1033333333333337E-4</v>
      </c>
    </row>
    <row r="30" spans="1:3" x14ac:dyDescent="0.4">
      <c r="A30" s="6">
        <v>38138</v>
      </c>
      <c r="B30" s="2">
        <v>0.90529999999999999</v>
      </c>
      <c r="C30" s="8">
        <f t="shared" si="0"/>
        <v>7.5441666666666669E-4</v>
      </c>
    </row>
    <row r="31" spans="1:3" x14ac:dyDescent="0.4">
      <c r="A31" s="6">
        <v>38168</v>
      </c>
      <c r="B31" s="2">
        <v>1.3596999999999999</v>
      </c>
      <c r="C31" s="8">
        <f t="shared" si="0"/>
        <v>1.1330833333333332E-3</v>
      </c>
    </row>
    <row r="32" spans="1:3" x14ac:dyDescent="0.4">
      <c r="A32" s="6">
        <v>38198</v>
      </c>
      <c r="B32" s="2">
        <v>1.4301999999999999</v>
      </c>
      <c r="C32" s="8">
        <f t="shared" si="0"/>
        <v>1.1918333333333332E-3</v>
      </c>
    </row>
    <row r="33" spans="1:3" x14ac:dyDescent="0.4">
      <c r="A33" s="6">
        <v>38230</v>
      </c>
      <c r="B33" s="2">
        <v>1.5863</v>
      </c>
      <c r="C33" s="8">
        <f t="shared" si="0"/>
        <v>1.3219166666666668E-3</v>
      </c>
    </row>
    <row r="34" spans="1:3" x14ac:dyDescent="0.4">
      <c r="A34" s="6">
        <v>38260</v>
      </c>
      <c r="B34" s="2">
        <v>1.7174</v>
      </c>
      <c r="C34" s="8">
        <f t="shared" si="0"/>
        <v>1.4311666666666667E-3</v>
      </c>
    </row>
    <row r="35" spans="1:3" x14ac:dyDescent="0.4">
      <c r="A35" s="6">
        <v>38289</v>
      </c>
      <c r="B35" s="2">
        <v>1.8636999999999999</v>
      </c>
      <c r="C35" s="8">
        <f t="shared" si="0"/>
        <v>1.5530833333333332E-3</v>
      </c>
    </row>
    <row r="36" spans="1:3" x14ac:dyDescent="0.4">
      <c r="A36" s="6">
        <v>38321</v>
      </c>
      <c r="B36" s="2">
        <v>2.2071999999999998</v>
      </c>
      <c r="C36" s="8">
        <f t="shared" si="0"/>
        <v>1.8393333333333332E-3</v>
      </c>
    </row>
    <row r="37" spans="1:3" x14ac:dyDescent="0.4">
      <c r="A37" s="6">
        <v>38352</v>
      </c>
      <c r="B37" s="2">
        <v>2.2376</v>
      </c>
      <c r="C37" s="8">
        <f t="shared" si="0"/>
        <v>1.8646666666666666E-3</v>
      </c>
    </row>
    <row r="38" spans="1:3" x14ac:dyDescent="0.4">
      <c r="A38" s="6">
        <v>38383</v>
      </c>
      <c r="B38" s="2">
        <v>2.4906000000000001</v>
      </c>
      <c r="C38" s="8">
        <f t="shared" si="0"/>
        <v>2.0755000000000001E-3</v>
      </c>
    </row>
    <row r="39" spans="1:3" x14ac:dyDescent="0.4">
      <c r="A39" s="6">
        <v>38411</v>
      </c>
      <c r="B39" s="2">
        <v>2.7338</v>
      </c>
      <c r="C39" s="8">
        <f t="shared" si="0"/>
        <v>2.2781666666666666E-3</v>
      </c>
    </row>
    <row r="40" spans="1:3" x14ac:dyDescent="0.4">
      <c r="A40" s="6">
        <v>38442</v>
      </c>
      <c r="B40" s="2">
        <v>2.7997000000000001</v>
      </c>
      <c r="C40" s="8">
        <f t="shared" si="0"/>
        <v>2.3330833333333333E-3</v>
      </c>
    </row>
    <row r="41" spans="1:3" x14ac:dyDescent="0.4">
      <c r="A41" s="6">
        <v>38471</v>
      </c>
      <c r="B41" s="2">
        <v>2.9011</v>
      </c>
      <c r="C41" s="8">
        <f t="shared" si="0"/>
        <v>2.4175833333333332E-3</v>
      </c>
    </row>
    <row r="42" spans="1:3" x14ac:dyDescent="0.4">
      <c r="A42" s="6">
        <v>38503</v>
      </c>
      <c r="B42" s="2">
        <v>2.9569000000000001</v>
      </c>
      <c r="C42" s="8">
        <f t="shared" si="0"/>
        <v>2.4640833333333333E-3</v>
      </c>
    </row>
    <row r="43" spans="1:3" x14ac:dyDescent="0.4">
      <c r="A43" s="6">
        <v>38533</v>
      </c>
      <c r="B43" s="2">
        <v>3.1042000000000001</v>
      </c>
      <c r="C43" s="8">
        <f t="shared" si="0"/>
        <v>2.5868333333333333E-3</v>
      </c>
    </row>
    <row r="44" spans="1:3" x14ac:dyDescent="0.4">
      <c r="A44" s="6">
        <v>38562</v>
      </c>
      <c r="B44" s="2">
        <v>3.3734999999999999</v>
      </c>
      <c r="C44" s="8">
        <f t="shared" si="0"/>
        <v>2.8112499999999999E-3</v>
      </c>
    </row>
    <row r="45" spans="1:3" x14ac:dyDescent="0.4">
      <c r="A45" s="6">
        <v>38595</v>
      </c>
      <c r="B45" s="2">
        <v>3.4744000000000002</v>
      </c>
      <c r="C45" s="8">
        <f t="shared" si="0"/>
        <v>2.8953333333333335E-3</v>
      </c>
    </row>
    <row r="46" spans="1:3" x14ac:dyDescent="0.4">
      <c r="A46" s="6">
        <v>38625</v>
      </c>
      <c r="B46" s="2">
        <v>3.4702000000000002</v>
      </c>
      <c r="C46" s="8">
        <f t="shared" si="0"/>
        <v>2.8918333333333335E-3</v>
      </c>
    </row>
    <row r="47" spans="1:3" x14ac:dyDescent="0.4">
      <c r="A47" s="6">
        <v>38656</v>
      </c>
      <c r="B47" s="2">
        <v>3.9285999999999999</v>
      </c>
      <c r="C47" s="8">
        <f t="shared" si="0"/>
        <v>3.273833333333333E-3</v>
      </c>
    </row>
    <row r="48" spans="1:3" x14ac:dyDescent="0.4">
      <c r="A48" s="6">
        <v>38686</v>
      </c>
      <c r="B48" s="2">
        <v>3.9657</v>
      </c>
      <c r="C48" s="8">
        <f t="shared" si="0"/>
        <v>3.30475E-3</v>
      </c>
    </row>
    <row r="49" spans="1:3" x14ac:dyDescent="0.4">
      <c r="A49" s="6">
        <v>38716</v>
      </c>
      <c r="B49" s="2">
        <v>3.9439000000000002</v>
      </c>
      <c r="C49" s="8">
        <f t="shared" si="0"/>
        <v>3.2865833333333336E-3</v>
      </c>
    </row>
    <row r="50" spans="1:3" x14ac:dyDescent="0.4">
      <c r="A50" s="6">
        <v>38748</v>
      </c>
      <c r="B50" s="2">
        <v>4.4238999999999997</v>
      </c>
      <c r="C50" s="8">
        <f t="shared" si="0"/>
        <v>3.6865833333333329E-3</v>
      </c>
    </row>
    <row r="51" spans="1:3" x14ac:dyDescent="0.4">
      <c r="A51" s="6">
        <v>38776</v>
      </c>
      <c r="B51" s="2">
        <v>4.5620000000000003</v>
      </c>
      <c r="C51" s="8">
        <f t="shared" si="0"/>
        <v>3.8016666666666667E-3</v>
      </c>
    </row>
    <row r="52" spans="1:3" x14ac:dyDescent="0.4">
      <c r="A52" s="6">
        <v>38807</v>
      </c>
      <c r="B52" s="2">
        <v>4.5467000000000004</v>
      </c>
      <c r="C52" s="8">
        <f t="shared" si="0"/>
        <v>3.788916666666667E-3</v>
      </c>
    </row>
    <row r="53" spans="1:3" x14ac:dyDescent="0.4">
      <c r="A53" s="6">
        <v>38835</v>
      </c>
      <c r="B53" s="2">
        <v>4.6898999999999997</v>
      </c>
      <c r="C53" s="8">
        <f t="shared" si="0"/>
        <v>3.9082499999999994E-3</v>
      </c>
    </row>
    <row r="54" spans="1:3" x14ac:dyDescent="0.4">
      <c r="A54" s="6">
        <v>38868</v>
      </c>
      <c r="B54" s="2">
        <v>4.7770000000000001</v>
      </c>
      <c r="C54" s="8">
        <f t="shared" si="0"/>
        <v>3.9808333333333336E-3</v>
      </c>
    </row>
    <row r="55" spans="1:3" x14ac:dyDescent="0.4">
      <c r="A55" s="6">
        <v>38898</v>
      </c>
      <c r="B55" s="2">
        <v>4.9665999999999997</v>
      </c>
      <c r="C55" s="8">
        <f t="shared" si="0"/>
        <v>4.1388333333333329E-3</v>
      </c>
    </row>
    <row r="56" spans="1:3" x14ac:dyDescent="0.4">
      <c r="A56" s="6">
        <v>38929</v>
      </c>
      <c r="B56" s="2">
        <v>5.0384000000000002</v>
      </c>
      <c r="C56" s="8">
        <f t="shared" si="0"/>
        <v>4.1986666666666665E-3</v>
      </c>
    </row>
    <row r="57" spans="1:3" x14ac:dyDescent="0.4">
      <c r="A57" s="6">
        <v>38960</v>
      </c>
      <c r="B57" s="2">
        <v>5.0229999999999997</v>
      </c>
      <c r="C57" s="8">
        <f t="shared" si="0"/>
        <v>4.1858333333333331E-3</v>
      </c>
    </row>
    <row r="58" spans="1:3" x14ac:dyDescent="0.4">
      <c r="A58" s="6">
        <v>38989</v>
      </c>
      <c r="B58" s="2">
        <v>4.8281999999999998</v>
      </c>
      <c r="C58" s="8">
        <f t="shared" si="0"/>
        <v>4.0235000000000002E-3</v>
      </c>
    </row>
    <row r="59" spans="1:3" x14ac:dyDescent="0.4">
      <c r="A59" s="6">
        <v>39021</v>
      </c>
      <c r="B59" s="2">
        <v>5.0384000000000002</v>
      </c>
      <c r="C59" s="8">
        <f t="shared" si="0"/>
        <v>4.1986666666666665E-3</v>
      </c>
    </row>
    <row r="60" spans="1:3" x14ac:dyDescent="0.4">
      <c r="A60" s="6">
        <v>39051</v>
      </c>
      <c r="B60" s="2">
        <v>4.9665999999999997</v>
      </c>
      <c r="C60" s="8">
        <f t="shared" si="0"/>
        <v>4.1388333333333329E-3</v>
      </c>
    </row>
    <row r="61" spans="1:3" x14ac:dyDescent="0.4">
      <c r="A61" s="6">
        <v>39080</v>
      </c>
      <c r="B61" s="2">
        <v>4.9358000000000004</v>
      </c>
      <c r="C61" s="8">
        <f t="shared" si="0"/>
        <v>4.1131666666666669E-3</v>
      </c>
    </row>
    <row r="62" spans="1:3" x14ac:dyDescent="0.4">
      <c r="A62" s="6">
        <v>39113</v>
      </c>
      <c r="B62" s="2">
        <v>5.0743</v>
      </c>
      <c r="C62" s="8">
        <f t="shared" si="0"/>
        <v>4.2285833333333333E-3</v>
      </c>
    </row>
    <row r="63" spans="1:3" x14ac:dyDescent="0.4">
      <c r="A63" s="6">
        <v>39141</v>
      </c>
      <c r="B63" s="2">
        <v>5.0998999999999999</v>
      </c>
      <c r="C63" s="8">
        <f t="shared" si="0"/>
        <v>4.2499166666666666E-3</v>
      </c>
    </row>
    <row r="64" spans="1:3" x14ac:dyDescent="0.4">
      <c r="A64" s="6">
        <v>39171</v>
      </c>
      <c r="B64" s="2">
        <v>4.9870999999999999</v>
      </c>
      <c r="C64" s="8">
        <f t="shared" si="0"/>
        <v>4.1559166666666663E-3</v>
      </c>
    </row>
    <row r="65" spans="1:3" x14ac:dyDescent="0.4">
      <c r="A65" s="6">
        <v>39202</v>
      </c>
      <c r="B65" s="2">
        <v>4.8436000000000003</v>
      </c>
      <c r="C65" s="8">
        <f t="shared" si="0"/>
        <v>4.0363333333333336E-3</v>
      </c>
    </row>
    <row r="66" spans="1:3" x14ac:dyDescent="0.4">
      <c r="A66" s="6">
        <v>39233</v>
      </c>
      <c r="B66" s="2">
        <v>4.8384999999999998</v>
      </c>
      <c r="C66" s="8">
        <f t="shared" si="0"/>
        <v>4.0320833333333328E-3</v>
      </c>
    </row>
    <row r="67" spans="1:3" x14ac:dyDescent="0.4">
      <c r="A67" s="6">
        <v>39262</v>
      </c>
      <c r="B67" s="2">
        <v>4.7411000000000003</v>
      </c>
      <c r="C67" s="8">
        <f t="shared" si="0"/>
        <v>3.9509166666666668E-3</v>
      </c>
    </row>
    <row r="68" spans="1:3" x14ac:dyDescent="0.4">
      <c r="A68" s="6">
        <v>39294</v>
      </c>
      <c r="B68" s="2">
        <v>4.8845999999999998</v>
      </c>
      <c r="C68" s="8">
        <f t="shared" si="0"/>
        <v>4.0704999999999995E-3</v>
      </c>
    </row>
    <row r="69" spans="1:3" x14ac:dyDescent="0.4">
      <c r="A69" s="6">
        <v>39325</v>
      </c>
      <c r="B69" s="2">
        <v>4.6540999999999997</v>
      </c>
      <c r="C69" s="8">
        <f t="shared" si="0"/>
        <v>3.8784166666666663E-3</v>
      </c>
    </row>
    <row r="70" spans="1:3" x14ac:dyDescent="0.4">
      <c r="A70" s="6">
        <v>39353</v>
      </c>
      <c r="B70" s="2">
        <v>3.8572000000000002</v>
      </c>
      <c r="C70" s="8">
        <f t="shared" si="0"/>
        <v>3.2143333333333334E-3</v>
      </c>
    </row>
    <row r="71" spans="1:3" x14ac:dyDescent="0.4">
      <c r="A71" s="6">
        <v>39386</v>
      </c>
      <c r="B71" s="2">
        <v>3.9592000000000001</v>
      </c>
      <c r="C71" s="8">
        <f t="shared" si="0"/>
        <v>3.2993333333333334E-3</v>
      </c>
    </row>
    <row r="72" spans="1:3" x14ac:dyDescent="0.4">
      <c r="A72" s="6">
        <v>39416</v>
      </c>
      <c r="B72" s="2">
        <v>3.2006999999999999</v>
      </c>
      <c r="C72" s="8">
        <f t="shared" si="0"/>
        <v>2.6672499999999999E-3</v>
      </c>
    </row>
    <row r="73" spans="1:3" x14ac:dyDescent="0.4">
      <c r="A73" s="6">
        <v>39447</v>
      </c>
      <c r="B73" s="2">
        <v>3.3378999999999999</v>
      </c>
      <c r="C73" s="8">
        <f t="shared" ref="C73:C136" si="1">B73/1200</f>
        <v>2.7815833333333334E-3</v>
      </c>
    </row>
    <row r="74" spans="1:3" x14ac:dyDescent="0.4">
      <c r="A74" s="6">
        <v>39478</v>
      </c>
      <c r="B74" s="2">
        <v>2.3489</v>
      </c>
      <c r="C74" s="8">
        <f t="shared" si="1"/>
        <v>1.9574166666666668E-3</v>
      </c>
    </row>
    <row r="75" spans="1:3" x14ac:dyDescent="0.4">
      <c r="A75" s="6">
        <v>39507</v>
      </c>
      <c r="B75" s="2">
        <v>2.1718999999999999</v>
      </c>
      <c r="C75" s="8">
        <f t="shared" si="1"/>
        <v>1.8099166666666667E-3</v>
      </c>
    </row>
    <row r="76" spans="1:3" x14ac:dyDescent="0.4">
      <c r="A76" s="6">
        <v>39538</v>
      </c>
      <c r="B76" s="2">
        <v>1.4453</v>
      </c>
      <c r="C76" s="8">
        <f t="shared" si="1"/>
        <v>1.2044166666666668E-3</v>
      </c>
    </row>
    <row r="77" spans="1:3" x14ac:dyDescent="0.4">
      <c r="A77" s="6">
        <v>39568</v>
      </c>
      <c r="B77" s="2">
        <v>1.4251</v>
      </c>
      <c r="C77" s="8">
        <f t="shared" si="1"/>
        <v>1.1875833333333335E-3</v>
      </c>
    </row>
    <row r="78" spans="1:3" x14ac:dyDescent="0.4">
      <c r="A78" s="6">
        <v>39598</v>
      </c>
      <c r="B78" s="2">
        <v>1.8789</v>
      </c>
      <c r="C78" s="8">
        <f t="shared" si="1"/>
        <v>1.5657500000000001E-3</v>
      </c>
    </row>
    <row r="79" spans="1:3" x14ac:dyDescent="0.4">
      <c r="A79" s="6">
        <v>39629</v>
      </c>
      <c r="B79" s="2">
        <v>1.9092</v>
      </c>
      <c r="C79" s="8">
        <f t="shared" si="1"/>
        <v>1.591E-3</v>
      </c>
    </row>
    <row r="80" spans="1:3" x14ac:dyDescent="0.4">
      <c r="A80" s="6">
        <v>39660</v>
      </c>
      <c r="B80" s="2">
        <v>1.7022999999999999</v>
      </c>
      <c r="C80" s="8">
        <f t="shared" si="1"/>
        <v>1.4185833333333333E-3</v>
      </c>
    </row>
    <row r="81" spans="1:3" x14ac:dyDescent="0.4">
      <c r="A81" s="6">
        <v>39689</v>
      </c>
      <c r="B81" s="2">
        <v>1.7175</v>
      </c>
      <c r="C81" s="8">
        <f t="shared" si="1"/>
        <v>1.43125E-3</v>
      </c>
    </row>
    <row r="82" spans="1:3" x14ac:dyDescent="0.4">
      <c r="A82" s="6">
        <v>39721</v>
      </c>
      <c r="B82" s="2">
        <v>1.1031</v>
      </c>
      <c r="C82" s="8">
        <f t="shared" si="1"/>
        <v>9.1924999999999993E-4</v>
      </c>
    </row>
    <row r="83" spans="1:3" x14ac:dyDescent="0.4">
      <c r="A83" s="6">
        <v>39752</v>
      </c>
      <c r="B83" s="2">
        <v>0.90210000000000001</v>
      </c>
      <c r="C83" s="8">
        <f t="shared" si="1"/>
        <v>7.5175000000000003E-4</v>
      </c>
    </row>
    <row r="84" spans="1:3" x14ac:dyDescent="0.4">
      <c r="A84" s="6">
        <v>39780</v>
      </c>
      <c r="B84" s="2">
        <v>0.15010000000000001</v>
      </c>
      <c r="C84" s="8">
        <f t="shared" si="1"/>
        <v>1.2508333333333336E-4</v>
      </c>
    </row>
    <row r="85" spans="1:3" x14ac:dyDescent="0.4">
      <c r="A85" s="6">
        <v>39813</v>
      </c>
      <c r="B85" s="2">
        <v>0.05</v>
      </c>
      <c r="C85" s="8">
        <f t="shared" si="1"/>
        <v>4.1666666666666672E-5</v>
      </c>
    </row>
    <row r="86" spans="1:3" x14ac:dyDescent="0.4">
      <c r="A86" s="6">
        <v>39843</v>
      </c>
      <c r="B86" s="2">
        <v>0.15010000000000001</v>
      </c>
      <c r="C86" s="8">
        <f t="shared" si="1"/>
        <v>1.2508333333333336E-4</v>
      </c>
    </row>
    <row r="87" spans="1:3" x14ac:dyDescent="0.4">
      <c r="A87" s="6">
        <v>39871</v>
      </c>
      <c r="B87" s="2">
        <v>0.30020000000000002</v>
      </c>
      <c r="C87" s="8">
        <f t="shared" si="1"/>
        <v>2.5016666666666671E-4</v>
      </c>
    </row>
    <row r="88" spans="1:3" x14ac:dyDescent="0.4">
      <c r="A88" s="6">
        <v>39903</v>
      </c>
      <c r="B88" s="2">
        <v>0.1951</v>
      </c>
      <c r="C88" s="8">
        <f t="shared" si="1"/>
        <v>1.6258333333333332E-4</v>
      </c>
    </row>
    <row r="89" spans="1:3" x14ac:dyDescent="0.4">
      <c r="A89" s="6">
        <v>39933</v>
      </c>
      <c r="B89" s="2">
        <v>0.13500000000000001</v>
      </c>
      <c r="C89" s="8">
        <f t="shared" si="1"/>
        <v>1.1250000000000001E-4</v>
      </c>
    </row>
    <row r="90" spans="1:3" x14ac:dyDescent="0.4">
      <c r="A90" s="6">
        <v>39962</v>
      </c>
      <c r="B90" s="2">
        <v>0.17510000000000001</v>
      </c>
      <c r="C90" s="8">
        <f t="shared" si="1"/>
        <v>1.4591666666666667E-4</v>
      </c>
    </row>
    <row r="91" spans="1:3" x14ac:dyDescent="0.4">
      <c r="A91" s="6">
        <v>39994</v>
      </c>
      <c r="B91" s="2">
        <v>0.1951</v>
      </c>
      <c r="C91" s="8">
        <f t="shared" si="1"/>
        <v>1.6258333333333332E-4</v>
      </c>
    </row>
    <row r="92" spans="1:3" x14ac:dyDescent="0.4">
      <c r="A92" s="6">
        <v>40025</v>
      </c>
      <c r="B92" s="2">
        <v>0.19009999999999999</v>
      </c>
      <c r="C92" s="8">
        <f t="shared" si="1"/>
        <v>1.5841666666666665E-4</v>
      </c>
    </row>
    <row r="93" spans="1:3" x14ac:dyDescent="0.4">
      <c r="A93" s="6">
        <v>40056</v>
      </c>
      <c r="B93" s="2">
        <v>0.15010000000000001</v>
      </c>
      <c r="C93" s="8">
        <f t="shared" si="1"/>
        <v>1.2508333333333336E-4</v>
      </c>
    </row>
    <row r="94" spans="1:3" x14ac:dyDescent="0.4">
      <c r="A94" s="6">
        <v>40086</v>
      </c>
      <c r="B94" s="2">
        <v>0.115</v>
      </c>
      <c r="C94" s="8">
        <f t="shared" si="1"/>
        <v>9.5833333333333336E-5</v>
      </c>
    </row>
    <row r="95" spans="1:3" x14ac:dyDescent="0.4">
      <c r="A95" s="6">
        <v>40116</v>
      </c>
      <c r="B95" s="2">
        <v>7.4999999999999997E-2</v>
      </c>
      <c r="C95" s="8">
        <f t="shared" si="1"/>
        <v>6.2500000000000001E-5</v>
      </c>
    </row>
    <row r="96" spans="1:3" x14ac:dyDescent="0.4">
      <c r="A96" s="6">
        <v>40147</v>
      </c>
      <c r="B96" s="2">
        <v>0.06</v>
      </c>
      <c r="C96" s="8">
        <f t="shared" si="1"/>
        <v>4.9999999999999996E-5</v>
      </c>
    </row>
    <row r="97" spans="1:3" x14ac:dyDescent="0.4">
      <c r="A97" s="6">
        <v>40178</v>
      </c>
      <c r="B97" s="2">
        <v>0.11</v>
      </c>
      <c r="C97" s="8">
        <f t="shared" si="1"/>
        <v>9.1666666666666668E-5</v>
      </c>
    </row>
    <row r="98" spans="1:3" x14ac:dyDescent="0.4">
      <c r="A98" s="6">
        <v>40207</v>
      </c>
      <c r="B98" s="2">
        <v>5.5E-2</v>
      </c>
      <c r="C98" s="8">
        <f t="shared" si="1"/>
        <v>4.5833333333333334E-5</v>
      </c>
    </row>
    <row r="99" spans="1:3" x14ac:dyDescent="0.4">
      <c r="A99" s="6">
        <v>40235</v>
      </c>
      <c r="B99" s="2">
        <v>0.1</v>
      </c>
      <c r="C99" s="8">
        <f t="shared" si="1"/>
        <v>8.3333333333333344E-5</v>
      </c>
    </row>
    <row r="100" spans="1:3" x14ac:dyDescent="0.4">
      <c r="A100" s="6">
        <v>40268</v>
      </c>
      <c r="B100" s="2">
        <v>0.14510000000000001</v>
      </c>
      <c r="C100" s="8">
        <f t="shared" si="1"/>
        <v>1.2091666666666667E-4</v>
      </c>
    </row>
    <row r="101" spans="1:3" x14ac:dyDescent="0.4">
      <c r="A101" s="6">
        <v>40298</v>
      </c>
      <c r="B101" s="2">
        <v>0.15010000000000001</v>
      </c>
      <c r="C101" s="8">
        <f t="shared" si="1"/>
        <v>1.2508333333333336E-4</v>
      </c>
    </row>
    <row r="102" spans="1:3" x14ac:dyDescent="0.4">
      <c r="A102" s="6">
        <v>40329</v>
      </c>
      <c r="B102" s="2">
        <v>0.1651</v>
      </c>
      <c r="C102" s="8">
        <f t="shared" si="1"/>
        <v>1.3758333333333333E-4</v>
      </c>
    </row>
    <row r="103" spans="1:3" x14ac:dyDescent="0.4">
      <c r="A103" s="6">
        <v>40359</v>
      </c>
      <c r="B103" s="2">
        <v>0.16009999999999999</v>
      </c>
      <c r="C103" s="8">
        <f t="shared" si="1"/>
        <v>1.3341666666666667E-4</v>
      </c>
    </row>
    <row r="104" spans="1:3" x14ac:dyDescent="0.4">
      <c r="A104" s="6">
        <v>40389</v>
      </c>
      <c r="B104" s="2">
        <v>0.15010000000000001</v>
      </c>
      <c r="C104" s="8">
        <f t="shared" si="1"/>
        <v>1.2508333333333336E-4</v>
      </c>
    </row>
    <row r="105" spans="1:3" x14ac:dyDescent="0.4">
      <c r="A105" s="6">
        <v>40421</v>
      </c>
      <c r="B105" s="2">
        <v>0.14510000000000001</v>
      </c>
      <c r="C105" s="8">
        <f t="shared" si="1"/>
        <v>1.2091666666666667E-4</v>
      </c>
    </row>
    <row r="106" spans="1:3" x14ac:dyDescent="0.4">
      <c r="A106" s="6">
        <v>40451</v>
      </c>
      <c r="B106" s="2">
        <v>0.15509999999999999</v>
      </c>
      <c r="C106" s="8">
        <f t="shared" si="1"/>
        <v>1.2925E-4</v>
      </c>
    </row>
    <row r="107" spans="1:3" x14ac:dyDescent="0.4">
      <c r="A107" s="6">
        <v>40480</v>
      </c>
      <c r="B107" s="2">
        <v>0.13</v>
      </c>
      <c r="C107" s="8">
        <f t="shared" si="1"/>
        <v>1.0833333333333334E-4</v>
      </c>
    </row>
    <row r="108" spans="1:3" x14ac:dyDescent="0.4">
      <c r="A108" s="6">
        <v>40512</v>
      </c>
      <c r="B108" s="2">
        <v>0.17510000000000001</v>
      </c>
      <c r="C108" s="8">
        <f t="shared" si="1"/>
        <v>1.4591666666666667E-4</v>
      </c>
    </row>
    <row r="109" spans="1:3" x14ac:dyDescent="0.4">
      <c r="A109" s="6">
        <v>40543</v>
      </c>
      <c r="B109" s="2">
        <v>0.18010000000000001</v>
      </c>
      <c r="C109" s="8">
        <f t="shared" si="1"/>
        <v>1.5008333333333334E-4</v>
      </c>
    </row>
    <row r="110" spans="1:3" x14ac:dyDescent="0.4">
      <c r="A110" s="6">
        <v>40574</v>
      </c>
      <c r="B110" s="2">
        <v>0.15010000000000001</v>
      </c>
      <c r="C110" s="8">
        <f t="shared" si="1"/>
        <v>1.2508333333333336E-4</v>
      </c>
    </row>
    <row r="111" spans="1:3" x14ac:dyDescent="0.4">
      <c r="A111" s="6">
        <v>40602</v>
      </c>
      <c r="B111" s="2">
        <v>0.14510000000000001</v>
      </c>
      <c r="C111" s="8">
        <f t="shared" si="1"/>
        <v>1.2091666666666667E-4</v>
      </c>
    </row>
    <row r="112" spans="1:3" x14ac:dyDescent="0.4">
      <c r="A112" s="6">
        <v>40633</v>
      </c>
      <c r="B112" s="2">
        <v>0.1</v>
      </c>
      <c r="C112" s="8">
        <f t="shared" si="1"/>
        <v>8.3333333333333344E-5</v>
      </c>
    </row>
    <row r="113" spans="1:3" x14ac:dyDescent="0.4">
      <c r="A113" s="6">
        <v>40662</v>
      </c>
      <c r="B113" s="2">
        <v>6.5000000000000002E-2</v>
      </c>
      <c r="C113" s="8">
        <f t="shared" si="1"/>
        <v>5.4166666666666671E-5</v>
      </c>
    </row>
    <row r="114" spans="1:3" x14ac:dyDescent="0.4">
      <c r="A114" s="6">
        <v>40694</v>
      </c>
      <c r="B114" s="2">
        <v>0.06</v>
      </c>
      <c r="C114" s="8">
        <f t="shared" si="1"/>
        <v>4.9999999999999996E-5</v>
      </c>
    </row>
    <row r="115" spans="1:3" x14ac:dyDescent="0.4">
      <c r="A115" s="6">
        <v>40724</v>
      </c>
      <c r="B115" s="2">
        <v>2.5000000000000001E-2</v>
      </c>
      <c r="C115" s="8">
        <f t="shared" si="1"/>
        <v>2.0833333333333336E-5</v>
      </c>
    </row>
    <row r="116" spans="1:3" x14ac:dyDescent="0.4">
      <c r="A116" s="6">
        <v>40753</v>
      </c>
      <c r="B116" s="2">
        <v>0.06</v>
      </c>
      <c r="C116" s="8">
        <f t="shared" si="1"/>
        <v>4.9999999999999996E-5</v>
      </c>
    </row>
    <row r="117" spans="1:3" x14ac:dyDescent="0.4">
      <c r="A117" s="6">
        <v>40786</v>
      </c>
      <c r="B117" s="2">
        <v>1.4999999999999999E-2</v>
      </c>
      <c r="C117" s="8">
        <f t="shared" si="1"/>
        <v>1.2499999999999999E-5</v>
      </c>
    </row>
    <row r="118" spans="1:3" x14ac:dyDescent="0.4">
      <c r="A118" s="6">
        <v>40816</v>
      </c>
      <c r="B118" s="2">
        <v>0.02</v>
      </c>
      <c r="C118" s="8">
        <f t="shared" si="1"/>
        <v>1.6666666666666667E-5</v>
      </c>
    </row>
    <row r="119" spans="1:3" x14ac:dyDescent="0.4">
      <c r="A119" s="6">
        <v>40847</v>
      </c>
      <c r="B119" s="2">
        <v>0.01</v>
      </c>
      <c r="C119" s="8">
        <f t="shared" si="1"/>
        <v>8.3333333333333337E-6</v>
      </c>
    </row>
    <row r="120" spans="1:3" x14ac:dyDescent="0.4">
      <c r="A120" s="6">
        <v>40877</v>
      </c>
      <c r="B120" s="2">
        <v>0.03</v>
      </c>
      <c r="C120" s="8">
        <f t="shared" si="1"/>
        <v>2.4999999999999998E-5</v>
      </c>
    </row>
    <row r="121" spans="1:3" x14ac:dyDescent="0.4">
      <c r="A121" s="6">
        <v>40907</v>
      </c>
      <c r="B121" s="2">
        <v>2.5000000000000001E-2</v>
      </c>
      <c r="C121" s="8">
        <f t="shared" si="1"/>
        <v>2.0833333333333336E-5</v>
      </c>
    </row>
    <row r="122" spans="1:3" x14ac:dyDescent="0.4">
      <c r="A122" s="6">
        <v>40939</v>
      </c>
      <c r="B122" s="2">
        <v>0.05</v>
      </c>
      <c r="C122" s="8">
        <f t="shared" si="1"/>
        <v>4.1666666666666672E-5</v>
      </c>
    </row>
    <row r="123" spans="1:3" x14ac:dyDescent="0.4">
      <c r="A123" s="6">
        <v>40968</v>
      </c>
      <c r="B123" s="2">
        <v>0.115</v>
      </c>
      <c r="C123" s="8">
        <f t="shared" si="1"/>
        <v>9.5833333333333336E-5</v>
      </c>
    </row>
    <row r="124" spans="1:3" x14ac:dyDescent="0.4">
      <c r="A124" s="6">
        <v>40998</v>
      </c>
      <c r="B124" s="2">
        <v>8.5000000000000006E-2</v>
      </c>
      <c r="C124" s="8">
        <f t="shared" si="1"/>
        <v>7.0833333333333338E-5</v>
      </c>
    </row>
    <row r="125" spans="1:3" x14ac:dyDescent="0.4">
      <c r="A125" s="6">
        <v>41029</v>
      </c>
      <c r="B125" s="2">
        <v>9.5000000000000001E-2</v>
      </c>
      <c r="C125" s="8">
        <f t="shared" si="1"/>
        <v>7.9166666666666662E-5</v>
      </c>
    </row>
    <row r="126" spans="1:3" x14ac:dyDescent="0.4">
      <c r="A126" s="6">
        <v>41060</v>
      </c>
      <c r="B126" s="2">
        <v>8.5000000000000006E-2</v>
      </c>
      <c r="C126" s="8">
        <f t="shared" si="1"/>
        <v>7.0833333333333338E-5</v>
      </c>
    </row>
    <row r="127" spans="1:3" x14ac:dyDescent="0.4">
      <c r="A127" s="6">
        <v>41089</v>
      </c>
      <c r="B127" s="2">
        <v>9.5000000000000001E-2</v>
      </c>
      <c r="C127" s="8">
        <f t="shared" si="1"/>
        <v>7.9166666666666662E-5</v>
      </c>
    </row>
    <row r="128" spans="1:3" x14ac:dyDescent="0.4">
      <c r="A128" s="6">
        <v>41121</v>
      </c>
      <c r="B128" s="2">
        <v>0.11</v>
      </c>
      <c r="C128" s="8">
        <f t="shared" si="1"/>
        <v>9.1666666666666668E-5</v>
      </c>
    </row>
    <row r="129" spans="1:3" x14ac:dyDescent="0.4">
      <c r="A129" s="6">
        <v>41152</v>
      </c>
      <c r="B129" s="2">
        <v>0.105</v>
      </c>
      <c r="C129" s="8">
        <f t="shared" si="1"/>
        <v>8.7499999999999999E-5</v>
      </c>
    </row>
    <row r="130" spans="1:3" x14ac:dyDescent="0.4">
      <c r="A130" s="6">
        <v>41180</v>
      </c>
      <c r="B130" s="2">
        <v>0.11</v>
      </c>
      <c r="C130" s="8">
        <f t="shared" si="1"/>
        <v>9.1666666666666668E-5</v>
      </c>
    </row>
    <row r="131" spans="1:3" x14ac:dyDescent="0.4">
      <c r="A131" s="6">
        <v>41213</v>
      </c>
      <c r="B131" s="2">
        <v>0.125</v>
      </c>
      <c r="C131" s="8">
        <f t="shared" si="1"/>
        <v>1.0416666666666667E-4</v>
      </c>
    </row>
    <row r="132" spans="1:3" x14ac:dyDescent="0.4">
      <c r="A132" s="6">
        <v>41243</v>
      </c>
      <c r="B132" s="2">
        <v>0.1</v>
      </c>
      <c r="C132" s="8">
        <f t="shared" si="1"/>
        <v>8.3333333333333344E-5</v>
      </c>
    </row>
    <row r="133" spans="1:3" x14ac:dyDescent="0.4">
      <c r="A133" s="6">
        <v>41274</v>
      </c>
      <c r="B133" s="2">
        <v>8.5000000000000006E-2</v>
      </c>
      <c r="C133" s="8">
        <f t="shared" si="1"/>
        <v>7.0833333333333338E-5</v>
      </c>
    </row>
    <row r="134" spans="1:3" x14ac:dyDescent="0.4">
      <c r="A134" s="6">
        <v>41305</v>
      </c>
      <c r="B134" s="2">
        <v>7.4999999999999997E-2</v>
      </c>
      <c r="C134" s="8">
        <f t="shared" si="1"/>
        <v>6.2500000000000001E-5</v>
      </c>
    </row>
    <row r="135" spans="1:3" x14ac:dyDescent="0.4">
      <c r="A135" s="6">
        <v>41333</v>
      </c>
      <c r="B135" s="2">
        <v>0.125</v>
      </c>
      <c r="C135" s="8">
        <f t="shared" si="1"/>
        <v>1.0416666666666667E-4</v>
      </c>
    </row>
    <row r="136" spans="1:3" x14ac:dyDescent="0.4">
      <c r="A136" s="6">
        <v>41362</v>
      </c>
      <c r="B136" s="2">
        <v>7.4999999999999997E-2</v>
      </c>
      <c r="C136" s="8">
        <f t="shared" si="1"/>
        <v>6.2500000000000001E-5</v>
      </c>
    </row>
    <row r="137" spans="1:3" x14ac:dyDescent="0.4">
      <c r="A137" s="6">
        <v>41394</v>
      </c>
      <c r="B137" s="2">
        <v>0.05</v>
      </c>
      <c r="C137" s="8">
        <f t="shared" ref="C137:C200" si="2">B137/1200</f>
        <v>4.1666666666666672E-5</v>
      </c>
    </row>
    <row r="138" spans="1:3" x14ac:dyDescent="0.4">
      <c r="A138" s="6">
        <v>41425</v>
      </c>
      <c r="B138" s="2">
        <v>4.4999999999999998E-2</v>
      </c>
      <c r="C138" s="8">
        <f t="shared" si="2"/>
        <v>3.7499999999999997E-5</v>
      </c>
    </row>
    <row r="139" spans="1:3" x14ac:dyDescent="0.4">
      <c r="A139" s="6">
        <v>41453</v>
      </c>
      <c r="B139" s="2">
        <v>0.06</v>
      </c>
      <c r="C139" s="8">
        <f t="shared" si="2"/>
        <v>4.9999999999999996E-5</v>
      </c>
    </row>
    <row r="140" spans="1:3" x14ac:dyDescent="0.4">
      <c r="A140" s="6">
        <v>41486</v>
      </c>
      <c r="B140" s="2">
        <v>0.03</v>
      </c>
      <c r="C140" s="8">
        <f t="shared" si="2"/>
        <v>2.4999999999999998E-5</v>
      </c>
    </row>
    <row r="141" spans="1:3" x14ac:dyDescent="0.4">
      <c r="A141" s="6">
        <v>41516</v>
      </c>
      <c r="B141" s="2">
        <v>0.04</v>
      </c>
      <c r="C141" s="8">
        <f t="shared" si="2"/>
        <v>3.3333333333333335E-5</v>
      </c>
    </row>
    <row r="142" spans="1:3" x14ac:dyDescent="0.4">
      <c r="A142" s="6">
        <v>41547</v>
      </c>
      <c r="B142" s="2">
        <v>0.01</v>
      </c>
      <c r="C142" s="8">
        <f t="shared" si="2"/>
        <v>8.3333333333333337E-6</v>
      </c>
    </row>
    <row r="143" spans="1:3" x14ac:dyDescent="0.4">
      <c r="A143" s="6">
        <v>41578</v>
      </c>
      <c r="B143" s="2">
        <v>4.4999999999999998E-2</v>
      </c>
      <c r="C143" s="8">
        <f t="shared" si="2"/>
        <v>3.7499999999999997E-5</v>
      </c>
    </row>
    <row r="144" spans="1:3" x14ac:dyDescent="0.4">
      <c r="A144" s="6">
        <v>41607</v>
      </c>
      <c r="B144" s="2">
        <v>0.08</v>
      </c>
      <c r="C144" s="8">
        <f t="shared" si="2"/>
        <v>6.666666666666667E-5</v>
      </c>
    </row>
    <row r="145" spans="1:3" x14ac:dyDescent="0.4">
      <c r="A145" s="6">
        <v>41639</v>
      </c>
      <c r="B145" s="2">
        <v>6.5000000000000002E-2</v>
      </c>
      <c r="C145" s="8">
        <f t="shared" si="2"/>
        <v>5.4166666666666671E-5</v>
      </c>
    </row>
    <row r="146" spans="1:3" x14ac:dyDescent="0.4">
      <c r="A146" s="6">
        <v>41670</v>
      </c>
      <c r="B146" s="2">
        <v>5.5E-2</v>
      </c>
      <c r="C146" s="8">
        <f t="shared" si="2"/>
        <v>4.5833333333333334E-5</v>
      </c>
    </row>
    <row r="147" spans="1:3" x14ac:dyDescent="0.4">
      <c r="A147" s="6">
        <v>41698</v>
      </c>
      <c r="B147" s="2">
        <v>4.4999999999999998E-2</v>
      </c>
      <c r="C147" s="8">
        <f t="shared" si="2"/>
        <v>3.7499999999999997E-5</v>
      </c>
    </row>
    <row r="148" spans="1:3" x14ac:dyDescent="0.4">
      <c r="A148" s="6">
        <v>41729</v>
      </c>
      <c r="B148" s="2">
        <v>4.4999999999999998E-2</v>
      </c>
      <c r="C148" s="8">
        <f t="shared" si="2"/>
        <v>3.7499999999999997E-5</v>
      </c>
    </row>
    <row r="149" spans="1:3" x14ac:dyDescent="0.4">
      <c r="A149" s="6">
        <v>41759</v>
      </c>
      <c r="B149" s="2">
        <v>0.02</v>
      </c>
      <c r="C149" s="8">
        <f t="shared" si="2"/>
        <v>1.6666666666666667E-5</v>
      </c>
    </row>
    <row r="150" spans="1:3" x14ac:dyDescent="0.4">
      <c r="A150" s="6">
        <v>41789</v>
      </c>
      <c r="B150" s="2">
        <v>0.03</v>
      </c>
      <c r="C150" s="8">
        <f t="shared" si="2"/>
        <v>2.4999999999999998E-5</v>
      </c>
    </row>
    <row r="151" spans="1:3" x14ac:dyDescent="0.4">
      <c r="A151" s="6">
        <v>41820</v>
      </c>
      <c r="B151" s="2">
        <v>0.04</v>
      </c>
      <c r="C151" s="8">
        <f t="shared" si="2"/>
        <v>3.3333333333333335E-5</v>
      </c>
    </row>
    <row r="152" spans="1:3" x14ac:dyDescent="0.4">
      <c r="A152" s="6">
        <v>41851</v>
      </c>
      <c r="B152" s="2">
        <v>0.03</v>
      </c>
      <c r="C152" s="8">
        <f t="shared" si="2"/>
        <v>2.4999999999999998E-5</v>
      </c>
    </row>
    <row r="153" spans="1:3" x14ac:dyDescent="0.4">
      <c r="A153" s="6">
        <v>41880</v>
      </c>
      <c r="B153" s="2">
        <v>0.03</v>
      </c>
      <c r="C153" s="8">
        <f t="shared" si="2"/>
        <v>2.4999999999999998E-5</v>
      </c>
    </row>
    <row r="154" spans="1:3" x14ac:dyDescent="0.4">
      <c r="A154" s="6">
        <v>41912</v>
      </c>
      <c r="B154" s="2">
        <v>1.4999999999999999E-2</v>
      </c>
      <c r="C154" s="8">
        <f t="shared" si="2"/>
        <v>1.2499999999999999E-5</v>
      </c>
    </row>
    <row r="155" spans="1:3" x14ac:dyDescent="0.4">
      <c r="A155" s="6">
        <v>41943</v>
      </c>
      <c r="B155" s="2">
        <v>0.02</v>
      </c>
      <c r="C155" s="8">
        <f t="shared" si="2"/>
        <v>1.6666666666666667E-5</v>
      </c>
    </row>
    <row r="156" spans="1:3" x14ac:dyDescent="0.4">
      <c r="A156" s="6">
        <v>41971</v>
      </c>
      <c r="B156" s="2">
        <v>0.02</v>
      </c>
      <c r="C156" s="8">
        <f t="shared" si="2"/>
        <v>1.6666666666666667E-5</v>
      </c>
    </row>
    <row r="157" spans="1:3" x14ac:dyDescent="0.4">
      <c r="A157" s="6">
        <v>42004</v>
      </c>
      <c r="B157" s="2">
        <v>0.04</v>
      </c>
      <c r="C157" s="8">
        <f t="shared" si="2"/>
        <v>3.3333333333333335E-5</v>
      </c>
    </row>
    <row r="158" spans="1:3" x14ac:dyDescent="0.4">
      <c r="A158" s="6">
        <v>42034</v>
      </c>
      <c r="B158" s="2">
        <v>0.02</v>
      </c>
      <c r="C158" s="8">
        <f t="shared" si="2"/>
        <v>1.6666666666666667E-5</v>
      </c>
    </row>
    <row r="159" spans="1:3" x14ac:dyDescent="0.4">
      <c r="A159" s="6">
        <v>42062</v>
      </c>
      <c r="B159" s="2">
        <v>0.02</v>
      </c>
      <c r="C159" s="8">
        <f t="shared" si="2"/>
        <v>1.6666666666666667E-5</v>
      </c>
    </row>
    <row r="160" spans="1:3" x14ac:dyDescent="0.4">
      <c r="A160" s="6">
        <v>42094</v>
      </c>
      <c r="B160" s="2">
        <v>3.5000000000000003E-2</v>
      </c>
      <c r="C160" s="8">
        <f t="shared" si="2"/>
        <v>2.916666666666667E-5</v>
      </c>
    </row>
    <row r="161" spans="1:3" x14ac:dyDescent="0.4">
      <c r="A161" s="6">
        <v>42124</v>
      </c>
      <c r="B161" s="2">
        <v>0.02</v>
      </c>
      <c r="C161" s="8">
        <f t="shared" si="2"/>
        <v>1.6666666666666667E-5</v>
      </c>
    </row>
    <row r="162" spans="1:3" x14ac:dyDescent="0.4">
      <c r="A162" s="6">
        <v>42153</v>
      </c>
      <c r="B162" s="2">
        <v>1.4999999999999999E-2</v>
      </c>
      <c r="C162" s="8">
        <f t="shared" si="2"/>
        <v>1.2499999999999999E-5</v>
      </c>
    </row>
    <row r="163" spans="1:3" x14ac:dyDescent="0.4">
      <c r="A163" s="6">
        <v>42185</v>
      </c>
      <c r="B163" s="2">
        <v>1.4999999999999999E-2</v>
      </c>
      <c r="C163" s="8">
        <f t="shared" si="2"/>
        <v>1.2499999999999999E-5</v>
      </c>
    </row>
    <row r="164" spans="1:3" x14ac:dyDescent="0.4">
      <c r="A164" s="6">
        <v>42216</v>
      </c>
      <c r="B164" s="2">
        <v>0.05</v>
      </c>
      <c r="C164" s="8">
        <f t="shared" si="2"/>
        <v>4.1666666666666672E-5</v>
      </c>
    </row>
    <row r="165" spans="1:3" x14ac:dyDescent="0.4">
      <c r="A165" s="6">
        <v>42247</v>
      </c>
      <c r="B165" s="2">
        <v>9.5000000000000001E-2</v>
      </c>
      <c r="C165" s="8">
        <f t="shared" si="2"/>
        <v>7.9166666666666662E-5</v>
      </c>
    </row>
    <row r="166" spans="1:3" x14ac:dyDescent="0.4">
      <c r="A166" s="6">
        <v>42277</v>
      </c>
      <c r="B166" s="2">
        <v>1.4999999999999999E-2</v>
      </c>
      <c r="C166" s="8">
        <f t="shared" si="2"/>
        <v>1.2499999999999999E-5</v>
      </c>
    </row>
    <row r="167" spans="1:3" x14ac:dyDescent="0.4">
      <c r="A167" s="6">
        <v>42307</v>
      </c>
      <c r="B167" s="2">
        <v>0.02</v>
      </c>
      <c r="C167" s="8">
        <f t="shared" si="2"/>
        <v>1.6666666666666667E-5</v>
      </c>
    </row>
    <row r="168" spans="1:3" x14ac:dyDescent="0.4">
      <c r="A168" s="6">
        <v>42338</v>
      </c>
      <c r="B168" s="2">
        <v>0.21510000000000001</v>
      </c>
      <c r="C168" s="8">
        <f t="shared" si="2"/>
        <v>1.7925000000000002E-4</v>
      </c>
    </row>
    <row r="169" spans="1:3" x14ac:dyDescent="0.4">
      <c r="A169" s="6">
        <v>42369</v>
      </c>
      <c r="B169" s="2">
        <v>0.26019999999999999</v>
      </c>
      <c r="C169" s="8">
        <f t="shared" si="2"/>
        <v>2.1683333333333331E-4</v>
      </c>
    </row>
    <row r="170" spans="1:3" x14ac:dyDescent="0.4">
      <c r="A170" s="6">
        <v>42398</v>
      </c>
      <c r="B170" s="2">
        <v>0.30520000000000003</v>
      </c>
      <c r="C170" s="8">
        <f t="shared" si="2"/>
        <v>2.5433333333333335E-4</v>
      </c>
    </row>
    <row r="171" spans="1:3" x14ac:dyDescent="0.4">
      <c r="A171" s="6">
        <v>42429</v>
      </c>
      <c r="B171" s="2">
        <v>0.32529999999999998</v>
      </c>
      <c r="C171" s="8">
        <f t="shared" si="2"/>
        <v>2.710833333333333E-4</v>
      </c>
    </row>
    <row r="172" spans="1:3" x14ac:dyDescent="0.4">
      <c r="A172" s="6">
        <v>42460</v>
      </c>
      <c r="B172" s="2">
        <v>0.30020000000000002</v>
      </c>
      <c r="C172" s="8">
        <f t="shared" si="2"/>
        <v>2.5016666666666671E-4</v>
      </c>
    </row>
    <row r="173" spans="1:3" x14ac:dyDescent="0.4">
      <c r="A173" s="6">
        <v>42489</v>
      </c>
      <c r="B173" s="2">
        <v>0.25019999999999998</v>
      </c>
      <c r="C173" s="8">
        <f t="shared" si="2"/>
        <v>2.0849999999999997E-4</v>
      </c>
    </row>
    <row r="174" spans="1:3" x14ac:dyDescent="0.4">
      <c r="A174" s="6">
        <v>42521</v>
      </c>
      <c r="B174" s="2">
        <v>0.34029999999999999</v>
      </c>
      <c r="C174" s="8">
        <f t="shared" si="2"/>
        <v>2.8358333333333333E-4</v>
      </c>
    </row>
    <row r="175" spans="1:3" x14ac:dyDescent="0.4">
      <c r="A175" s="6">
        <v>42551</v>
      </c>
      <c r="B175" s="2">
        <v>0.26019999999999999</v>
      </c>
      <c r="C175" s="8">
        <f t="shared" si="2"/>
        <v>2.1683333333333331E-4</v>
      </c>
    </row>
    <row r="176" spans="1:3" x14ac:dyDescent="0.4">
      <c r="A176" s="6">
        <v>42580</v>
      </c>
      <c r="B176" s="2">
        <v>0.32029999999999997</v>
      </c>
      <c r="C176" s="8">
        <f t="shared" si="2"/>
        <v>2.6691666666666666E-4</v>
      </c>
    </row>
    <row r="177" spans="1:3" x14ac:dyDescent="0.4">
      <c r="A177" s="6">
        <v>42613</v>
      </c>
      <c r="B177" s="2">
        <v>0.33529999999999999</v>
      </c>
      <c r="C177" s="8">
        <f t="shared" si="2"/>
        <v>2.7941666666666664E-4</v>
      </c>
    </row>
    <row r="178" spans="1:3" x14ac:dyDescent="0.4">
      <c r="A178" s="6">
        <v>42643</v>
      </c>
      <c r="B178" s="2">
        <v>0.25019999999999998</v>
      </c>
      <c r="C178" s="8">
        <f t="shared" si="2"/>
        <v>2.0849999999999997E-4</v>
      </c>
    </row>
    <row r="179" spans="1:3" x14ac:dyDescent="0.4">
      <c r="A179" s="6">
        <v>42674</v>
      </c>
      <c r="B179" s="2">
        <v>0.3503</v>
      </c>
      <c r="C179" s="8">
        <f t="shared" si="2"/>
        <v>2.9191666666666667E-4</v>
      </c>
    </row>
    <row r="180" spans="1:3" x14ac:dyDescent="0.4">
      <c r="A180" s="6">
        <v>42704</v>
      </c>
      <c r="B180" s="2">
        <v>0.49059999999999998</v>
      </c>
      <c r="C180" s="8">
        <f t="shared" si="2"/>
        <v>4.0883333333333331E-4</v>
      </c>
    </row>
    <row r="181" spans="1:3" x14ac:dyDescent="0.4">
      <c r="A181" s="6">
        <v>42734</v>
      </c>
      <c r="B181" s="2">
        <v>0.55579999999999996</v>
      </c>
      <c r="C181" s="8">
        <f t="shared" si="2"/>
        <v>4.6316666666666663E-4</v>
      </c>
    </row>
    <row r="182" spans="1:3" x14ac:dyDescent="0.4">
      <c r="A182" s="6">
        <v>42766</v>
      </c>
      <c r="B182" s="2">
        <v>0.51570000000000005</v>
      </c>
      <c r="C182" s="8">
        <f t="shared" si="2"/>
        <v>4.2975000000000006E-4</v>
      </c>
    </row>
    <row r="183" spans="1:3" x14ac:dyDescent="0.4">
      <c r="A183" s="6">
        <v>42794</v>
      </c>
      <c r="B183" s="2">
        <v>0.51570000000000005</v>
      </c>
      <c r="C183" s="8">
        <f t="shared" si="2"/>
        <v>4.2975000000000006E-4</v>
      </c>
    </row>
    <row r="184" spans="1:3" x14ac:dyDescent="0.4">
      <c r="A184" s="6">
        <v>42825</v>
      </c>
      <c r="B184" s="2">
        <v>0.78149999999999997</v>
      </c>
      <c r="C184" s="8">
        <f t="shared" si="2"/>
        <v>6.5125000000000003E-4</v>
      </c>
    </row>
    <row r="185" spans="1:3" x14ac:dyDescent="0.4">
      <c r="A185" s="6">
        <v>42853</v>
      </c>
      <c r="B185" s="2">
        <v>0.82169999999999999</v>
      </c>
      <c r="C185" s="8">
        <f t="shared" si="2"/>
        <v>6.8475000000000003E-4</v>
      </c>
    </row>
    <row r="186" spans="1:3" x14ac:dyDescent="0.4">
      <c r="A186" s="6">
        <v>42886</v>
      </c>
      <c r="B186" s="2">
        <v>0.96230000000000004</v>
      </c>
      <c r="C186" s="8">
        <f t="shared" si="2"/>
        <v>8.0191666666666671E-4</v>
      </c>
    </row>
    <row r="187" spans="1:3" x14ac:dyDescent="0.4">
      <c r="A187" s="6">
        <v>42916</v>
      </c>
      <c r="B187" s="2">
        <v>1.0024999999999999</v>
      </c>
      <c r="C187" s="8">
        <f t="shared" si="2"/>
        <v>8.354166666666666E-4</v>
      </c>
    </row>
    <row r="188" spans="1:3" x14ac:dyDescent="0.4">
      <c r="A188" s="6">
        <v>42947</v>
      </c>
      <c r="B188" s="2">
        <v>1.0729</v>
      </c>
      <c r="C188" s="8">
        <f t="shared" si="2"/>
        <v>8.9408333333333332E-4</v>
      </c>
    </row>
    <row r="189" spans="1:3" x14ac:dyDescent="0.4">
      <c r="A189" s="6">
        <v>42978</v>
      </c>
      <c r="B189" s="2">
        <v>1.0226</v>
      </c>
      <c r="C189" s="8">
        <f t="shared" si="2"/>
        <v>8.5216666666666665E-4</v>
      </c>
    </row>
    <row r="190" spans="1:3" x14ac:dyDescent="0.4">
      <c r="A190" s="6">
        <v>43007</v>
      </c>
      <c r="B190" s="2">
        <v>1.0528</v>
      </c>
      <c r="C190" s="8">
        <f t="shared" si="2"/>
        <v>8.7733333333333326E-4</v>
      </c>
    </row>
    <row r="191" spans="1:3" x14ac:dyDescent="0.4">
      <c r="A191" s="6">
        <v>43039</v>
      </c>
      <c r="B191" s="2">
        <v>1.1332</v>
      </c>
      <c r="C191" s="8">
        <f t="shared" si="2"/>
        <v>9.4433333333333337E-4</v>
      </c>
    </row>
    <row r="192" spans="1:3" x14ac:dyDescent="0.4">
      <c r="A192" s="6">
        <v>43069</v>
      </c>
      <c r="B192" s="2">
        <v>1.2891999999999999</v>
      </c>
      <c r="C192" s="8">
        <f t="shared" si="2"/>
        <v>1.0743333333333332E-3</v>
      </c>
    </row>
    <row r="193" spans="1:3" x14ac:dyDescent="0.4">
      <c r="A193" s="6">
        <v>43098</v>
      </c>
      <c r="B193" s="2">
        <v>1.4502999999999999</v>
      </c>
      <c r="C193" s="8">
        <f t="shared" si="2"/>
        <v>1.2085833333333332E-3</v>
      </c>
    </row>
    <row r="194" spans="1:3" x14ac:dyDescent="0.4">
      <c r="A194" s="6">
        <v>43131</v>
      </c>
      <c r="B194" s="2">
        <v>1.4301999999999999</v>
      </c>
      <c r="C194" s="8">
        <f t="shared" si="2"/>
        <v>1.1918333333333332E-3</v>
      </c>
    </row>
    <row r="195" spans="1:3" x14ac:dyDescent="0.4">
      <c r="A195" s="6">
        <v>43159</v>
      </c>
      <c r="B195" s="2">
        <v>1.6518999999999999</v>
      </c>
      <c r="C195" s="8">
        <f t="shared" si="2"/>
        <v>1.3765833333333332E-3</v>
      </c>
    </row>
    <row r="196" spans="1:3" x14ac:dyDescent="0.4">
      <c r="A196" s="6">
        <v>43189</v>
      </c>
      <c r="B196" s="2">
        <v>1.7679</v>
      </c>
      <c r="C196" s="8">
        <f t="shared" si="2"/>
        <v>1.47325E-3</v>
      </c>
    </row>
    <row r="197" spans="1:3" x14ac:dyDescent="0.4">
      <c r="A197" s="6">
        <v>43220</v>
      </c>
      <c r="B197" s="2">
        <v>1.8435999999999999</v>
      </c>
      <c r="C197" s="8">
        <f t="shared" si="2"/>
        <v>1.5363333333333333E-3</v>
      </c>
    </row>
    <row r="198" spans="1:3" x14ac:dyDescent="0.4">
      <c r="A198" s="6">
        <v>43251</v>
      </c>
      <c r="B198" s="2">
        <v>1.9040999999999999</v>
      </c>
      <c r="C198" s="8">
        <f t="shared" si="2"/>
        <v>1.5867499999999998E-3</v>
      </c>
    </row>
    <row r="199" spans="1:3" x14ac:dyDescent="0.4">
      <c r="A199" s="6">
        <v>43280</v>
      </c>
      <c r="B199" s="2">
        <v>1.9092</v>
      </c>
      <c r="C199" s="8">
        <f t="shared" si="2"/>
        <v>1.591E-3</v>
      </c>
    </row>
    <row r="200" spans="1:3" x14ac:dyDescent="0.4">
      <c r="A200" s="6">
        <v>43312</v>
      </c>
      <c r="B200" s="2">
        <v>2.0102000000000002</v>
      </c>
      <c r="C200" s="8">
        <f t="shared" si="2"/>
        <v>1.6751666666666668E-3</v>
      </c>
    </row>
    <row r="201" spans="1:3" x14ac:dyDescent="0.4">
      <c r="A201" s="6">
        <v>43343</v>
      </c>
      <c r="B201" s="2">
        <v>2.0910000000000002</v>
      </c>
      <c r="C201" s="8">
        <f t="shared" ref="C201:C245" si="3">B201/1200</f>
        <v>1.7425000000000001E-3</v>
      </c>
    </row>
    <row r="202" spans="1:3" x14ac:dyDescent="0.4">
      <c r="A202" s="6">
        <v>43371</v>
      </c>
      <c r="B202" s="2">
        <v>2.1920999999999999</v>
      </c>
      <c r="C202" s="8">
        <f t="shared" si="3"/>
        <v>1.82675E-3</v>
      </c>
    </row>
    <row r="203" spans="1:3" x14ac:dyDescent="0.4">
      <c r="A203" s="6">
        <v>43404</v>
      </c>
      <c r="B203" s="2">
        <v>2.3184999999999998</v>
      </c>
      <c r="C203" s="8">
        <f t="shared" si="3"/>
        <v>1.9320833333333332E-3</v>
      </c>
    </row>
    <row r="204" spans="1:3" x14ac:dyDescent="0.4">
      <c r="A204" s="6">
        <v>43434</v>
      </c>
      <c r="B204" s="2">
        <v>2.3843000000000001</v>
      </c>
      <c r="C204" s="8">
        <f t="shared" si="3"/>
        <v>1.9869166666666668E-3</v>
      </c>
    </row>
    <row r="205" spans="1:3" x14ac:dyDescent="0.4">
      <c r="A205" s="6">
        <v>43465</v>
      </c>
      <c r="B205" s="2">
        <v>2.4805000000000001</v>
      </c>
      <c r="C205" s="8">
        <f t="shared" si="3"/>
        <v>2.0670833333333335E-3</v>
      </c>
    </row>
    <row r="206" spans="1:3" x14ac:dyDescent="0.4">
      <c r="A206" s="6">
        <v>43496</v>
      </c>
      <c r="B206" s="2">
        <v>2.3893</v>
      </c>
      <c r="C206" s="8">
        <f t="shared" si="3"/>
        <v>1.9910833333333334E-3</v>
      </c>
    </row>
    <row r="207" spans="1:3" x14ac:dyDescent="0.4">
      <c r="A207" s="6">
        <v>43524</v>
      </c>
      <c r="B207" s="2">
        <v>2.4197000000000002</v>
      </c>
      <c r="C207" s="8">
        <f t="shared" si="3"/>
        <v>2.0164166666666668E-3</v>
      </c>
    </row>
    <row r="208" spans="1:3" x14ac:dyDescent="0.4">
      <c r="A208" s="6">
        <v>43553</v>
      </c>
      <c r="B208" s="2">
        <v>2.4247999999999998</v>
      </c>
      <c r="C208" s="8">
        <f t="shared" si="3"/>
        <v>2.0206666666666667E-3</v>
      </c>
    </row>
    <row r="209" spans="1:3" x14ac:dyDescent="0.4">
      <c r="A209" s="6">
        <v>43585</v>
      </c>
      <c r="B209" s="2">
        <v>2.3995000000000002</v>
      </c>
      <c r="C209" s="8">
        <f t="shared" si="3"/>
        <v>1.9995833333333337E-3</v>
      </c>
    </row>
    <row r="210" spans="1:3" x14ac:dyDescent="0.4">
      <c r="A210" s="6">
        <v>43616</v>
      </c>
      <c r="B210" s="2">
        <v>2.3235999999999999</v>
      </c>
      <c r="C210" s="8">
        <f t="shared" si="3"/>
        <v>1.9363333333333333E-3</v>
      </c>
    </row>
    <row r="211" spans="1:3" x14ac:dyDescent="0.4">
      <c r="A211" s="6">
        <v>43644</v>
      </c>
      <c r="B211" s="2">
        <v>2.0960000000000001</v>
      </c>
      <c r="C211" s="8">
        <f t="shared" si="3"/>
        <v>1.7466666666666668E-3</v>
      </c>
    </row>
    <row r="212" spans="1:3" x14ac:dyDescent="0.4">
      <c r="A212" s="6">
        <v>43677</v>
      </c>
      <c r="B212" s="2">
        <v>2.0809000000000002</v>
      </c>
      <c r="C212" s="8">
        <f t="shared" si="3"/>
        <v>1.7340833333333336E-3</v>
      </c>
    </row>
    <row r="213" spans="1:3" x14ac:dyDescent="0.4">
      <c r="A213" s="6">
        <v>43707</v>
      </c>
      <c r="B213" s="2">
        <v>1.9598</v>
      </c>
      <c r="C213" s="8">
        <f t="shared" si="3"/>
        <v>1.6331666666666667E-3</v>
      </c>
    </row>
    <row r="214" spans="1:3" x14ac:dyDescent="0.4">
      <c r="A214" s="6">
        <v>43738</v>
      </c>
      <c r="B214" s="2">
        <v>1.8486</v>
      </c>
      <c r="C214" s="8">
        <f t="shared" si="3"/>
        <v>1.5405E-3</v>
      </c>
    </row>
    <row r="215" spans="1:3" x14ac:dyDescent="0.4">
      <c r="A215" s="6">
        <v>43769</v>
      </c>
      <c r="B215" s="2">
        <v>1.6267</v>
      </c>
      <c r="C215" s="8">
        <f t="shared" si="3"/>
        <v>1.3555833333333334E-3</v>
      </c>
    </row>
    <row r="216" spans="1:3" x14ac:dyDescent="0.4">
      <c r="A216" s="6">
        <v>43798</v>
      </c>
      <c r="B216" s="2">
        <v>1.5661</v>
      </c>
      <c r="C216" s="8">
        <f t="shared" si="3"/>
        <v>1.3050833333333334E-3</v>
      </c>
    </row>
    <row r="217" spans="1:3" x14ac:dyDescent="0.4">
      <c r="A217" s="6">
        <v>43830</v>
      </c>
      <c r="B217" s="2">
        <v>1.5259</v>
      </c>
      <c r="C217" s="8">
        <f t="shared" si="3"/>
        <v>1.2715833333333333E-3</v>
      </c>
    </row>
    <row r="218" spans="1:3" x14ac:dyDescent="0.4">
      <c r="A218" s="6">
        <v>43861</v>
      </c>
      <c r="B218" s="2">
        <v>1.5359</v>
      </c>
      <c r="C218" s="8">
        <f t="shared" si="3"/>
        <v>1.2799166666666666E-3</v>
      </c>
    </row>
    <row r="219" spans="1:3" x14ac:dyDescent="0.4">
      <c r="A219" s="6">
        <v>43889</v>
      </c>
      <c r="B219" s="2">
        <v>1.5106999999999999</v>
      </c>
      <c r="C219" s="8">
        <f t="shared" si="3"/>
        <v>1.2589166666666666E-3</v>
      </c>
    </row>
    <row r="220" spans="1:3" x14ac:dyDescent="0.4">
      <c r="A220" s="6">
        <v>43921</v>
      </c>
      <c r="B220" s="2">
        <v>8.5000000000000006E-2</v>
      </c>
      <c r="C220" s="8">
        <f t="shared" si="3"/>
        <v>7.0833333333333338E-5</v>
      </c>
    </row>
    <row r="221" spans="1:3" x14ac:dyDescent="0.4">
      <c r="A221" s="6">
        <v>43951</v>
      </c>
      <c r="B221" s="2">
        <v>0.12</v>
      </c>
      <c r="C221" s="8">
        <f t="shared" si="3"/>
        <v>9.9999999999999991E-5</v>
      </c>
    </row>
    <row r="222" spans="1:3" x14ac:dyDescent="0.4">
      <c r="A222" s="6">
        <v>43980</v>
      </c>
      <c r="B222" s="2">
        <v>0.13</v>
      </c>
      <c r="C222" s="8">
        <f t="shared" si="3"/>
        <v>1.0833333333333334E-4</v>
      </c>
    </row>
    <row r="223" spans="1:3" x14ac:dyDescent="0.4">
      <c r="A223" s="6">
        <v>44012</v>
      </c>
      <c r="B223" s="2">
        <v>0.15010000000000001</v>
      </c>
      <c r="C223" s="8">
        <f t="shared" si="3"/>
        <v>1.2508333333333336E-4</v>
      </c>
    </row>
    <row r="224" spans="1:3" x14ac:dyDescent="0.4">
      <c r="A224" s="6">
        <v>44043</v>
      </c>
      <c r="B224" s="2">
        <v>0.105</v>
      </c>
      <c r="C224" s="8">
        <f t="shared" si="3"/>
        <v>8.7499999999999999E-5</v>
      </c>
    </row>
    <row r="225" spans="1:3" x14ac:dyDescent="0.4">
      <c r="A225" s="6">
        <v>44074</v>
      </c>
      <c r="B225" s="2">
        <v>0.105</v>
      </c>
      <c r="C225" s="8">
        <f t="shared" si="3"/>
        <v>8.7499999999999999E-5</v>
      </c>
    </row>
    <row r="226" spans="1:3" x14ac:dyDescent="0.4">
      <c r="A226" s="6">
        <v>44104</v>
      </c>
      <c r="B226" s="2">
        <v>0.1</v>
      </c>
      <c r="C226" s="8">
        <f t="shared" si="3"/>
        <v>8.3333333333333344E-5</v>
      </c>
    </row>
    <row r="227" spans="1:3" x14ac:dyDescent="0.4">
      <c r="A227" s="6">
        <v>44134</v>
      </c>
      <c r="B227" s="2">
        <v>0.1</v>
      </c>
      <c r="C227" s="8">
        <f t="shared" si="3"/>
        <v>8.3333333333333344E-5</v>
      </c>
    </row>
    <row r="228" spans="1:3" x14ac:dyDescent="0.4">
      <c r="A228" s="6">
        <v>44165</v>
      </c>
      <c r="B228" s="2">
        <v>8.5000000000000006E-2</v>
      </c>
      <c r="C228" s="8">
        <f t="shared" si="3"/>
        <v>7.0833333333333338E-5</v>
      </c>
    </row>
    <row r="229" spans="1:3" x14ac:dyDescent="0.4">
      <c r="A229" s="6">
        <v>44196</v>
      </c>
      <c r="B229" s="2">
        <v>9.5000000000000001E-2</v>
      </c>
      <c r="C229" s="8">
        <f t="shared" si="3"/>
        <v>7.9166666666666662E-5</v>
      </c>
    </row>
    <row r="230" spans="1:3" x14ac:dyDescent="0.4">
      <c r="A230" s="6">
        <v>44225</v>
      </c>
      <c r="B230" s="2">
        <v>0.08</v>
      </c>
      <c r="C230" s="8">
        <f t="shared" si="3"/>
        <v>6.666666666666667E-5</v>
      </c>
    </row>
    <row r="231" spans="1:3" x14ac:dyDescent="0.4">
      <c r="A231" s="6">
        <v>44253</v>
      </c>
      <c r="B231" s="2">
        <v>0.03</v>
      </c>
      <c r="C231" s="8">
        <f t="shared" si="3"/>
        <v>2.4999999999999998E-5</v>
      </c>
    </row>
    <row r="232" spans="1:3" x14ac:dyDescent="0.4">
      <c r="A232" s="6">
        <v>44286</v>
      </c>
      <c r="B232" s="2">
        <v>0.02</v>
      </c>
      <c r="C232" s="8">
        <f t="shared" si="3"/>
        <v>1.6666666666666667E-5</v>
      </c>
    </row>
    <row r="233" spans="1:3" x14ac:dyDescent="0.4">
      <c r="A233" s="6">
        <v>44316</v>
      </c>
      <c r="B233" s="2">
        <v>0.02</v>
      </c>
      <c r="C233" s="8">
        <f t="shared" si="3"/>
        <v>1.6666666666666667E-5</v>
      </c>
    </row>
    <row r="234" spans="1:3" x14ac:dyDescent="0.4">
      <c r="A234" s="6">
        <v>44347</v>
      </c>
      <c r="B234" s="2">
        <v>1.4999999999999999E-2</v>
      </c>
      <c r="C234" s="8">
        <f t="shared" si="3"/>
        <v>1.2499999999999999E-5</v>
      </c>
    </row>
    <row r="235" spans="1:3" x14ac:dyDescent="0.4">
      <c r="A235" s="6">
        <v>44377</v>
      </c>
      <c r="B235" s="2">
        <v>0.05</v>
      </c>
      <c r="C235" s="8">
        <f t="shared" si="3"/>
        <v>4.1666666666666672E-5</v>
      </c>
    </row>
    <row r="236" spans="1:3" x14ac:dyDescent="0.4">
      <c r="A236" s="6">
        <v>44407</v>
      </c>
      <c r="B236" s="2">
        <v>0.05</v>
      </c>
      <c r="C236" s="8">
        <f t="shared" si="3"/>
        <v>4.1666666666666672E-5</v>
      </c>
    </row>
    <row r="237" spans="1:3" x14ac:dyDescent="0.4">
      <c r="A237" s="6">
        <v>44439</v>
      </c>
      <c r="B237" s="2">
        <v>4.4999999999999998E-2</v>
      </c>
      <c r="C237" s="8">
        <f t="shared" si="3"/>
        <v>3.7499999999999997E-5</v>
      </c>
    </row>
    <row r="238" spans="1:3" x14ac:dyDescent="0.4">
      <c r="A238" s="6">
        <v>44469</v>
      </c>
      <c r="B238" s="2">
        <v>3.5000000000000003E-2</v>
      </c>
      <c r="C238" s="8">
        <f t="shared" si="3"/>
        <v>2.916666666666667E-5</v>
      </c>
    </row>
    <row r="239" spans="1:3" x14ac:dyDescent="0.4">
      <c r="A239" s="6">
        <v>44498</v>
      </c>
      <c r="B239" s="2">
        <v>5.5E-2</v>
      </c>
      <c r="C239" s="8">
        <f t="shared" si="3"/>
        <v>4.5833333333333334E-5</v>
      </c>
    </row>
    <row r="240" spans="1:3" x14ac:dyDescent="0.4">
      <c r="A240" s="6">
        <v>44530</v>
      </c>
      <c r="B240" s="2">
        <v>0.05</v>
      </c>
      <c r="C240" s="8">
        <f t="shared" si="3"/>
        <v>4.1666666666666672E-5</v>
      </c>
    </row>
    <row r="241" spans="1:3" x14ac:dyDescent="0.4">
      <c r="A241" s="6">
        <v>44561</v>
      </c>
      <c r="B241" s="2">
        <v>8.5000000000000006E-2</v>
      </c>
      <c r="C241" s="8">
        <f t="shared" si="3"/>
        <v>7.0833333333333338E-5</v>
      </c>
    </row>
    <row r="242" spans="1:3" x14ac:dyDescent="0.4">
      <c r="A242" s="6">
        <v>44592</v>
      </c>
      <c r="B242" s="2">
        <v>0.24010000000000001</v>
      </c>
      <c r="C242" s="8">
        <f t="shared" si="3"/>
        <v>2.0008333333333334E-4</v>
      </c>
    </row>
    <row r="243" spans="1:3" x14ac:dyDescent="0.4">
      <c r="A243" s="6">
        <v>44620</v>
      </c>
      <c r="B243" s="2">
        <v>0.36030000000000001</v>
      </c>
      <c r="C243" s="8">
        <f t="shared" si="3"/>
        <v>3.0025000000000001E-4</v>
      </c>
    </row>
    <row r="244" spans="1:3" x14ac:dyDescent="0.4">
      <c r="A244" s="6">
        <v>44651</v>
      </c>
      <c r="B244" s="2">
        <v>0.60589999999999999</v>
      </c>
      <c r="C244" s="8">
        <f t="shared" si="3"/>
        <v>5.0491666666666664E-4</v>
      </c>
    </row>
    <row r="245" spans="1:3" x14ac:dyDescent="0.4">
      <c r="A245" s="6">
        <v>44680</v>
      </c>
      <c r="B245" s="2">
        <v>0.89200000000000002</v>
      </c>
      <c r="C245" s="8">
        <f t="shared" si="3"/>
        <v>7.4333333333333337E-4</v>
      </c>
    </row>
    <row r="246" spans="1:3" x14ac:dyDescent="0.4">
      <c r="A246" s="6"/>
    </row>
  </sheetData>
  <autoFilter ref="A7:C246" xr:uid="{82B575C2-56A1-4AA9-BCA1-85089602C5E2}">
    <sortState xmlns:xlrd2="http://schemas.microsoft.com/office/spreadsheetml/2017/richdata2" ref="A8:C246">
      <sortCondition ref="A7:A24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16F9-BB46-2F40-AFAD-FE1202D14878}">
  <dimension ref="A1:B244"/>
  <sheetViews>
    <sheetView workbookViewId="0">
      <selection activeCell="C12" sqref="C12"/>
    </sheetView>
  </sheetViews>
  <sheetFormatPr baseColWidth="10" defaultColWidth="9" defaultRowHeight="15" x14ac:dyDescent="0.4"/>
  <cols>
    <col min="1" max="1" width="12.33203125" style="2" customWidth="1"/>
    <col min="2" max="2" width="22.6640625" style="2" customWidth="1"/>
    <col min="3" max="16384" width="9" style="2"/>
  </cols>
  <sheetData>
    <row r="1" spans="1:2" ht="17.7" x14ac:dyDescent="0.4">
      <c r="A1" s="1" t="s">
        <v>21</v>
      </c>
    </row>
    <row r="2" spans="1:2" ht="17.7" x14ac:dyDescent="0.4">
      <c r="A2" s="1"/>
    </row>
    <row r="3" spans="1:2" x14ac:dyDescent="0.4">
      <c r="A3" s="2" t="s">
        <v>16</v>
      </c>
      <c r="B3" s="2" t="s">
        <v>3</v>
      </c>
    </row>
    <row r="5" spans="1:2" x14ac:dyDescent="0.4">
      <c r="A5" s="4" t="s">
        <v>11</v>
      </c>
      <c r="B5" s="4" t="s">
        <v>22</v>
      </c>
    </row>
    <row r="6" spans="1:2" x14ac:dyDescent="0.4">
      <c r="A6" s="6">
        <v>37468</v>
      </c>
      <c r="B6" s="2">
        <v>100</v>
      </c>
    </row>
    <row r="7" spans="1:2" x14ac:dyDescent="0.4">
      <c r="A7" s="6">
        <v>37499</v>
      </c>
      <c r="B7" s="2">
        <v>100.06</v>
      </c>
    </row>
    <row r="8" spans="1:2" x14ac:dyDescent="0.4">
      <c r="A8" s="6">
        <v>37529</v>
      </c>
      <c r="B8" s="2">
        <v>88.94</v>
      </c>
    </row>
    <row r="9" spans="1:2" x14ac:dyDescent="0.4">
      <c r="A9" s="6">
        <v>37560</v>
      </c>
      <c r="B9" s="2">
        <v>95.37</v>
      </c>
    </row>
    <row r="10" spans="1:2" x14ac:dyDescent="0.4">
      <c r="A10" s="6">
        <v>37590</v>
      </c>
      <c r="B10" s="2">
        <v>100.44</v>
      </c>
    </row>
    <row r="11" spans="1:2" x14ac:dyDescent="0.4">
      <c r="A11" s="6">
        <v>37621</v>
      </c>
      <c r="B11" s="2">
        <v>95.53</v>
      </c>
    </row>
    <row r="12" spans="1:2" x14ac:dyDescent="0.4">
      <c r="A12" s="6">
        <v>37652</v>
      </c>
      <c r="B12" s="2">
        <v>92.64</v>
      </c>
    </row>
    <row r="13" spans="1:2" x14ac:dyDescent="0.4">
      <c r="A13" s="6">
        <v>37680</v>
      </c>
      <c r="B13" s="2">
        <v>90.88</v>
      </c>
    </row>
    <row r="14" spans="1:2" x14ac:dyDescent="0.4">
      <c r="A14" s="6">
        <v>37711</v>
      </c>
      <c r="B14" s="2">
        <v>90.22</v>
      </c>
    </row>
    <row r="15" spans="1:2" x14ac:dyDescent="0.4">
      <c r="A15" s="6">
        <v>37741</v>
      </c>
      <c r="B15" s="2">
        <v>98.01</v>
      </c>
    </row>
    <row r="16" spans="1:2" x14ac:dyDescent="0.4">
      <c r="A16" s="6">
        <v>37772</v>
      </c>
      <c r="B16" s="2">
        <v>103.41</v>
      </c>
    </row>
    <row r="17" spans="1:2" x14ac:dyDescent="0.4">
      <c r="A17" s="6">
        <v>37802</v>
      </c>
      <c r="B17" s="2">
        <v>105.18</v>
      </c>
    </row>
    <row r="18" spans="1:2" x14ac:dyDescent="0.4">
      <c r="A18" s="6">
        <v>37833</v>
      </c>
      <c r="B18" s="2">
        <v>107.37</v>
      </c>
    </row>
    <row r="19" spans="1:2" x14ac:dyDescent="0.4">
      <c r="A19" s="6">
        <v>37864</v>
      </c>
      <c r="B19" s="2">
        <v>109.7</v>
      </c>
    </row>
    <row r="20" spans="1:2" x14ac:dyDescent="0.4">
      <c r="A20" s="6">
        <v>37894</v>
      </c>
      <c r="B20" s="2">
        <v>110.22</v>
      </c>
    </row>
    <row r="21" spans="1:2" x14ac:dyDescent="0.4">
      <c r="A21" s="6">
        <v>37925</v>
      </c>
      <c r="B21" s="2">
        <v>116.78</v>
      </c>
    </row>
    <row r="22" spans="1:2" x14ac:dyDescent="0.4">
      <c r="A22" s="6">
        <v>37955</v>
      </c>
      <c r="B22" s="2">
        <v>118.37</v>
      </c>
    </row>
    <row r="23" spans="1:2" x14ac:dyDescent="0.4">
      <c r="A23" s="6">
        <v>37986</v>
      </c>
      <c r="B23" s="2">
        <v>125.73</v>
      </c>
    </row>
    <row r="24" spans="1:2" x14ac:dyDescent="0.4">
      <c r="A24" s="6">
        <v>38017</v>
      </c>
      <c r="B24" s="2">
        <v>127.77</v>
      </c>
    </row>
    <row r="25" spans="1:2" x14ac:dyDescent="0.4">
      <c r="A25" s="6">
        <v>38046</v>
      </c>
      <c r="B25" s="2">
        <v>129.93</v>
      </c>
    </row>
    <row r="26" spans="1:2" x14ac:dyDescent="0.4">
      <c r="A26" s="6">
        <v>38077</v>
      </c>
      <c r="B26" s="2">
        <v>128.88999999999999</v>
      </c>
    </row>
    <row r="27" spans="1:2" x14ac:dyDescent="0.4">
      <c r="A27" s="6">
        <v>38107</v>
      </c>
      <c r="B27" s="2">
        <v>125.63</v>
      </c>
    </row>
    <row r="28" spans="1:2" x14ac:dyDescent="0.4">
      <c r="A28" s="6">
        <v>38138</v>
      </c>
      <c r="B28" s="2">
        <v>126.31</v>
      </c>
    </row>
    <row r="29" spans="1:2" x14ac:dyDescent="0.4">
      <c r="A29" s="6">
        <v>38168</v>
      </c>
      <c r="B29" s="2">
        <v>128.62</v>
      </c>
    </row>
    <row r="30" spans="1:2" x14ac:dyDescent="0.4">
      <c r="A30" s="6">
        <v>38199</v>
      </c>
      <c r="B30" s="2">
        <v>124.39</v>
      </c>
    </row>
    <row r="31" spans="1:2" x14ac:dyDescent="0.4">
      <c r="A31" s="6">
        <v>38230</v>
      </c>
      <c r="B31" s="2">
        <v>124.92</v>
      </c>
    </row>
    <row r="32" spans="1:2" x14ac:dyDescent="0.4">
      <c r="A32" s="6">
        <v>38260</v>
      </c>
      <c r="B32" s="2">
        <v>127.36</v>
      </c>
    </row>
    <row r="33" spans="1:2" x14ac:dyDescent="0.4">
      <c r="A33" s="6">
        <v>38291</v>
      </c>
      <c r="B33" s="2">
        <v>130.37</v>
      </c>
    </row>
    <row r="34" spans="1:2" x14ac:dyDescent="0.4">
      <c r="A34" s="6">
        <v>38321</v>
      </c>
      <c r="B34" s="2">
        <v>137.27000000000001</v>
      </c>
    </row>
    <row r="35" spans="1:2" x14ac:dyDescent="0.4">
      <c r="A35" s="6">
        <v>38352</v>
      </c>
      <c r="B35" s="2">
        <v>142.44999999999999</v>
      </c>
    </row>
    <row r="36" spans="1:2" x14ac:dyDescent="0.4">
      <c r="A36" s="6">
        <v>38383</v>
      </c>
      <c r="B36" s="2">
        <v>139.34</v>
      </c>
    </row>
    <row r="37" spans="1:2" x14ac:dyDescent="0.4">
      <c r="A37" s="6">
        <v>38411</v>
      </c>
      <c r="B37" s="2">
        <v>143.94</v>
      </c>
    </row>
    <row r="38" spans="1:2" x14ac:dyDescent="0.4">
      <c r="A38" s="6">
        <v>38442</v>
      </c>
      <c r="B38" s="2">
        <v>140.44</v>
      </c>
    </row>
    <row r="39" spans="1:2" x14ac:dyDescent="0.4">
      <c r="A39" s="6">
        <v>38472</v>
      </c>
      <c r="B39" s="2">
        <v>137.04</v>
      </c>
    </row>
    <row r="40" spans="1:2" x14ac:dyDescent="0.4">
      <c r="A40" s="6">
        <v>38503</v>
      </c>
      <c r="B40" s="2">
        <v>139.22</v>
      </c>
    </row>
    <row r="41" spans="1:2" x14ac:dyDescent="0.4">
      <c r="A41" s="6">
        <v>38533</v>
      </c>
      <c r="B41" s="2">
        <v>140.41</v>
      </c>
    </row>
    <row r="42" spans="1:2" x14ac:dyDescent="0.4">
      <c r="A42" s="6">
        <v>38564</v>
      </c>
      <c r="B42" s="2">
        <v>145.47999999999999</v>
      </c>
    </row>
    <row r="43" spans="1:2" x14ac:dyDescent="0.4">
      <c r="A43" s="6">
        <v>38595</v>
      </c>
      <c r="B43" s="2">
        <v>146.30000000000001</v>
      </c>
    </row>
    <row r="44" spans="1:2" x14ac:dyDescent="0.4">
      <c r="A44" s="6">
        <v>38625</v>
      </c>
      <c r="B44" s="2">
        <v>150.5</v>
      </c>
    </row>
    <row r="45" spans="1:2" x14ac:dyDescent="0.4">
      <c r="A45" s="6">
        <v>38656</v>
      </c>
      <c r="B45" s="2">
        <v>146.36000000000001</v>
      </c>
    </row>
    <row r="46" spans="1:2" x14ac:dyDescent="0.4">
      <c r="A46" s="6">
        <v>38686</v>
      </c>
      <c r="B46" s="2">
        <v>151.41999999999999</v>
      </c>
    </row>
    <row r="47" spans="1:2" x14ac:dyDescent="0.4">
      <c r="A47" s="6">
        <v>38717</v>
      </c>
      <c r="B47" s="2">
        <v>155.02000000000001</v>
      </c>
    </row>
    <row r="48" spans="1:2" x14ac:dyDescent="0.4">
      <c r="A48" s="6">
        <v>38748</v>
      </c>
      <c r="B48" s="2">
        <v>162.55000000000001</v>
      </c>
    </row>
    <row r="49" spans="1:2" x14ac:dyDescent="0.4">
      <c r="A49" s="6">
        <v>38776</v>
      </c>
      <c r="B49" s="2">
        <v>162.09</v>
      </c>
    </row>
    <row r="50" spans="1:2" x14ac:dyDescent="0.4">
      <c r="A50" s="6">
        <v>38807</v>
      </c>
      <c r="B50" s="2">
        <v>165.12</v>
      </c>
    </row>
    <row r="51" spans="1:2" x14ac:dyDescent="0.4">
      <c r="A51" s="6">
        <v>38837</v>
      </c>
      <c r="B51" s="2">
        <v>170.32</v>
      </c>
    </row>
    <row r="52" spans="1:2" x14ac:dyDescent="0.4">
      <c r="A52" s="6">
        <v>38868</v>
      </c>
      <c r="B52" s="2">
        <v>163.09</v>
      </c>
    </row>
    <row r="53" spans="1:2" x14ac:dyDescent="0.4">
      <c r="A53" s="6">
        <v>38898</v>
      </c>
      <c r="B53" s="2">
        <v>162.77000000000001</v>
      </c>
    </row>
    <row r="54" spans="1:2" x14ac:dyDescent="0.4">
      <c r="A54" s="6">
        <v>38929</v>
      </c>
      <c r="B54" s="2">
        <v>163.74</v>
      </c>
    </row>
    <row r="55" spans="1:2" x14ac:dyDescent="0.4">
      <c r="A55" s="6">
        <v>38960</v>
      </c>
      <c r="B55" s="2">
        <v>167.63</v>
      </c>
    </row>
    <row r="56" spans="1:2" x14ac:dyDescent="0.4">
      <c r="A56" s="6">
        <v>38990</v>
      </c>
      <c r="B56" s="2">
        <v>169.37</v>
      </c>
    </row>
    <row r="57" spans="1:2" x14ac:dyDescent="0.4">
      <c r="A57" s="6">
        <v>39021</v>
      </c>
      <c r="B57" s="2">
        <v>175.61</v>
      </c>
    </row>
    <row r="58" spans="1:2" x14ac:dyDescent="0.4">
      <c r="A58" s="6">
        <v>39051</v>
      </c>
      <c r="B58" s="2">
        <v>180.26</v>
      </c>
    </row>
    <row r="59" spans="1:2" x14ac:dyDescent="0.4">
      <c r="A59" s="6">
        <v>39082</v>
      </c>
      <c r="B59" s="2">
        <v>184.14</v>
      </c>
    </row>
    <row r="60" spans="1:2" x14ac:dyDescent="0.4">
      <c r="A60" s="6">
        <v>39113</v>
      </c>
      <c r="B60" s="2">
        <v>185.85</v>
      </c>
    </row>
    <row r="61" spans="1:2" x14ac:dyDescent="0.4">
      <c r="A61" s="6">
        <v>39141</v>
      </c>
      <c r="B61" s="2">
        <v>184.64</v>
      </c>
    </row>
    <row r="62" spans="1:2" x14ac:dyDescent="0.4">
      <c r="A62" s="6">
        <v>39172</v>
      </c>
      <c r="B62" s="2">
        <v>187.9</v>
      </c>
    </row>
    <row r="63" spans="1:2" x14ac:dyDescent="0.4">
      <c r="A63" s="6">
        <v>39202</v>
      </c>
      <c r="B63" s="2">
        <v>195.83</v>
      </c>
    </row>
    <row r="64" spans="1:2" x14ac:dyDescent="0.4">
      <c r="A64" s="6">
        <v>39233</v>
      </c>
      <c r="B64" s="2">
        <v>201.03</v>
      </c>
    </row>
    <row r="65" spans="1:2" x14ac:dyDescent="0.4">
      <c r="A65" s="6">
        <v>39263</v>
      </c>
      <c r="B65" s="2">
        <v>200.17</v>
      </c>
    </row>
    <row r="66" spans="1:2" x14ac:dyDescent="0.4">
      <c r="A66" s="6">
        <v>39294</v>
      </c>
      <c r="B66" s="2">
        <v>196.94</v>
      </c>
    </row>
    <row r="67" spans="1:2" x14ac:dyDescent="0.4">
      <c r="A67" s="6">
        <v>39325</v>
      </c>
      <c r="B67" s="2">
        <v>196.01</v>
      </c>
    </row>
    <row r="68" spans="1:2" x14ac:dyDescent="0.4">
      <c r="A68" s="6">
        <v>39355</v>
      </c>
      <c r="B68" s="2">
        <v>206.24</v>
      </c>
    </row>
    <row r="69" spans="1:2" x14ac:dyDescent="0.4">
      <c r="A69" s="6">
        <v>39386</v>
      </c>
      <c r="B69" s="2">
        <v>214.1</v>
      </c>
    </row>
    <row r="70" spans="1:2" x14ac:dyDescent="0.4">
      <c r="A70" s="6">
        <v>39416</v>
      </c>
      <c r="B70" s="2">
        <v>204.33</v>
      </c>
    </row>
    <row r="71" spans="1:2" x14ac:dyDescent="0.4">
      <c r="A71" s="6">
        <v>39447</v>
      </c>
      <c r="B71" s="2">
        <v>201.9</v>
      </c>
    </row>
    <row r="72" spans="1:2" x14ac:dyDescent="0.4">
      <c r="A72" s="6">
        <v>39478</v>
      </c>
      <c r="B72" s="2">
        <v>185.22</v>
      </c>
    </row>
    <row r="73" spans="1:2" x14ac:dyDescent="0.4">
      <c r="A73" s="6">
        <v>39507</v>
      </c>
      <c r="B73" s="2">
        <v>185.46</v>
      </c>
    </row>
    <row r="74" spans="1:2" x14ac:dyDescent="0.4">
      <c r="A74" s="6">
        <v>39538</v>
      </c>
      <c r="B74" s="2">
        <v>182.24</v>
      </c>
    </row>
    <row r="75" spans="1:2" x14ac:dyDescent="0.4">
      <c r="A75" s="6">
        <v>39568</v>
      </c>
      <c r="B75" s="2">
        <v>191.91</v>
      </c>
    </row>
    <row r="76" spans="1:2" x14ac:dyDescent="0.4">
      <c r="A76" s="6">
        <v>39599</v>
      </c>
      <c r="B76" s="2">
        <v>194.14</v>
      </c>
    </row>
    <row r="77" spans="1:2" x14ac:dyDescent="0.4">
      <c r="A77" s="6">
        <v>39629</v>
      </c>
      <c r="B77" s="2">
        <v>177.94</v>
      </c>
    </row>
    <row r="78" spans="1:2" x14ac:dyDescent="0.4">
      <c r="A78" s="6">
        <v>39660</v>
      </c>
      <c r="B78" s="2">
        <v>173.11</v>
      </c>
    </row>
    <row r="79" spans="1:2" x14ac:dyDescent="0.4">
      <c r="A79" s="6">
        <v>39691</v>
      </c>
      <c r="B79" s="2">
        <v>169.03</v>
      </c>
    </row>
    <row r="80" spans="1:2" x14ac:dyDescent="0.4">
      <c r="A80" s="6">
        <v>39721</v>
      </c>
      <c r="B80" s="2">
        <v>147.59</v>
      </c>
    </row>
    <row r="81" spans="1:2" x14ac:dyDescent="0.4">
      <c r="A81" s="6">
        <v>39752</v>
      </c>
      <c r="B81" s="2">
        <v>118.21</v>
      </c>
    </row>
    <row r="82" spans="1:2" x14ac:dyDescent="0.4">
      <c r="A82" s="6">
        <v>39782</v>
      </c>
      <c r="B82" s="2">
        <v>110.17</v>
      </c>
    </row>
    <row r="83" spans="1:2" x14ac:dyDescent="0.4">
      <c r="A83" s="6">
        <v>39813</v>
      </c>
      <c r="B83" s="2">
        <v>113.99</v>
      </c>
    </row>
    <row r="84" spans="1:2" x14ac:dyDescent="0.4">
      <c r="A84" s="6">
        <v>39844</v>
      </c>
      <c r="B84" s="2">
        <v>104.15</v>
      </c>
    </row>
    <row r="85" spans="1:2" x14ac:dyDescent="0.4">
      <c r="A85" s="6">
        <v>39872</v>
      </c>
      <c r="B85" s="2">
        <v>93.71</v>
      </c>
    </row>
    <row r="86" spans="1:2" x14ac:dyDescent="0.4">
      <c r="A86" s="6">
        <v>39903</v>
      </c>
      <c r="B86" s="2">
        <v>101.16</v>
      </c>
    </row>
    <row r="87" spans="1:2" x14ac:dyDescent="0.4">
      <c r="A87" s="6">
        <v>39933</v>
      </c>
      <c r="B87" s="2">
        <v>112.77</v>
      </c>
    </row>
    <row r="88" spans="1:2" x14ac:dyDescent="0.4">
      <c r="A88" s="6">
        <v>39964</v>
      </c>
      <c r="B88" s="2">
        <v>123.51</v>
      </c>
    </row>
    <row r="89" spans="1:2" x14ac:dyDescent="0.4">
      <c r="A89" s="6">
        <v>39994</v>
      </c>
      <c r="B89" s="2">
        <v>122.62</v>
      </c>
    </row>
    <row r="90" spans="1:2" x14ac:dyDescent="0.4">
      <c r="A90" s="6">
        <v>40025</v>
      </c>
      <c r="B90" s="2">
        <v>133.25</v>
      </c>
    </row>
    <row r="91" spans="1:2" x14ac:dyDescent="0.4">
      <c r="A91" s="6">
        <v>40056</v>
      </c>
      <c r="B91" s="2">
        <v>137.74</v>
      </c>
    </row>
    <row r="92" spans="1:2" x14ac:dyDescent="0.4">
      <c r="A92" s="6">
        <v>40086</v>
      </c>
      <c r="B92" s="2">
        <v>143.81</v>
      </c>
    </row>
    <row r="93" spans="1:2" x14ac:dyDescent="0.4">
      <c r="A93" s="6">
        <v>40117</v>
      </c>
      <c r="B93" s="2">
        <v>141.49</v>
      </c>
    </row>
    <row r="94" spans="1:2" x14ac:dyDescent="0.4">
      <c r="A94" s="6">
        <v>40147</v>
      </c>
      <c r="B94" s="2">
        <v>147.03</v>
      </c>
    </row>
    <row r="95" spans="1:2" x14ac:dyDescent="0.4">
      <c r="A95" s="6">
        <v>40178</v>
      </c>
      <c r="B95" s="2">
        <v>149.91999999999999</v>
      </c>
    </row>
    <row r="96" spans="1:2" x14ac:dyDescent="0.4">
      <c r="A96" s="6">
        <v>40209</v>
      </c>
      <c r="B96" s="2">
        <v>143.36000000000001</v>
      </c>
    </row>
    <row r="97" spans="1:2" x14ac:dyDescent="0.4">
      <c r="A97" s="6">
        <v>40237</v>
      </c>
      <c r="B97" s="2">
        <v>144.94999999999999</v>
      </c>
    </row>
    <row r="98" spans="1:2" x14ac:dyDescent="0.4">
      <c r="A98" s="6">
        <v>40268</v>
      </c>
      <c r="B98" s="2">
        <v>153.91</v>
      </c>
    </row>
    <row r="99" spans="1:2" x14ac:dyDescent="0.4">
      <c r="A99" s="6">
        <v>40298</v>
      </c>
      <c r="B99" s="2">
        <v>153.88</v>
      </c>
    </row>
    <row r="100" spans="1:2" x14ac:dyDescent="0.4">
      <c r="A100" s="6">
        <v>40329</v>
      </c>
      <c r="B100" s="2">
        <v>138.77000000000001</v>
      </c>
    </row>
    <row r="101" spans="1:2" x14ac:dyDescent="0.4">
      <c r="A101" s="6">
        <v>40359</v>
      </c>
      <c r="B101" s="2">
        <v>134.31</v>
      </c>
    </row>
    <row r="102" spans="1:2" x14ac:dyDescent="0.4">
      <c r="A102" s="6">
        <v>40390</v>
      </c>
      <c r="B102" s="2">
        <v>145.07</v>
      </c>
    </row>
    <row r="103" spans="1:2" x14ac:dyDescent="0.4">
      <c r="A103" s="6">
        <v>40421</v>
      </c>
      <c r="B103" s="2">
        <v>139.72</v>
      </c>
    </row>
    <row r="104" spans="1:2" x14ac:dyDescent="0.4">
      <c r="A104" s="6">
        <v>40451</v>
      </c>
      <c r="B104" s="2">
        <v>152.79</v>
      </c>
    </row>
    <row r="105" spans="1:2" x14ac:dyDescent="0.4">
      <c r="A105" s="6">
        <v>40482</v>
      </c>
      <c r="B105" s="2">
        <v>158.19</v>
      </c>
    </row>
    <row r="106" spans="1:2" x14ac:dyDescent="0.4">
      <c r="A106" s="6">
        <v>40512</v>
      </c>
      <c r="B106" s="2">
        <v>154.4</v>
      </c>
    </row>
    <row r="107" spans="1:2" x14ac:dyDescent="0.4">
      <c r="A107" s="6">
        <v>40543</v>
      </c>
      <c r="B107" s="2">
        <v>165.54</v>
      </c>
    </row>
    <row r="108" spans="1:2" x14ac:dyDescent="0.4">
      <c r="A108" s="6">
        <v>40574</v>
      </c>
      <c r="B108" s="2">
        <v>168.02</v>
      </c>
    </row>
    <row r="109" spans="1:2" x14ac:dyDescent="0.4">
      <c r="A109" s="6">
        <v>40602</v>
      </c>
      <c r="B109" s="2">
        <v>172.64</v>
      </c>
    </row>
    <row r="110" spans="1:2" x14ac:dyDescent="0.4">
      <c r="A110" s="6">
        <v>40633</v>
      </c>
      <c r="B110" s="2">
        <v>172.05</v>
      </c>
    </row>
    <row r="111" spans="1:2" x14ac:dyDescent="0.4">
      <c r="A111" s="6">
        <v>40663</v>
      </c>
      <c r="B111" s="2">
        <v>178.69</v>
      </c>
    </row>
    <row r="112" spans="1:2" x14ac:dyDescent="0.4">
      <c r="A112" s="6">
        <v>40694</v>
      </c>
      <c r="B112" s="2">
        <v>174.19</v>
      </c>
    </row>
    <row r="113" spans="1:2" x14ac:dyDescent="0.4">
      <c r="A113" s="6">
        <v>40724</v>
      </c>
      <c r="B113" s="2">
        <v>171.14</v>
      </c>
    </row>
    <row r="114" spans="1:2" x14ac:dyDescent="0.4">
      <c r="A114" s="6">
        <v>40755</v>
      </c>
      <c r="B114" s="2">
        <v>168.18</v>
      </c>
    </row>
    <row r="115" spans="1:2" x14ac:dyDescent="0.4">
      <c r="A115" s="6">
        <v>40786</v>
      </c>
      <c r="B115" s="2">
        <v>155.52000000000001</v>
      </c>
    </row>
    <row r="116" spans="1:2" x14ac:dyDescent="0.4">
      <c r="A116" s="6">
        <v>40816</v>
      </c>
      <c r="B116" s="2">
        <v>140.51</v>
      </c>
    </row>
    <row r="117" spans="1:2" x14ac:dyDescent="0.4">
      <c r="A117" s="6">
        <v>40847</v>
      </c>
      <c r="B117" s="2">
        <v>155.41</v>
      </c>
    </row>
    <row r="118" spans="1:2" x14ac:dyDescent="0.4">
      <c r="A118" s="6">
        <v>40877</v>
      </c>
      <c r="B118" s="2">
        <v>150.43</v>
      </c>
    </row>
    <row r="119" spans="1:2" x14ac:dyDescent="0.4">
      <c r="A119" s="6">
        <v>40908</v>
      </c>
      <c r="B119" s="2">
        <v>149.96</v>
      </c>
    </row>
    <row r="120" spans="1:2" x14ac:dyDescent="0.4">
      <c r="A120" s="6">
        <v>40939</v>
      </c>
      <c r="B120" s="2">
        <v>158.54</v>
      </c>
    </row>
    <row r="121" spans="1:2" x14ac:dyDescent="0.4">
      <c r="A121" s="6">
        <v>40968</v>
      </c>
      <c r="B121" s="2">
        <v>166.19</v>
      </c>
    </row>
    <row r="122" spans="1:2" x14ac:dyDescent="0.4">
      <c r="A122" s="6">
        <v>40999</v>
      </c>
      <c r="B122" s="2">
        <v>166.88</v>
      </c>
    </row>
    <row r="123" spans="1:2" x14ac:dyDescent="0.4">
      <c r="A123" s="6">
        <v>41029</v>
      </c>
      <c r="B123" s="2">
        <v>164.56</v>
      </c>
    </row>
    <row r="124" spans="1:2" x14ac:dyDescent="0.4">
      <c r="A124" s="6">
        <v>41060</v>
      </c>
      <c r="B124" s="2">
        <v>149.19</v>
      </c>
    </row>
    <row r="125" spans="1:2" x14ac:dyDescent="0.4">
      <c r="A125" s="6">
        <v>41090</v>
      </c>
      <c r="B125" s="2">
        <v>156.27000000000001</v>
      </c>
    </row>
    <row r="126" spans="1:2" x14ac:dyDescent="0.4">
      <c r="A126" s="6">
        <v>41121</v>
      </c>
      <c r="B126" s="2">
        <v>158.22</v>
      </c>
    </row>
    <row r="127" spans="1:2" x14ac:dyDescent="0.4">
      <c r="A127" s="6">
        <v>41152</v>
      </c>
      <c r="B127" s="2">
        <v>161.29</v>
      </c>
    </row>
    <row r="128" spans="1:2" x14ac:dyDescent="0.4">
      <c r="A128" s="6">
        <v>41182</v>
      </c>
      <c r="B128" s="2">
        <v>166.01</v>
      </c>
    </row>
    <row r="129" spans="1:2" x14ac:dyDescent="0.4">
      <c r="A129" s="6">
        <v>41213</v>
      </c>
      <c r="B129" s="2">
        <v>164.76</v>
      </c>
    </row>
    <row r="130" spans="1:2" x14ac:dyDescent="0.4">
      <c r="A130" s="6">
        <v>41243</v>
      </c>
      <c r="B130" s="2">
        <v>166.54</v>
      </c>
    </row>
    <row r="131" spans="1:2" x14ac:dyDescent="0.4">
      <c r="A131" s="6">
        <v>41274</v>
      </c>
      <c r="B131" s="2">
        <v>170.1</v>
      </c>
    </row>
    <row r="132" spans="1:2" x14ac:dyDescent="0.4">
      <c r="A132" s="6">
        <v>41305</v>
      </c>
      <c r="B132" s="2">
        <v>177.79</v>
      </c>
    </row>
    <row r="133" spans="1:2" x14ac:dyDescent="0.4">
      <c r="A133" s="6">
        <v>41333</v>
      </c>
      <c r="B133" s="2">
        <v>177.45</v>
      </c>
    </row>
    <row r="134" spans="1:2" x14ac:dyDescent="0.4">
      <c r="A134" s="6">
        <v>41364</v>
      </c>
      <c r="B134" s="2">
        <v>180.27</v>
      </c>
    </row>
    <row r="135" spans="1:2" x14ac:dyDescent="0.4">
      <c r="A135" s="6">
        <v>41394</v>
      </c>
      <c r="B135" s="2">
        <v>184.96</v>
      </c>
    </row>
    <row r="136" spans="1:2" x14ac:dyDescent="0.4">
      <c r="A136" s="6">
        <v>41425</v>
      </c>
      <c r="B136" s="2">
        <v>183.84</v>
      </c>
    </row>
    <row r="137" spans="1:2" x14ac:dyDescent="0.4">
      <c r="A137" s="6">
        <v>41455</v>
      </c>
      <c r="B137" s="2">
        <v>178.15</v>
      </c>
    </row>
    <row r="138" spans="1:2" x14ac:dyDescent="0.4">
      <c r="A138" s="6">
        <v>41486</v>
      </c>
      <c r="B138" s="2">
        <v>186.5</v>
      </c>
    </row>
    <row r="139" spans="1:2" x14ac:dyDescent="0.4">
      <c r="A139" s="6">
        <v>41517</v>
      </c>
      <c r="B139" s="2">
        <v>182.24</v>
      </c>
    </row>
    <row r="140" spans="1:2" x14ac:dyDescent="0.4">
      <c r="A140" s="6">
        <v>41547</v>
      </c>
      <c r="B140" s="2">
        <v>191.29</v>
      </c>
    </row>
    <row r="141" spans="1:2" x14ac:dyDescent="0.4">
      <c r="A141" s="6">
        <v>41578</v>
      </c>
      <c r="B141" s="2">
        <v>198.82</v>
      </c>
    </row>
    <row r="142" spans="1:2" x14ac:dyDescent="0.4">
      <c r="A142" s="6">
        <v>41608</v>
      </c>
      <c r="B142" s="2">
        <v>201.3</v>
      </c>
    </row>
    <row r="143" spans="1:2" x14ac:dyDescent="0.4">
      <c r="A143" s="6">
        <v>41639</v>
      </c>
      <c r="B143" s="2">
        <v>204.55</v>
      </c>
    </row>
    <row r="144" spans="1:2" x14ac:dyDescent="0.4">
      <c r="A144" s="6">
        <v>41670</v>
      </c>
      <c r="B144" s="2">
        <v>196.22</v>
      </c>
    </row>
    <row r="145" spans="1:2" x14ac:dyDescent="0.4">
      <c r="A145" s="6">
        <v>41698</v>
      </c>
      <c r="B145" s="2">
        <v>205.34</v>
      </c>
    </row>
    <row r="146" spans="1:2" x14ac:dyDescent="0.4">
      <c r="A146" s="6">
        <v>41729</v>
      </c>
      <c r="B146" s="2">
        <v>205.79</v>
      </c>
    </row>
    <row r="147" spans="1:2" x14ac:dyDescent="0.4">
      <c r="A147" s="6">
        <v>41759</v>
      </c>
      <c r="B147" s="2">
        <v>207.32</v>
      </c>
    </row>
    <row r="148" spans="1:2" x14ac:dyDescent="0.4">
      <c r="A148" s="6">
        <v>41790</v>
      </c>
      <c r="B148" s="2">
        <v>211.05</v>
      </c>
    </row>
    <row r="149" spans="1:2" x14ac:dyDescent="0.4">
      <c r="A149" s="6">
        <v>41820</v>
      </c>
      <c r="B149" s="2">
        <v>214.66</v>
      </c>
    </row>
    <row r="150" spans="1:2" x14ac:dyDescent="0.4">
      <c r="A150" s="6">
        <v>41851</v>
      </c>
      <c r="B150" s="2">
        <v>211.81</v>
      </c>
    </row>
    <row r="151" spans="1:2" x14ac:dyDescent="0.4">
      <c r="A151" s="6">
        <v>41882</v>
      </c>
      <c r="B151" s="2">
        <v>216.07</v>
      </c>
    </row>
    <row r="152" spans="1:2" x14ac:dyDescent="0.4">
      <c r="A152" s="6">
        <v>41912</v>
      </c>
      <c r="B152" s="2">
        <v>208.71</v>
      </c>
    </row>
    <row r="153" spans="1:2" x14ac:dyDescent="0.4">
      <c r="A153" s="6">
        <v>41943</v>
      </c>
      <c r="B153" s="2">
        <v>210.01</v>
      </c>
    </row>
    <row r="154" spans="1:2" x14ac:dyDescent="0.4">
      <c r="A154" s="6">
        <v>41973</v>
      </c>
      <c r="B154" s="2">
        <v>213.2</v>
      </c>
    </row>
    <row r="155" spans="1:2" x14ac:dyDescent="0.4">
      <c r="A155" s="6">
        <v>42004</v>
      </c>
      <c r="B155" s="2">
        <v>208.84</v>
      </c>
    </row>
    <row r="156" spans="1:2" x14ac:dyDescent="0.4">
      <c r="A156" s="6">
        <v>42035</v>
      </c>
      <c r="B156" s="2">
        <v>205.44</v>
      </c>
    </row>
    <row r="157" spans="1:2" x14ac:dyDescent="0.4">
      <c r="A157" s="6">
        <v>42063</v>
      </c>
      <c r="B157" s="2">
        <v>216.53</v>
      </c>
    </row>
    <row r="158" spans="1:2" x14ac:dyDescent="0.4">
      <c r="A158" s="6">
        <v>42094</v>
      </c>
      <c r="B158" s="2">
        <v>212.67</v>
      </c>
    </row>
    <row r="159" spans="1:2" x14ac:dyDescent="0.4">
      <c r="A159" s="6">
        <v>42124</v>
      </c>
      <c r="B159" s="2">
        <v>218.44</v>
      </c>
    </row>
    <row r="160" spans="1:2" x14ac:dyDescent="0.4">
      <c r="A160" s="6">
        <v>42155</v>
      </c>
      <c r="B160" s="2">
        <v>217.55</v>
      </c>
    </row>
    <row r="161" spans="1:2" x14ac:dyDescent="0.4">
      <c r="A161" s="6">
        <v>42185</v>
      </c>
      <c r="B161" s="2">
        <v>212.04</v>
      </c>
    </row>
    <row r="162" spans="1:2" x14ac:dyDescent="0.4">
      <c r="A162" s="6">
        <v>42216</v>
      </c>
      <c r="B162" s="2">
        <v>213.68</v>
      </c>
    </row>
    <row r="163" spans="1:2" x14ac:dyDescent="0.4">
      <c r="A163" s="6">
        <v>42247</v>
      </c>
      <c r="B163" s="2">
        <v>198.63</v>
      </c>
    </row>
    <row r="164" spans="1:2" x14ac:dyDescent="0.4">
      <c r="A164" s="6">
        <v>42277</v>
      </c>
      <c r="B164" s="2">
        <v>191.08</v>
      </c>
    </row>
    <row r="165" spans="1:2" x14ac:dyDescent="0.4">
      <c r="A165" s="6">
        <v>42308</v>
      </c>
      <c r="B165" s="2">
        <v>205.9</v>
      </c>
    </row>
    <row r="166" spans="1:2" x14ac:dyDescent="0.4">
      <c r="A166" s="6">
        <v>42338</v>
      </c>
      <c r="B166" s="2">
        <v>203.88</v>
      </c>
    </row>
    <row r="167" spans="1:2" x14ac:dyDescent="0.4">
      <c r="A167" s="6">
        <v>42369</v>
      </c>
      <c r="B167" s="2">
        <v>199.95</v>
      </c>
    </row>
    <row r="168" spans="1:2" x14ac:dyDescent="0.4">
      <c r="A168" s="6">
        <v>42400</v>
      </c>
      <c r="B168" s="2">
        <v>187.76</v>
      </c>
    </row>
    <row r="169" spans="1:2" x14ac:dyDescent="0.4">
      <c r="A169" s="6">
        <v>42429</v>
      </c>
      <c r="B169" s="2">
        <v>186.08</v>
      </c>
    </row>
    <row r="170" spans="1:2" x14ac:dyDescent="0.4">
      <c r="A170" s="6">
        <v>42460</v>
      </c>
      <c r="B170" s="2">
        <v>199.4</v>
      </c>
    </row>
    <row r="171" spans="1:2" x14ac:dyDescent="0.4">
      <c r="A171" s="6">
        <v>42490</v>
      </c>
      <c r="B171" s="2">
        <v>201.94</v>
      </c>
    </row>
    <row r="172" spans="1:2" x14ac:dyDescent="0.4">
      <c r="A172" s="6">
        <v>42521</v>
      </c>
      <c r="B172" s="2">
        <v>201.56</v>
      </c>
    </row>
    <row r="173" spans="1:2" x14ac:dyDescent="0.4">
      <c r="A173" s="6">
        <v>42551</v>
      </c>
      <c r="B173" s="2">
        <v>199.91</v>
      </c>
    </row>
    <row r="174" spans="1:2" x14ac:dyDescent="0.4">
      <c r="A174" s="6">
        <v>42582</v>
      </c>
      <c r="B174" s="2">
        <v>208.33</v>
      </c>
    </row>
    <row r="175" spans="1:2" x14ac:dyDescent="0.4">
      <c r="A175" s="6">
        <v>42613</v>
      </c>
      <c r="B175" s="2">
        <v>208.59</v>
      </c>
    </row>
    <row r="176" spans="1:2" x14ac:dyDescent="0.4">
      <c r="A176" s="6">
        <v>42643</v>
      </c>
      <c r="B176" s="2">
        <v>209.5</v>
      </c>
    </row>
    <row r="177" spans="1:2" x14ac:dyDescent="0.4">
      <c r="A177" s="6">
        <v>42674</v>
      </c>
      <c r="B177" s="2">
        <v>205.78</v>
      </c>
    </row>
    <row r="178" spans="1:2" x14ac:dyDescent="0.4">
      <c r="A178" s="6">
        <v>42704</v>
      </c>
      <c r="B178" s="2">
        <v>206.99</v>
      </c>
    </row>
    <row r="179" spans="1:2" x14ac:dyDescent="0.4">
      <c r="A179" s="6">
        <v>42735</v>
      </c>
      <c r="B179" s="2">
        <v>211.21</v>
      </c>
    </row>
    <row r="180" spans="1:2" x14ac:dyDescent="0.4">
      <c r="A180" s="6">
        <v>42766</v>
      </c>
      <c r="B180" s="2">
        <v>216.86</v>
      </c>
    </row>
    <row r="181" spans="1:2" x14ac:dyDescent="0.4">
      <c r="A181" s="6">
        <v>42794</v>
      </c>
      <c r="B181" s="2">
        <v>222.55</v>
      </c>
    </row>
    <row r="182" spans="1:2" x14ac:dyDescent="0.4">
      <c r="A182" s="6">
        <v>42825</v>
      </c>
      <c r="B182" s="2">
        <v>224.74</v>
      </c>
    </row>
    <row r="183" spans="1:2" x14ac:dyDescent="0.4">
      <c r="A183" s="6">
        <v>42855</v>
      </c>
      <c r="B183" s="2">
        <v>227.89</v>
      </c>
    </row>
    <row r="184" spans="1:2" x14ac:dyDescent="0.4">
      <c r="A184" s="6">
        <v>42886</v>
      </c>
      <c r="B184" s="2">
        <v>232.21</v>
      </c>
    </row>
    <row r="185" spans="1:2" x14ac:dyDescent="0.4">
      <c r="A185" s="6">
        <v>42916</v>
      </c>
      <c r="B185" s="2">
        <v>232.86</v>
      </c>
    </row>
    <row r="186" spans="1:2" x14ac:dyDescent="0.4">
      <c r="A186" s="6">
        <v>42947</v>
      </c>
      <c r="B186" s="2">
        <v>239.11</v>
      </c>
    </row>
    <row r="187" spans="1:2" x14ac:dyDescent="0.4">
      <c r="A187" s="6">
        <v>42978</v>
      </c>
      <c r="B187" s="2">
        <v>239.53</v>
      </c>
    </row>
    <row r="188" spans="1:2" x14ac:dyDescent="0.4">
      <c r="A188" s="6">
        <v>43008</v>
      </c>
      <c r="B188" s="2">
        <v>243.77</v>
      </c>
    </row>
    <row r="189" spans="1:2" x14ac:dyDescent="0.4">
      <c r="A189" s="6">
        <v>43039</v>
      </c>
      <c r="B189" s="2">
        <v>248.65</v>
      </c>
    </row>
    <row r="190" spans="1:2" x14ac:dyDescent="0.4">
      <c r="A190" s="6">
        <v>43069</v>
      </c>
      <c r="B190" s="2">
        <v>253.06</v>
      </c>
    </row>
    <row r="191" spans="1:2" x14ac:dyDescent="0.4">
      <c r="A191" s="6">
        <v>43100</v>
      </c>
      <c r="B191" s="2">
        <v>256.86</v>
      </c>
    </row>
    <row r="192" spans="1:2" x14ac:dyDescent="0.4">
      <c r="A192" s="6">
        <v>43131</v>
      </c>
      <c r="B192" s="2">
        <v>271.2</v>
      </c>
    </row>
    <row r="193" spans="1:2" x14ac:dyDescent="0.4">
      <c r="A193" s="6">
        <v>43159</v>
      </c>
      <c r="B193" s="2">
        <v>259.39</v>
      </c>
    </row>
    <row r="194" spans="1:2" x14ac:dyDescent="0.4">
      <c r="A194" s="6">
        <v>43190</v>
      </c>
      <c r="B194" s="2">
        <v>253.25</v>
      </c>
    </row>
    <row r="195" spans="1:2" x14ac:dyDescent="0.4">
      <c r="A195" s="6">
        <v>43220</v>
      </c>
      <c r="B195" s="2">
        <v>255.19</v>
      </c>
    </row>
    <row r="196" spans="1:2" x14ac:dyDescent="0.4">
      <c r="A196" s="6">
        <v>43251</v>
      </c>
      <c r="B196" s="2">
        <v>254.73</v>
      </c>
    </row>
    <row r="197" spans="1:2" x14ac:dyDescent="0.4">
      <c r="A197" s="6">
        <v>43281</v>
      </c>
      <c r="B197" s="2">
        <v>252.94</v>
      </c>
    </row>
    <row r="198" spans="1:2" x14ac:dyDescent="0.4">
      <c r="A198" s="6">
        <v>43312</v>
      </c>
      <c r="B198" s="2">
        <v>260.26</v>
      </c>
    </row>
    <row r="199" spans="1:2" x14ac:dyDescent="0.4">
      <c r="A199" s="6">
        <v>43343</v>
      </c>
      <c r="B199" s="2">
        <v>261.79000000000002</v>
      </c>
    </row>
    <row r="200" spans="1:2" x14ac:dyDescent="0.4">
      <c r="A200" s="6">
        <v>43373</v>
      </c>
      <c r="B200" s="2">
        <v>262.48</v>
      </c>
    </row>
    <row r="201" spans="1:2" x14ac:dyDescent="0.4">
      <c r="A201" s="6">
        <v>43404</v>
      </c>
      <c r="B201" s="2">
        <v>242.61</v>
      </c>
    </row>
    <row r="202" spans="1:2" x14ac:dyDescent="0.4">
      <c r="A202" s="6">
        <v>43434</v>
      </c>
      <c r="B202" s="2">
        <v>245.76</v>
      </c>
    </row>
    <row r="203" spans="1:2" x14ac:dyDescent="0.4">
      <c r="A203" s="6">
        <v>43465</v>
      </c>
      <c r="B203" s="2">
        <v>228.14</v>
      </c>
    </row>
    <row r="204" spans="1:2" x14ac:dyDescent="0.4">
      <c r="A204" s="6">
        <v>43496</v>
      </c>
      <c r="B204" s="2">
        <v>245.93</v>
      </c>
    </row>
    <row r="205" spans="1:2" x14ac:dyDescent="0.4">
      <c r="A205" s="6">
        <v>43524</v>
      </c>
      <c r="B205" s="2">
        <v>252.08</v>
      </c>
    </row>
    <row r="206" spans="1:2" x14ac:dyDescent="0.4">
      <c r="A206" s="6">
        <v>43555</v>
      </c>
      <c r="B206" s="2">
        <v>254.62</v>
      </c>
    </row>
    <row r="207" spans="1:2" x14ac:dyDescent="0.4">
      <c r="A207" s="6">
        <v>43585</v>
      </c>
      <c r="B207" s="2">
        <v>262.77</v>
      </c>
    </row>
    <row r="208" spans="1:2" x14ac:dyDescent="0.4">
      <c r="A208" s="6">
        <v>43616</v>
      </c>
      <c r="B208" s="2">
        <v>246.39</v>
      </c>
    </row>
    <row r="209" spans="1:2" x14ac:dyDescent="0.4">
      <c r="A209" s="6">
        <v>43646</v>
      </c>
      <c r="B209" s="2">
        <v>262.07</v>
      </c>
    </row>
    <row r="210" spans="1:2" x14ac:dyDescent="0.4">
      <c r="A210" s="6">
        <v>43677</v>
      </c>
      <c r="B210" s="2">
        <v>262.52999999999997</v>
      </c>
    </row>
    <row r="211" spans="1:2" x14ac:dyDescent="0.4">
      <c r="A211" s="6">
        <v>43708</v>
      </c>
      <c r="B211" s="2">
        <v>255.79</v>
      </c>
    </row>
    <row r="212" spans="1:2" x14ac:dyDescent="0.4">
      <c r="A212" s="6">
        <v>43738</v>
      </c>
      <c r="B212" s="2">
        <v>260.68</v>
      </c>
    </row>
    <row r="213" spans="1:2" x14ac:dyDescent="0.4">
      <c r="A213" s="6">
        <v>43769</v>
      </c>
      <c r="B213" s="2">
        <v>267.57</v>
      </c>
    </row>
    <row r="214" spans="1:2" x14ac:dyDescent="0.4">
      <c r="A214" s="6">
        <v>43799</v>
      </c>
      <c r="B214" s="2">
        <v>273.72000000000003</v>
      </c>
    </row>
    <row r="215" spans="1:2" x14ac:dyDescent="0.4">
      <c r="A215" s="6">
        <v>43830</v>
      </c>
      <c r="B215" s="2">
        <v>283</v>
      </c>
    </row>
    <row r="216" spans="1:2" x14ac:dyDescent="0.4">
      <c r="A216" s="6">
        <v>43861</v>
      </c>
      <c r="B216" s="2">
        <v>279.69</v>
      </c>
    </row>
    <row r="217" spans="1:2" x14ac:dyDescent="0.4">
      <c r="A217" s="6">
        <v>43890</v>
      </c>
      <c r="B217" s="2">
        <v>256.73</v>
      </c>
    </row>
    <row r="218" spans="1:2" x14ac:dyDescent="0.4">
      <c r="A218" s="6">
        <v>43921</v>
      </c>
      <c r="B218" s="2">
        <v>221.47</v>
      </c>
    </row>
    <row r="219" spans="1:2" x14ac:dyDescent="0.4">
      <c r="A219" s="6">
        <v>43951</v>
      </c>
      <c r="B219" s="2">
        <v>244.92</v>
      </c>
    </row>
    <row r="220" spans="1:2" x14ac:dyDescent="0.4">
      <c r="A220" s="6">
        <v>43982</v>
      </c>
      <c r="B220" s="2">
        <v>255.08</v>
      </c>
    </row>
    <row r="221" spans="1:2" x14ac:dyDescent="0.4">
      <c r="A221" s="6">
        <v>44012</v>
      </c>
      <c r="B221" s="2">
        <v>262.81</v>
      </c>
    </row>
    <row r="222" spans="1:2" x14ac:dyDescent="0.4">
      <c r="A222" s="6">
        <v>44043</v>
      </c>
      <c r="B222" s="2">
        <v>276.32</v>
      </c>
    </row>
    <row r="223" spans="1:2" x14ac:dyDescent="0.4">
      <c r="A223" s="6">
        <v>44074</v>
      </c>
      <c r="B223" s="2">
        <v>292.83</v>
      </c>
    </row>
    <row r="224" spans="1:2" x14ac:dyDescent="0.4">
      <c r="A224" s="6">
        <v>44104</v>
      </c>
      <c r="B224" s="2">
        <v>282.95999999999998</v>
      </c>
    </row>
    <row r="225" spans="1:2" x14ac:dyDescent="0.4">
      <c r="A225" s="6">
        <v>44135</v>
      </c>
      <c r="B225" s="2">
        <v>275.87</v>
      </c>
    </row>
    <row r="226" spans="1:2" x14ac:dyDescent="0.4">
      <c r="A226" s="6">
        <v>44165</v>
      </c>
      <c r="B226" s="2">
        <v>309.55</v>
      </c>
    </row>
    <row r="227" spans="1:2" x14ac:dyDescent="0.4">
      <c r="A227" s="6">
        <v>44196</v>
      </c>
      <c r="B227" s="2">
        <v>323.57</v>
      </c>
    </row>
    <row r="228" spans="1:2" x14ac:dyDescent="0.4">
      <c r="A228" s="6">
        <v>44227</v>
      </c>
      <c r="B228" s="2">
        <v>321.89</v>
      </c>
    </row>
    <row r="229" spans="1:2" x14ac:dyDescent="0.4">
      <c r="A229" s="6">
        <v>44255</v>
      </c>
      <c r="B229" s="2">
        <v>329.02</v>
      </c>
    </row>
    <row r="230" spans="1:2" x14ac:dyDescent="0.4">
      <c r="A230" s="6">
        <v>44286</v>
      </c>
      <c r="B230" s="2">
        <v>337.1</v>
      </c>
    </row>
    <row r="231" spans="1:2" x14ac:dyDescent="0.4">
      <c r="A231" s="6">
        <v>44316</v>
      </c>
      <c r="B231" s="2">
        <v>351.39</v>
      </c>
    </row>
    <row r="232" spans="1:2" x14ac:dyDescent="0.4">
      <c r="A232" s="6">
        <v>44347</v>
      </c>
      <c r="B232" s="2">
        <v>356.21</v>
      </c>
    </row>
    <row r="233" spans="1:2" x14ac:dyDescent="0.4">
      <c r="A233" s="6">
        <v>44377</v>
      </c>
      <c r="B233" s="2">
        <v>360.47</v>
      </c>
    </row>
    <row r="234" spans="1:2" x14ac:dyDescent="0.4">
      <c r="A234" s="6">
        <v>44408</v>
      </c>
      <c r="B234" s="2">
        <v>362.59</v>
      </c>
    </row>
    <row r="235" spans="1:2" x14ac:dyDescent="0.4">
      <c r="A235" s="6">
        <v>44439</v>
      </c>
      <c r="B235" s="2">
        <v>371.14</v>
      </c>
    </row>
    <row r="236" spans="1:2" x14ac:dyDescent="0.4">
      <c r="A236" s="6">
        <v>44469</v>
      </c>
      <c r="B236" s="2">
        <v>355.23</v>
      </c>
    </row>
    <row r="237" spans="1:2" x14ac:dyDescent="0.4">
      <c r="A237" s="6">
        <v>44500</v>
      </c>
      <c r="B237" s="2">
        <v>373.12</v>
      </c>
    </row>
    <row r="238" spans="1:2" x14ac:dyDescent="0.4">
      <c r="A238" s="6">
        <v>44530</v>
      </c>
      <c r="B238" s="2">
        <v>363.76</v>
      </c>
    </row>
    <row r="239" spans="1:2" x14ac:dyDescent="0.4">
      <c r="A239" s="6">
        <v>44561</v>
      </c>
      <c r="B239" s="2">
        <v>377.93</v>
      </c>
    </row>
    <row r="240" spans="1:2" x14ac:dyDescent="0.4">
      <c r="A240" s="6">
        <v>44592</v>
      </c>
      <c r="B240" s="2">
        <v>359.17</v>
      </c>
    </row>
    <row r="241" spans="1:2" x14ac:dyDescent="0.4">
      <c r="A241" s="6">
        <v>44620</v>
      </c>
      <c r="B241" s="2">
        <v>349.48</v>
      </c>
    </row>
    <row r="242" spans="1:2" x14ac:dyDescent="0.4">
      <c r="A242" s="6">
        <v>44651</v>
      </c>
      <c r="B242" s="2">
        <v>356.26</v>
      </c>
    </row>
    <row r="243" spans="1:2" x14ac:dyDescent="0.4">
      <c r="A243" s="6">
        <v>44681</v>
      </c>
      <c r="B243" s="2">
        <v>327.27999999999997</v>
      </c>
    </row>
    <row r="244" spans="1:2" x14ac:dyDescent="0.4">
      <c r="A244" s="6">
        <v>44712</v>
      </c>
      <c r="B244" s="2">
        <v>326.85000000000002</v>
      </c>
    </row>
  </sheetData>
  <autoFilter ref="A5:B5" xr:uid="{D886162D-E82C-452A-A8E4-31465C247AA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Data FI Arbitrage</vt:lpstr>
      <vt:lpstr>Data 3M UST yield</vt:lpstr>
      <vt:lpstr>Data MSCI_All_World</vt:lpstr>
      <vt:lpstr>Fig Perfomance FI arbitrage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Longin</cp:lastModifiedBy>
  <dcterms:created xsi:type="dcterms:W3CDTF">2023-01-09T18:58:59Z</dcterms:created>
  <dcterms:modified xsi:type="dcterms:W3CDTF">2023-04-08T20:47:49Z</dcterms:modified>
</cp:coreProperties>
</file>