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G:\1. SimTrade\0.  Blog SimTrade\1. Billets en cours de redaction\2022-04 Youssef LOURAOUI (Série 3)\2 Posts\16. Hedging\"/>
    </mc:Choice>
  </mc:AlternateContent>
  <xr:revisionPtr revIDLastSave="0" documentId="13_ncr:1_{B9123FCE-E839-49C5-AE07-54CF39675229}" xr6:coauthVersionLast="47" xr6:coauthVersionMax="47" xr10:uidLastSave="{00000000-0000-0000-0000-000000000000}"/>
  <bookViews>
    <workbookView xWindow="-110" yWindow="-110" windowWidth="25820" windowHeight="14020" tabRatio="876" activeTab="3" xr2:uid="{02DD7E31-35E3-1E4F-ACEE-9EE23EE587CE}"/>
  </bookViews>
  <sheets>
    <sheet name="Data WTI spot" sheetId="3" r:id="rId1"/>
    <sheet name="Data WTI futures" sheetId="4" r:id="rId2"/>
    <sheet name="Hedge ratio period 1" sheetId="2" r:id="rId3"/>
    <sheet name="Fig Period 1 Prices" sheetId="13" r:id="rId4"/>
    <sheet name="Regression Period 1" sheetId="5" r:id="rId5"/>
    <sheet name="Fig Period 1 Regression" sheetId="14" r:id="rId6"/>
    <sheet name="Hedge ratio Period 2" sheetId="1" r:id="rId7"/>
    <sheet name="Fig Period 2 Prices" sheetId="15" r:id="rId8"/>
    <sheet name="Regression period 2" sheetId="10" r:id="rId9"/>
    <sheet name="Fig Period 2 Regression" sheetId="17" r:id="rId10"/>
    <sheet name="Fig Rolling hedge ratio" sheetId="11" r:id="rId11"/>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1" hidden="1">'Data WTI futures'!$A$3:$B$2036</definedName>
    <definedName name="_xlnm._FilterDatabase" localSheetId="0" hidden="1">'Data WTI spot'!$A$3:$B$1893</definedName>
    <definedName name="Pal_Workbook_GUID" hidden="1">"LDIHD4DS6Z9LUFED1NPBEUHD"</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1" l="1"/>
  <c r="P3" i="1"/>
  <c r="E4" i="4"/>
  <c r="F263" i="2"/>
  <c r="E263" i="2"/>
  <c r="F262" i="2"/>
  <c r="E262" i="2"/>
  <c r="F261" i="2"/>
  <c r="E261" i="2"/>
  <c r="F260" i="2"/>
  <c r="E260" i="2"/>
  <c r="F259" i="2"/>
  <c r="E259" i="2"/>
  <c r="F258" i="2"/>
  <c r="E258" i="2"/>
  <c r="F257" i="2"/>
  <c r="E257" i="2"/>
  <c r="F256" i="2"/>
  <c r="E256" i="2"/>
  <c r="F255" i="2"/>
  <c r="E255" i="2"/>
  <c r="F254" i="2"/>
  <c r="E254" i="2"/>
  <c r="F253" i="2"/>
  <c r="E253" i="2"/>
  <c r="F252" i="2"/>
  <c r="E252" i="2"/>
  <c r="F251" i="2"/>
  <c r="E251" i="2"/>
  <c r="F250" i="2"/>
  <c r="E250" i="2"/>
  <c r="F249" i="2"/>
  <c r="E249" i="2"/>
  <c r="F248" i="2"/>
  <c r="E248" i="2"/>
  <c r="F247" i="2"/>
  <c r="E247" i="2"/>
  <c r="F246" i="2"/>
  <c r="E246" i="2"/>
  <c r="F245" i="2"/>
  <c r="E245" i="2"/>
  <c r="F244" i="2"/>
  <c r="E244" i="2"/>
  <c r="F243" i="2"/>
  <c r="E243" i="2"/>
  <c r="F242" i="2"/>
  <c r="E242" i="2"/>
  <c r="F241" i="2"/>
  <c r="E241" i="2"/>
  <c r="F240" i="2"/>
  <c r="E240" i="2"/>
  <c r="F239" i="2"/>
  <c r="E239" i="2"/>
  <c r="F238" i="2"/>
  <c r="E238" i="2"/>
  <c r="F237" i="2"/>
  <c r="E237" i="2"/>
  <c r="F236" i="2"/>
  <c r="E236" i="2"/>
  <c r="F235" i="2"/>
  <c r="E235" i="2"/>
  <c r="F234" i="2"/>
  <c r="E234" i="2"/>
  <c r="F233" i="2"/>
  <c r="E233" i="2"/>
  <c r="F232" i="2"/>
  <c r="E232" i="2"/>
  <c r="F231" i="2"/>
  <c r="E231" i="2"/>
  <c r="F230" i="2"/>
  <c r="E230" i="2"/>
  <c r="F229" i="2"/>
  <c r="E229" i="2"/>
  <c r="F228" i="2"/>
  <c r="E228" i="2"/>
  <c r="F227" i="2"/>
  <c r="E227" i="2"/>
  <c r="F226" i="2"/>
  <c r="E226" i="2"/>
  <c r="F225" i="2"/>
  <c r="E225" i="2"/>
  <c r="F224" i="2"/>
  <c r="E224" i="2"/>
  <c r="F223" i="2"/>
  <c r="E223" i="2"/>
  <c r="F222" i="2"/>
  <c r="E222" i="2"/>
  <c r="F221" i="2"/>
  <c r="E221" i="2"/>
  <c r="F220" i="2"/>
  <c r="E220" i="2"/>
  <c r="F219" i="2"/>
  <c r="E219" i="2"/>
  <c r="F218" i="2"/>
  <c r="E218" i="2"/>
  <c r="F217" i="2"/>
  <c r="E217" i="2"/>
  <c r="F216" i="2"/>
  <c r="E216" i="2"/>
  <c r="F215" i="2"/>
  <c r="E215" i="2"/>
  <c r="F214" i="2"/>
  <c r="E214" i="2"/>
  <c r="F213" i="2"/>
  <c r="E213" i="2"/>
  <c r="F212" i="2"/>
  <c r="E212" i="2"/>
  <c r="F211" i="2"/>
  <c r="E211" i="2"/>
  <c r="F210" i="2"/>
  <c r="E210" i="2"/>
  <c r="F209" i="2"/>
  <c r="E209" i="2"/>
  <c r="F208" i="2"/>
  <c r="E208" i="2"/>
  <c r="F207" i="2"/>
  <c r="E207" i="2"/>
  <c r="F206" i="2"/>
  <c r="E206" i="2"/>
  <c r="F205" i="2"/>
  <c r="E205" i="2"/>
  <c r="F204" i="2"/>
  <c r="E204" i="2"/>
  <c r="F203" i="2"/>
  <c r="E203" i="2"/>
  <c r="F202" i="2"/>
  <c r="E202" i="2"/>
  <c r="F201" i="2"/>
  <c r="E201" i="2"/>
  <c r="F200" i="2"/>
  <c r="E200" i="2"/>
  <c r="F199" i="2"/>
  <c r="E199" i="2"/>
  <c r="F198" i="2"/>
  <c r="E198" i="2"/>
  <c r="F197" i="2"/>
  <c r="E197" i="2"/>
  <c r="F196" i="2"/>
  <c r="E196" i="2"/>
  <c r="F195" i="2"/>
  <c r="E195" i="2"/>
  <c r="F194" i="2"/>
  <c r="E194" i="2"/>
  <c r="F193" i="2"/>
  <c r="E193" i="2"/>
  <c r="F192" i="2"/>
  <c r="E192" i="2"/>
  <c r="F191" i="2"/>
  <c r="E191" i="2"/>
  <c r="F190" i="2"/>
  <c r="E190" i="2"/>
  <c r="F189" i="2"/>
  <c r="E189" i="2"/>
  <c r="F188" i="2"/>
  <c r="E188" i="2"/>
  <c r="F187" i="2"/>
  <c r="E187" i="2"/>
  <c r="F186" i="2"/>
  <c r="E186" i="2"/>
  <c r="F185" i="2"/>
  <c r="E185" i="2"/>
  <c r="F184" i="2"/>
  <c r="E184" i="2"/>
  <c r="F183" i="2"/>
  <c r="E183" i="2"/>
  <c r="F182" i="2"/>
  <c r="E182" i="2"/>
  <c r="F181" i="2"/>
  <c r="E181" i="2"/>
  <c r="F180" i="2"/>
  <c r="E180" i="2"/>
  <c r="F179" i="2"/>
  <c r="E179" i="2"/>
  <c r="F178" i="2"/>
  <c r="E178" i="2"/>
  <c r="F177" i="2"/>
  <c r="E177" i="2"/>
  <c r="F176" i="2"/>
  <c r="E176" i="2"/>
  <c r="F175" i="2"/>
  <c r="E175" i="2"/>
  <c r="F174" i="2"/>
  <c r="E174" i="2"/>
  <c r="F173" i="2"/>
  <c r="E173" i="2"/>
  <c r="F172" i="2"/>
  <c r="E172" i="2"/>
  <c r="F171" i="2"/>
  <c r="E171" i="2"/>
  <c r="F170" i="2"/>
  <c r="E170" i="2"/>
  <c r="F169" i="2"/>
  <c r="E169" i="2"/>
  <c r="F168" i="2"/>
  <c r="E168" i="2"/>
  <c r="F167" i="2"/>
  <c r="E167" i="2"/>
  <c r="F166" i="2"/>
  <c r="E166" i="2"/>
  <c r="F165" i="2"/>
  <c r="E165" i="2"/>
  <c r="F164" i="2"/>
  <c r="E164" i="2"/>
  <c r="F163" i="2"/>
  <c r="E163" i="2"/>
  <c r="F162" i="2"/>
  <c r="E162" i="2"/>
  <c r="F161" i="2"/>
  <c r="E161" i="2"/>
  <c r="F160" i="2"/>
  <c r="E160" i="2"/>
  <c r="F159" i="2"/>
  <c r="E159" i="2"/>
  <c r="F158" i="2"/>
  <c r="E158" i="2"/>
  <c r="F157" i="2"/>
  <c r="E157" i="2"/>
  <c r="F156" i="2"/>
  <c r="E156" i="2"/>
  <c r="F155" i="2"/>
  <c r="E155" i="2"/>
  <c r="F154" i="2"/>
  <c r="E154" i="2"/>
  <c r="F153" i="2"/>
  <c r="E153" i="2"/>
  <c r="F152" i="2"/>
  <c r="E152" i="2"/>
  <c r="F151" i="2"/>
  <c r="E151" i="2"/>
  <c r="F150" i="2"/>
  <c r="E150" i="2"/>
  <c r="F149" i="2"/>
  <c r="E149" i="2"/>
  <c r="F148" i="2"/>
  <c r="E148" i="2"/>
  <c r="F147" i="2"/>
  <c r="E147" i="2"/>
  <c r="F146" i="2"/>
  <c r="E146" i="2"/>
  <c r="F145" i="2"/>
  <c r="E145" i="2"/>
  <c r="F144" i="2"/>
  <c r="E144" i="2"/>
  <c r="F143" i="2"/>
  <c r="E143" i="2"/>
  <c r="F142" i="2"/>
  <c r="E142" i="2"/>
  <c r="F141" i="2"/>
  <c r="E141" i="2"/>
  <c r="F140" i="2"/>
  <c r="E140" i="2"/>
  <c r="F139" i="2"/>
  <c r="E139" i="2"/>
  <c r="F138" i="2"/>
  <c r="E138" i="2"/>
  <c r="F137" i="2"/>
  <c r="E137" i="2"/>
  <c r="F136" i="2"/>
  <c r="E136" i="2"/>
  <c r="F135" i="2"/>
  <c r="E135" i="2"/>
  <c r="F134" i="2"/>
  <c r="E134" i="2"/>
  <c r="F133" i="2"/>
  <c r="E133" i="2"/>
  <c r="F132" i="2"/>
  <c r="E132" i="2"/>
  <c r="F131" i="2"/>
  <c r="E131" i="2"/>
  <c r="F130" i="2"/>
  <c r="E130" i="2"/>
  <c r="F129" i="2"/>
  <c r="E129" i="2"/>
  <c r="F128" i="2"/>
  <c r="E128" i="2"/>
  <c r="F127" i="2"/>
  <c r="E127" i="2"/>
  <c r="F126" i="2"/>
  <c r="E126" i="2"/>
  <c r="F125" i="2"/>
  <c r="E125" i="2"/>
  <c r="F124" i="2"/>
  <c r="E124" i="2"/>
  <c r="F123" i="2"/>
  <c r="E123" i="2"/>
  <c r="F122" i="2"/>
  <c r="E122" i="2"/>
  <c r="F121" i="2"/>
  <c r="E121" i="2"/>
  <c r="F120" i="2"/>
  <c r="E120" i="2"/>
  <c r="F119" i="2"/>
  <c r="E119" i="2"/>
  <c r="F118" i="2"/>
  <c r="E118" i="2"/>
  <c r="F117" i="2"/>
  <c r="E117" i="2"/>
  <c r="F116" i="2"/>
  <c r="E116" i="2"/>
  <c r="F115" i="2"/>
  <c r="E115" i="2"/>
  <c r="F114" i="2"/>
  <c r="E114" i="2"/>
  <c r="F113" i="2"/>
  <c r="E113" i="2"/>
  <c r="F112" i="2"/>
  <c r="E112" i="2"/>
  <c r="F111" i="2"/>
  <c r="E111" i="2"/>
  <c r="F110" i="2"/>
  <c r="E110" i="2"/>
  <c r="F109" i="2"/>
  <c r="E109" i="2"/>
  <c r="F108" i="2"/>
  <c r="E108" i="2"/>
  <c r="F107" i="2"/>
  <c r="E107" i="2"/>
  <c r="F106" i="2"/>
  <c r="E106" i="2"/>
  <c r="F105" i="2"/>
  <c r="E105" i="2"/>
  <c r="F104" i="2"/>
  <c r="E104" i="2"/>
  <c r="F103" i="2"/>
  <c r="E103" i="2"/>
  <c r="F102" i="2"/>
  <c r="E102" i="2"/>
  <c r="F101" i="2"/>
  <c r="E101" i="2"/>
  <c r="F100" i="2"/>
  <c r="E100" i="2"/>
  <c r="F99" i="2"/>
  <c r="E99" i="2"/>
  <c r="F98" i="2"/>
  <c r="E98" i="2"/>
  <c r="F97" i="2"/>
  <c r="E97" i="2"/>
  <c r="F96" i="2"/>
  <c r="E96" i="2"/>
  <c r="F95" i="2"/>
  <c r="E95" i="2"/>
  <c r="F94" i="2"/>
  <c r="E94" i="2"/>
  <c r="F93" i="2"/>
  <c r="E93" i="2"/>
  <c r="F92" i="2"/>
  <c r="E92" i="2"/>
  <c r="F91" i="2"/>
  <c r="E91" i="2"/>
  <c r="F90" i="2"/>
  <c r="E90" i="2"/>
  <c r="F89" i="2"/>
  <c r="E89" i="2"/>
  <c r="F88" i="2"/>
  <c r="E88" i="2"/>
  <c r="F87" i="2"/>
  <c r="E87" i="2"/>
  <c r="F86" i="2"/>
  <c r="E86" i="2"/>
  <c r="F85" i="2"/>
  <c r="E85" i="2"/>
  <c r="F84" i="2"/>
  <c r="E84" i="2"/>
  <c r="F83" i="2"/>
  <c r="E83" i="2"/>
  <c r="F82" i="2"/>
  <c r="E82" i="2"/>
  <c r="F81" i="2"/>
  <c r="E81" i="2"/>
  <c r="F80" i="2"/>
  <c r="E80" i="2"/>
  <c r="F79" i="2"/>
  <c r="E79" i="2"/>
  <c r="F78" i="2"/>
  <c r="E78" i="2"/>
  <c r="F77" i="2"/>
  <c r="E77" i="2"/>
  <c r="F76" i="2"/>
  <c r="E76" i="2"/>
  <c r="F75" i="2"/>
  <c r="E75" i="2"/>
  <c r="F74" i="2"/>
  <c r="E74" i="2"/>
  <c r="F73" i="2"/>
  <c r="E73" i="2"/>
  <c r="F72" i="2"/>
  <c r="E72" i="2"/>
  <c r="F71" i="2"/>
  <c r="E71" i="2"/>
  <c r="F70" i="2"/>
  <c r="E70" i="2"/>
  <c r="F69" i="2"/>
  <c r="E69" i="2"/>
  <c r="F68" i="2"/>
  <c r="E68" i="2"/>
  <c r="F67" i="2"/>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F16" i="2"/>
  <c r="E16" i="2"/>
  <c r="F15" i="2"/>
  <c r="E15" i="2"/>
  <c r="F14" i="2"/>
  <c r="E14" i="2"/>
  <c r="F13" i="2"/>
  <c r="E13" i="2"/>
  <c r="F12" i="2"/>
  <c r="E12" i="2"/>
  <c r="F11" i="2"/>
  <c r="E11" i="2"/>
  <c r="F10" i="2"/>
  <c r="E10" i="2"/>
  <c r="F9" i="2"/>
  <c r="E9" i="2"/>
  <c r="F8" i="2"/>
  <c r="E8" i="2"/>
  <c r="F7" i="2"/>
  <c r="E7" i="2"/>
  <c r="F6" i="2"/>
  <c r="E6" i="2"/>
  <c r="F5" i="2"/>
  <c r="E5" i="2"/>
  <c r="F4" i="2"/>
  <c r="E4" i="2"/>
  <c r="M3" i="2"/>
  <c r="F3" i="2"/>
  <c r="E3" i="2"/>
  <c r="M2" i="2"/>
  <c r="F261" i="1"/>
  <c r="E261" i="1"/>
  <c r="F260" i="1"/>
  <c r="E260" i="1"/>
  <c r="F259" i="1"/>
  <c r="E259" i="1"/>
  <c r="F258" i="1"/>
  <c r="G261" i="1" s="1"/>
  <c r="E258" i="1"/>
  <c r="F257" i="1"/>
  <c r="E257" i="1"/>
  <c r="F256" i="1"/>
  <c r="E256" i="1"/>
  <c r="F255" i="1"/>
  <c r="E255" i="1"/>
  <c r="F254" i="1"/>
  <c r="E254" i="1"/>
  <c r="F253" i="1"/>
  <c r="E253" i="1"/>
  <c r="F252" i="1"/>
  <c r="E252" i="1"/>
  <c r="F251" i="1"/>
  <c r="E251" i="1"/>
  <c r="F250" i="1"/>
  <c r="E250" i="1"/>
  <c r="F249" i="1"/>
  <c r="E249" i="1"/>
  <c r="F248" i="1"/>
  <c r="E248" i="1"/>
  <c r="F247" i="1"/>
  <c r="E247" i="1"/>
  <c r="F246" i="1"/>
  <c r="E246" i="1"/>
  <c r="F245" i="1"/>
  <c r="E245" i="1"/>
  <c r="F244" i="1"/>
  <c r="E244" i="1"/>
  <c r="F243" i="1"/>
  <c r="E243" i="1"/>
  <c r="F242" i="1"/>
  <c r="E242" i="1"/>
  <c r="F241" i="1"/>
  <c r="E241" i="1"/>
  <c r="F240" i="1"/>
  <c r="E240" i="1"/>
  <c r="F239" i="1"/>
  <c r="E239" i="1"/>
  <c r="F238" i="1"/>
  <c r="E238" i="1"/>
  <c r="F237" i="1"/>
  <c r="E237" i="1"/>
  <c r="F236" i="1"/>
  <c r="E236" i="1"/>
  <c r="F235" i="1"/>
  <c r="E235" i="1"/>
  <c r="F234" i="1"/>
  <c r="E234" i="1"/>
  <c r="F233" i="1"/>
  <c r="E233" i="1"/>
  <c r="F232" i="1"/>
  <c r="E232" i="1"/>
  <c r="F231" i="1"/>
  <c r="E231" i="1"/>
  <c r="F230" i="1"/>
  <c r="E230" i="1"/>
  <c r="F229" i="1"/>
  <c r="E229" i="1"/>
  <c r="F228" i="1"/>
  <c r="E228" i="1"/>
  <c r="F227" i="1"/>
  <c r="E227" i="1"/>
  <c r="F226" i="1"/>
  <c r="E226" i="1"/>
  <c r="F225" i="1"/>
  <c r="E225" i="1"/>
  <c r="F224" i="1"/>
  <c r="E224" i="1"/>
  <c r="F223" i="1"/>
  <c r="E223" i="1"/>
  <c r="F222" i="1"/>
  <c r="E222" i="1"/>
  <c r="F221" i="1"/>
  <c r="E221" i="1"/>
  <c r="F220" i="1"/>
  <c r="E220" i="1"/>
  <c r="F219" i="1"/>
  <c r="E219" i="1"/>
  <c r="F218" i="1"/>
  <c r="E218" i="1"/>
  <c r="F217" i="1"/>
  <c r="E217" i="1"/>
  <c r="F216" i="1"/>
  <c r="E216" i="1"/>
  <c r="F215" i="1"/>
  <c r="E215" i="1"/>
  <c r="F214" i="1"/>
  <c r="E214" i="1"/>
  <c r="F213" i="1"/>
  <c r="E213" i="1"/>
  <c r="F212" i="1"/>
  <c r="E212" i="1"/>
  <c r="F211" i="1"/>
  <c r="G214" i="1" s="1"/>
  <c r="E211" i="1"/>
  <c r="F210" i="1"/>
  <c r="E210" i="1"/>
  <c r="F209" i="1"/>
  <c r="E209" i="1"/>
  <c r="F208" i="1"/>
  <c r="E208" i="1"/>
  <c r="F207" i="1"/>
  <c r="E207" i="1"/>
  <c r="F206" i="1"/>
  <c r="E206" i="1"/>
  <c r="F205" i="1"/>
  <c r="E205" i="1"/>
  <c r="F204" i="1"/>
  <c r="E204" i="1"/>
  <c r="F203" i="1"/>
  <c r="E203" i="1"/>
  <c r="F202" i="1"/>
  <c r="E202" i="1"/>
  <c r="F201" i="1"/>
  <c r="E201" i="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J167" i="1" s="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F8" i="1"/>
  <c r="E8" i="1"/>
  <c r="F7" i="1"/>
  <c r="E7" i="1"/>
  <c r="F6" i="1"/>
  <c r="E6" i="1"/>
  <c r="F5" i="1"/>
  <c r="E5" i="1"/>
  <c r="F4" i="1"/>
  <c r="E4" i="1"/>
  <c r="F3" i="1"/>
  <c r="E3" i="1"/>
  <c r="M14" i="1" s="1"/>
  <c r="P2" i="1"/>
  <c r="J2" i="2"/>
  <c r="N14" i="1"/>
  <c r="N15" i="1"/>
  <c r="R11" i="1"/>
  <c r="R12" i="1"/>
  <c r="R13" i="1"/>
  <c r="N16" i="1"/>
  <c r="R14" i="1"/>
  <c r="N13" i="1"/>
  <c r="N12" i="1"/>
  <c r="N5" i="1"/>
  <c r="H17" i="1" l="1"/>
  <c r="H19" i="1"/>
  <c r="H21" i="1"/>
  <c r="H23" i="1"/>
  <c r="H25" i="1"/>
  <c r="H27" i="1"/>
  <c r="H29" i="1"/>
  <c r="H31" i="1"/>
  <c r="H33" i="1"/>
  <c r="H35" i="1"/>
  <c r="H37" i="1"/>
  <c r="H39" i="1"/>
  <c r="H41" i="1"/>
  <c r="H43" i="1"/>
  <c r="H45" i="1"/>
  <c r="G51" i="1"/>
  <c r="H62" i="1"/>
  <c r="I106" i="1"/>
  <c r="G61" i="1"/>
  <c r="H93" i="1"/>
  <c r="G216" i="1"/>
  <c r="G59" i="1"/>
  <c r="G69" i="1"/>
  <c r="G77" i="1"/>
  <c r="G101" i="1"/>
  <c r="I170" i="1"/>
  <c r="J228" i="1"/>
  <c r="I178" i="1"/>
  <c r="J236" i="1"/>
  <c r="I186" i="1"/>
  <c r="G199" i="1"/>
  <c r="G8" i="1"/>
  <c r="J117" i="1"/>
  <c r="H16" i="1"/>
  <c r="H26" i="1"/>
  <c r="H28" i="1"/>
  <c r="H30" i="1"/>
  <c r="H32" i="1"/>
  <c r="H34" i="1"/>
  <c r="I74" i="1"/>
  <c r="H38" i="1"/>
  <c r="H40" i="1"/>
  <c r="I81" i="1"/>
  <c r="H44" i="1"/>
  <c r="H54" i="1"/>
  <c r="G48" i="1"/>
  <c r="J159" i="1"/>
  <c r="G67" i="1"/>
  <c r="I155" i="1"/>
  <c r="I58" i="1"/>
  <c r="I98" i="1"/>
  <c r="G75" i="1"/>
  <c r="H160" i="1"/>
  <c r="H164" i="1"/>
  <c r="H168" i="1"/>
  <c r="H172" i="1"/>
  <c r="H184" i="1"/>
  <c r="H188" i="1"/>
  <c r="G218" i="1"/>
  <c r="Q13" i="1"/>
  <c r="H18" i="1"/>
  <c r="H20" i="1"/>
  <c r="H22" i="1"/>
  <c r="I71" i="1"/>
  <c r="I85" i="1"/>
  <c r="I95" i="1"/>
  <c r="J175" i="1"/>
  <c r="G92" i="1"/>
  <c r="G107" i="1"/>
  <c r="I202" i="1"/>
  <c r="J260" i="1"/>
  <c r="I210" i="1"/>
  <c r="I212" i="1"/>
  <c r="I214" i="1"/>
  <c r="I216" i="1"/>
  <c r="I218" i="1"/>
  <c r="H192" i="1"/>
  <c r="H196" i="1"/>
  <c r="G201" i="1"/>
  <c r="I56" i="1"/>
  <c r="J110" i="1"/>
  <c r="J116" i="1"/>
  <c r="H14" i="1"/>
  <c r="H24" i="1"/>
  <c r="H36" i="1"/>
  <c r="H42" i="1"/>
  <c r="G47" i="1"/>
  <c r="J153" i="1"/>
  <c r="I99" i="1"/>
  <c r="J157" i="1"/>
  <c r="I103" i="1"/>
  <c r="H64" i="1"/>
  <c r="I53" i="1"/>
  <c r="H56" i="1"/>
  <c r="I66" i="1"/>
  <c r="I133" i="1"/>
  <c r="G86" i="1"/>
  <c r="H94" i="1"/>
  <c r="J189" i="1"/>
  <c r="I135" i="1"/>
  <c r="G88" i="1"/>
  <c r="H96" i="1"/>
  <c r="J194" i="1"/>
  <c r="I140" i="1"/>
  <c r="H101" i="1"/>
  <c r="J198" i="1"/>
  <c r="H105" i="1"/>
  <c r="G97" i="1"/>
  <c r="G99" i="1"/>
  <c r="I146" i="1"/>
  <c r="J108" i="1"/>
  <c r="J111" i="1"/>
  <c r="J113" i="1"/>
  <c r="G10" i="1"/>
  <c r="I61" i="1"/>
  <c r="J115" i="1"/>
  <c r="J118" i="1"/>
  <c r="I64" i="1"/>
  <c r="G15" i="1"/>
  <c r="M15" i="1"/>
  <c r="Q14" i="1" s="1"/>
  <c r="G16" i="1"/>
  <c r="M16" i="1"/>
  <c r="G17" i="1"/>
  <c r="J122" i="1"/>
  <c r="I68" i="1"/>
  <c r="G19" i="1"/>
  <c r="J124" i="1"/>
  <c r="G21" i="1"/>
  <c r="J126" i="1"/>
  <c r="I72" i="1"/>
  <c r="G23" i="1"/>
  <c r="J128" i="1"/>
  <c r="G25" i="1"/>
  <c r="J130" i="1"/>
  <c r="I76" i="1"/>
  <c r="G27" i="1"/>
  <c r="I78" i="1"/>
  <c r="J132" i="1"/>
  <c r="G29" i="1"/>
  <c r="I80" i="1"/>
  <c r="J134" i="1"/>
  <c r="G31" i="1"/>
  <c r="J136" i="1"/>
  <c r="I82" i="1"/>
  <c r="G33" i="1"/>
  <c r="I84" i="1"/>
  <c r="J138" i="1"/>
  <c r="G35" i="1"/>
  <c r="J140" i="1"/>
  <c r="G37" i="1"/>
  <c r="I88" i="1"/>
  <c r="J142" i="1"/>
  <c r="G39" i="1"/>
  <c r="J144" i="1"/>
  <c r="G41" i="1"/>
  <c r="J146" i="1"/>
  <c r="I92" i="1"/>
  <c r="G43" i="1"/>
  <c r="J148" i="1"/>
  <c r="I94" i="1"/>
  <c r="H55" i="1"/>
  <c r="G45" i="1"/>
  <c r="J150" i="1"/>
  <c r="I96" i="1"/>
  <c r="H47" i="1"/>
  <c r="J154" i="1"/>
  <c r="I100" i="1"/>
  <c r="H51" i="1"/>
  <c r="G52" i="1"/>
  <c r="I54" i="1"/>
  <c r="G55" i="1"/>
  <c r="G57" i="1"/>
  <c r="J162" i="1"/>
  <c r="I108" i="1"/>
  <c r="I59" i="1"/>
  <c r="G63" i="1"/>
  <c r="H61" i="1"/>
  <c r="I63" i="1"/>
  <c r="G64" i="1"/>
  <c r="J170" i="1"/>
  <c r="I116" i="1"/>
  <c r="I117" i="1"/>
  <c r="G70" i="1"/>
  <c r="H78" i="1"/>
  <c r="H69" i="1"/>
  <c r="H70" i="1"/>
  <c r="G72" i="1"/>
  <c r="J178" i="1"/>
  <c r="I124" i="1"/>
  <c r="H85" i="1"/>
  <c r="I125" i="1"/>
  <c r="G78" i="1"/>
  <c r="H77" i="1"/>
  <c r="I129" i="1"/>
  <c r="G82" i="1"/>
  <c r="H90" i="1"/>
  <c r="J185" i="1"/>
  <c r="I131" i="1"/>
  <c r="H92" i="1"/>
  <c r="G85" i="1"/>
  <c r="J187" i="1"/>
  <c r="H98" i="1"/>
  <c r="G95" i="1"/>
  <c r="I144" i="1"/>
  <c r="G96" i="1"/>
  <c r="H97" i="1"/>
  <c r="J107" i="1"/>
  <c r="J109" i="1"/>
  <c r="M5" i="1"/>
  <c r="G6" i="1"/>
  <c r="G12" i="1"/>
  <c r="H15" i="1"/>
  <c r="I97" i="1"/>
  <c r="J151" i="1"/>
  <c r="G49" i="1"/>
  <c r="I101" i="1"/>
  <c r="G54" i="1"/>
  <c r="G53" i="1"/>
  <c r="J158" i="1"/>
  <c r="I104" i="1"/>
  <c r="I55" i="1"/>
  <c r="H57" i="1"/>
  <c r="I109" i="1"/>
  <c r="G62" i="1"/>
  <c r="G60" i="1"/>
  <c r="J165" i="1"/>
  <c r="I111" i="1"/>
  <c r="H72" i="1"/>
  <c r="I62" i="1"/>
  <c r="G65" i="1"/>
  <c r="J171" i="1"/>
  <c r="G71" i="1"/>
  <c r="I70" i="1"/>
  <c r="G73" i="1"/>
  <c r="J179" i="1"/>
  <c r="J182" i="1"/>
  <c r="I128" i="1"/>
  <c r="G81" i="1"/>
  <c r="H89" i="1"/>
  <c r="G83" i="1"/>
  <c r="G84" i="1"/>
  <c r="H86" i="1"/>
  <c r="G87" i="1"/>
  <c r="H88" i="1"/>
  <c r="G89" i="1"/>
  <c r="I90" i="1"/>
  <c r="G91" i="1"/>
  <c r="G93" i="1"/>
  <c r="M3" i="1"/>
  <c r="G7" i="1"/>
  <c r="J112" i="1"/>
  <c r="G9" i="1"/>
  <c r="I60" i="1"/>
  <c r="J114" i="1"/>
  <c r="G11" i="1"/>
  <c r="Q12" i="1"/>
  <c r="G13" i="1"/>
  <c r="G14" i="1"/>
  <c r="J119" i="1"/>
  <c r="I65" i="1"/>
  <c r="J120" i="1"/>
  <c r="J121" i="1"/>
  <c r="G18" i="1"/>
  <c r="J123" i="1"/>
  <c r="I69" i="1"/>
  <c r="G20" i="1"/>
  <c r="J125" i="1"/>
  <c r="G22" i="1"/>
  <c r="J127" i="1"/>
  <c r="I73" i="1"/>
  <c r="G24" i="1"/>
  <c r="J129" i="1"/>
  <c r="G26" i="1"/>
  <c r="J131" i="1"/>
  <c r="I77" i="1"/>
  <c r="G28" i="1"/>
  <c r="J133" i="1"/>
  <c r="G30" i="1"/>
  <c r="J135" i="1"/>
  <c r="G32" i="1"/>
  <c r="I83" i="1"/>
  <c r="J137" i="1"/>
  <c r="G34" i="1"/>
  <c r="J139" i="1"/>
  <c r="H46" i="1"/>
  <c r="G36" i="1"/>
  <c r="H48" i="1"/>
  <c r="I87" i="1"/>
  <c r="J141" i="1"/>
  <c r="G38" i="1"/>
  <c r="J143" i="1"/>
  <c r="I89" i="1"/>
  <c r="H50" i="1"/>
  <c r="G40" i="1"/>
  <c r="J145" i="1"/>
  <c r="H52" i="1"/>
  <c r="G42" i="1"/>
  <c r="J147" i="1"/>
  <c r="I93" i="1"/>
  <c r="G44" i="1"/>
  <c r="J149" i="1"/>
  <c r="G46" i="1"/>
  <c r="J152" i="1"/>
  <c r="H59" i="1"/>
  <c r="H49" i="1"/>
  <c r="G50" i="1"/>
  <c r="J156" i="1"/>
  <c r="I102" i="1"/>
  <c r="H63" i="1"/>
  <c r="H53" i="1"/>
  <c r="I105" i="1"/>
  <c r="G58" i="1"/>
  <c r="G56" i="1"/>
  <c r="J161" i="1"/>
  <c r="I107" i="1"/>
  <c r="H68" i="1"/>
  <c r="I57" i="1"/>
  <c r="H58" i="1"/>
  <c r="J163" i="1"/>
  <c r="H60" i="1"/>
  <c r="J166" i="1"/>
  <c r="I112" i="1"/>
  <c r="I113" i="1"/>
  <c r="G66" i="1"/>
  <c r="H65" i="1"/>
  <c r="H66" i="1"/>
  <c r="I67" i="1"/>
  <c r="G68" i="1"/>
  <c r="H80" i="1"/>
  <c r="J174" i="1"/>
  <c r="I120" i="1"/>
  <c r="I121" i="1"/>
  <c r="G74" i="1"/>
  <c r="H73" i="1"/>
  <c r="H74" i="1"/>
  <c r="I75" i="1"/>
  <c r="G76" i="1"/>
  <c r="I79" i="1"/>
  <c r="G80" i="1"/>
  <c r="H81" i="1"/>
  <c r="H82" i="1"/>
  <c r="H84" i="1"/>
  <c r="I86" i="1"/>
  <c r="I91" i="1"/>
  <c r="J199" i="1"/>
  <c r="I145" i="1"/>
  <c r="G98" i="1"/>
  <c r="H106" i="1"/>
  <c r="J201" i="1"/>
  <c r="I147" i="1"/>
  <c r="H108" i="1"/>
  <c r="G100" i="1"/>
  <c r="G105" i="1"/>
  <c r="G123" i="1"/>
  <c r="H131" i="1"/>
  <c r="J227" i="1"/>
  <c r="G127" i="1"/>
  <c r="H135" i="1"/>
  <c r="G131" i="1"/>
  <c r="H139" i="1"/>
  <c r="I181" i="1"/>
  <c r="G135" i="1"/>
  <c r="H143" i="1"/>
  <c r="G139" i="1"/>
  <c r="J243" i="1"/>
  <c r="G143" i="1"/>
  <c r="J169" i="1"/>
  <c r="J173" i="1"/>
  <c r="I119" i="1"/>
  <c r="J177" i="1"/>
  <c r="I123" i="1"/>
  <c r="H76" i="1"/>
  <c r="J181" i="1"/>
  <c r="I127" i="1"/>
  <c r="J183" i="1"/>
  <c r="J190" i="1"/>
  <c r="I136" i="1"/>
  <c r="J195" i="1"/>
  <c r="I141" i="1"/>
  <c r="G94" i="1"/>
  <c r="H104" i="1"/>
  <c r="J197" i="1"/>
  <c r="I143" i="1"/>
  <c r="J202" i="1"/>
  <c r="H109" i="1"/>
  <c r="J203" i="1"/>
  <c r="I149" i="1"/>
  <c r="H110" i="1"/>
  <c r="G102" i="1"/>
  <c r="H102" i="1"/>
  <c r="G104" i="1"/>
  <c r="J210" i="1"/>
  <c r="G109" i="1"/>
  <c r="I156" i="1"/>
  <c r="H117" i="1"/>
  <c r="J211" i="1"/>
  <c r="G110" i="1"/>
  <c r="I157" i="1"/>
  <c r="H118" i="1"/>
  <c r="J212" i="1"/>
  <c r="G111" i="1"/>
  <c r="I158" i="1"/>
  <c r="H119" i="1"/>
  <c r="J213" i="1"/>
  <c r="G112" i="1"/>
  <c r="I159" i="1"/>
  <c r="H120" i="1"/>
  <c r="J214" i="1"/>
  <c r="G113" i="1"/>
  <c r="I160" i="1"/>
  <c r="H121" i="1"/>
  <c r="J215" i="1"/>
  <c r="G114" i="1"/>
  <c r="I161" i="1"/>
  <c r="H122" i="1"/>
  <c r="J216" i="1"/>
  <c r="G115" i="1"/>
  <c r="I162" i="1"/>
  <c r="H123" i="1"/>
  <c r="J217" i="1"/>
  <c r="G116" i="1"/>
  <c r="I163" i="1"/>
  <c r="H124" i="1"/>
  <c r="J218" i="1"/>
  <c r="G117" i="1"/>
  <c r="I164" i="1"/>
  <c r="H125" i="1"/>
  <c r="J219" i="1"/>
  <c r="G118" i="1"/>
  <c r="I165" i="1"/>
  <c r="H126" i="1"/>
  <c r="G119" i="1"/>
  <c r="J220" i="1"/>
  <c r="I166" i="1"/>
  <c r="H127" i="1"/>
  <c r="J221" i="1"/>
  <c r="G120" i="1"/>
  <c r="I167" i="1"/>
  <c r="J222" i="1"/>
  <c r="G121" i="1"/>
  <c r="I168" i="1"/>
  <c r="G122" i="1"/>
  <c r="H130" i="1"/>
  <c r="G126" i="1"/>
  <c r="H134" i="1"/>
  <c r="G130" i="1"/>
  <c r="H138" i="1"/>
  <c r="G134" i="1"/>
  <c r="H142" i="1"/>
  <c r="H146" i="1"/>
  <c r="G138" i="1"/>
  <c r="I185" i="1"/>
  <c r="I189" i="1"/>
  <c r="H150" i="1"/>
  <c r="G142" i="1"/>
  <c r="I193" i="1"/>
  <c r="H154" i="1"/>
  <c r="J155" i="1"/>
  <c r="J160" i="1"/>
  <c r="J164" i="1"/>
  <c r="J168" i="1"/>
  <c r="H67" i="1"/>
  <c r="J172" i="1"/>
  <c r="I118" i="1"/>
  <c r="H79" i="1"/>
  <c r="H71" i="1"/>
  <c r="J176" i="1"/>
  <c r="I122" i="1"/>
  <c r="H83" i="1"/>
  <c r="H75" i="1"/>
  <c r="J180" i="1"/>
  <c r="I126" i="1"/>
  <c r="H87" i="1"/>
  <c r="G79" i="1"/>
  <c r="J186" i="1"/>
  <c r="I132" i="1"/>
  <c r="J191" i="1"/>
  <c r="I137" i="1"/>
  <c r="G90" i="1"/>
  <c r="H100" i="1"/>
  <c r="J193" i="1"/>
  <c r="I139" i="1"/>
  <c r="I148" i="1"/>
  <c r="G103" i="1"/>
  <c r="I150" i="1"/>
  <c r="H112" i="1"/>
  <c r="H128" i="1"/>
  <c r="H129" i="1"/>
  <c r="I171" i="1"/>
  <c r="G125" i="1"/>
  <c r="H133" i="1"/>
  <c r="I175" i="1"/>
  <c r="G129" i="1"/>
  <c r="H137" i="1"/>
  <c r="I179" i="1"/>
  <c r="G133" i="1"/>
  <c r="H141" i="1"/>
  <c r="I183" i="1"/>
  <c r="G137" i="1"/>
  <c r="I184" i="1"/>
  <c r="I187" i="1"/>
  <c r="G141" i="1"/>
  <c r="I188" i="1"/>
  <c r="I151" i="1"/>
  <c r="J206" i="1"/>
  <c r="I152" i="1"/>
  <c r="H113" i="1"/>
  <c r="J207" i="1"/>
  <c r="I153" i="1"/>
  <c r="H114" i="1"/>
  <c r="G106" i="1"/>
  <c r="I110" i="1"/>
  <c r="I114" i="1"/>
  <c r="I115" i="1"/>
  <c r="G124" i="1"/>
  <c r="H132" i="1"/>
  <c r="G128" i="1"/>
  <c r="H136" i="1"/>
  <c r="G132" i="1"/>
  <c r="H140" i="1"/>
  <c r="H144" i="1"/>
  <c r="G136" i="1"/>
  <c r="H148" i="1"/>
  <c r="G140" i="1"/>
  <c r="I191" i="1"/>
  <c r="H152" i="1"/>
  <c r="J184" i="1"/>
  <c r="J188" i="1"/>
  <c r="J192" i="1"/>
  <c r="H91" i="1"/>
  <c r="J196" i="1"/>
  <c r="H95" i="1"/>
  <c r="J200" i="1"/>
  <c r="H99" i="1"/>
  <c r="J204" i="1"/>
  <c r="H103" i="1"/>
  <c r="J208" i="1"/>
  <c r="H107" i="1"/>
  <c r="H111" i="1"/>
  <c r="H115" i="1"/>
  <c r="H116" i="1"/>
  <c r="I195" i="1"/>
  <c r="I197" i="1"/>
  <c r="J257" i="1"/>
  <c r="I203" i="1"/>
  <c r="G156" i="1"/>
  <c r="I154" i="1"/>
  <c r="J261" i="1"/>
  <c r="I207" i="1"/>
  <c r="G160" i="1"/>
  <c r="I211" i="1"/>
  <c r="G164" i="1"/>
  <c r="G168" i="1"/>
  <c r="G172" i="1"/>
  <c r="G176" i="1"/>
  <c r="I223" i="1"/>
  <c r="I174" i="1"/>
  <c r="G180" i="1"/>
  <c r="I227" i="1"/>
  <c r="G184" i="1"/>
  <c r="I231" i="1"/>
  <c r="I182" i="1"/>
  <c r="G188" i="1"/>
  <c r="I235" i="1"/>
  <c r="H200" i="1"/>
  <c r="G192" i="1"/>
  <c r="I239" i="1"/>
  <c r="H202" i="1"/>
  <c r="G194" i="1"/>
  <c r="I241" i="1"/>
  <c r="H204" i="1"/>
  <c r="G196" i="1"/>
  <c r="I243" i="1"/>
  <c r="H206" i="1"/>
  <c r="G198" i="1"/>
  <c r="I245" i="1"/>
  <c r="H208" i="1"/>
  <c r="I247" i="1"/>
  <c r="G200" i="1"/>
  <c r="H216" i="1"/>
  <c r="I255" i="1"/>
  <c r="G208" i="1"/>
  <c r="G207" i="1"/>
  <c r="H241" i="1"/>
  <c r="G233" i="1"/>
  <c r="G232" i="1"/>
  <c r="J223" i="1"/>
  <c r="J224" i="1"/>
  <c r="J225" i="1"/>
  <c r="J226" i="1"/>
  <c r="J229" i="1"/>
  <c r="J230" i="1"/>
  <c r="J231" i="1"/>
  <c r="J232" i="1"/>
  <c r="J233" i="1"/>
  <c r="J234" i="1"/>
  <c r="I130" i="1"/>
  <c r="J237" i="1"/>
  <c r="J238" i="1"/>
  <c r="I134" i="1"/>
  <c r="J239" i="1"/>
  <c r="J240" i="1"/>
  <c r="J241" i="1"/>
  <c r="J242" i="1"/>
  <c r="I138" i="1"/>
  <c r="H151" i="1"/>
  <c r="J245" i="1"/>
  <c r="G144" i="1"/>
  <c r="J246" i="1"/>
  <c r="G145" i="1"/>
  <c r="H153" i="1"/>
  <c r="I142" i="1"/>
  <c r="G146" i="1"/>
  <c r="J247" i="1"/>
  <c r="G147" i="1"/>
  <c r="J248" i="1"/>
  <c r="H155" i="1"/>
  <c r="H145" i="1"/>
  <c r="J250" i="1"/>
  <c r="G149" i="1"/>
  <c r="H157" i="1"/>
  <c r="H147" i="1"/>
  <c r="G151" i="1"/>
  <c r="H159" i="1"/>
  <c r="H149" i="1"/>
  <c r="J254" i="1"/>
  <c r="G153" i="1"/>
  <c r="I200" i="1"/>
  <c r="H161" i="1"/>
  <c r="H156" i="1"/>
  <c r="I215" i="1"/>
  <c r="I219" i="1"/>
  <c r="H176" i="1"/>
  <c r="H180" i="1"/>
  <c r="H212" i="1"/>
  <c r="I251" i="1"/>
  <c r="G204" i="1"/>
  <c r="G203" i="1"/>
  <c r="I206" i="1"/>
  <c r="H233" i="1"/>
  <c r="G225" i="1"/>
  <c r="G224" i="1"/>
  <c r="J235" i="1"/>
  <c r="G257" i="1"/>
  <c r="G256" i="1"/>
  <c r="I201" i="1"/>
  <c r="G154" i="1"/>
  <c r="J255" i="1"/>
  <c r="I205" i="1"/>
  <c r="G158" i="1"/>
  <c r="I209" i="1"/>
  <c r="G162" i="1"/>
  <c r="G166" i="1"/>
  <c r="G170" i="1"/>
  <c r="I169" i="1"/>
  <c r="G174" i="1"/>
  <c r="I221" i="1"/>
  <c r="I172" i="1"/>
  <c r="I173" i="1"/>
  <c r="G178" i="1"/>
  <c r="I225" i="1"/>
  <c r="I176" i="1"/>
  <c r="I177" i="1"/>
  <c r="G182" i="1"/>
  <c r="I229" i="1"/>
  <c r="I180" i="1"/>
  <c r="G186" i="1"/>
  <c r="I233" i="1"/>
  <c r="G190" i="1"/>
  <c r="I237" i="1"/>
  <c r="H190" i="1"/>
  <c r="H194" i="1"/>
  <c r="H198" i="1"/>
  <c r="H257" i="1"/>
  <c r="G249" i="1"/>
  <c r="G248" i="1"/>
  <c r="J252" i="1"/>
  <c r="J259" i="1"/>
  <c r="J205" i="1"/>
  <c r="J209" i="1"/>
  <c r="G108" i="1"/>
  <c r="J249" i="1"/>
  <c r="G148" i="1"/>
  <c r="G150" i="1"/>
  <c r="J253" i="1"/>
  <c r="I199" i="1"/>
  <c r="G152" i="1"/>
  <c r="H158" i="1"/>
  <c r="H162" i="1"/>
  <c r="I213" i="1"/>
  <c r="H166" i="1"/>
  <c r="I217" i="1"/>
  <c r="H170" i="1"/>
  <c r="H174" i="1"/>
  <c r="H178" i="1"/>
  <c r="H182" i="1"/>
  <c r="H186" i="1"/>
  <c r="I190" i="1"/>
  <c r="I192" i="1"/>
  <c r="I194" i="1"/>
  <c r="I196" i="1"/>
  <c r="I198" i="1"/>
  <c r="I250" i="1"/>
  <c r="H211" i="1"/>
  <c r="H220" i="1"/>
  <c r="I259" i="1"/>
  <c r="G212" i="1"/>
  <c r="H249" i="1"/>
  <c r="G241" i="1"/>
  <c r="G240" i="1"/>
  <c r="J244" i="1"/>
  <c r="J251" i="1"/>
  <c r="G155" i="1"/>
  <c r="J258" i="1"/>
  <c r="G157" i="1"/>
  <c r="G159" i="1"/>
  <c r="G161" i="1"/>
  <c r="G163" i="1"/>
  <c r="G165" i="1"/>
  <c r="H163" i="1"/>
  <c r="G167" i="1"/>
  <c r="H165" i="1"/>
  <c r="G169" i="1"/>
  <c r="H167" i="1"/>
  <c r="G171" i="1"/>
  <c r="H169" i="1"/>
  <c r="I220" i="1"/>
  <c r="G173" i="1"/>
  <c r="H171" i="1"/>
  <c r="I222" i="1"/>
  <c r="G175" i="1"/>
  <c r="H173" i="1"/>
  <c r="I224" i="1"/>
  <c r="G177" i="1"/>
  <c r="H175" i="1"/>
  <c r="I226" i="1"/>
  <c r="G179" i="1"/>
  <c r="H177" i="1"/>
  <c r="I228" i="1"/>
  <c r="G181" i="1"/>
  <c r="H179" i="1"/>
  <c r="I230" i="1"/>
  <c r="G183" i="1"/>
  <c r="H181" i="1"/>
  <c r="I232" i="1"/>
  <c r="G185" i="1"/>
  <c r="H183" i="1"/>
  <c r="I234" i="1"/>
  <c r="G187" i="1"/>
  <c r="H185" i="1"/>
  <c r="I236" i="1"/>
  <c r="G189" i="1"/>
  <c r="H187" i="1"/>
  <c r="I238" i="1"/>
  <c r="H199" i="1"/>
  <c r="G191" i="1"/>
  <c r="H189" i="1"/>
  <c r="I240" i="1"/>
  <c r="H201" i="1"/>
  <c r="G193" i="1"/>
  <c r="H191" i="1"/>
  <c r="I242" i="1"/>
  <c r="H203" i="1"/>
  <c r="G195" i="1"/>
  <c r="H193" i="1"/>
  <c r="I244" i="1"/>
  <c r="H205" i="1"/>
  <c r="G197" i="1"/>
  <c r="H195" i="1"/>
  <c r="I246" i="1"/>
  <c r="H207" i="1"/>
  <c r="H197" i="1"/>
  <c r="I248" i="1"/>
  <c r="H209" i="1"/>
  <c r="I252" i="1"/>
  <c r="H213" i="1"/>
  <c r="I256" i="1"/>
  <c r="H217" i="1"/>
  <c r="H221" i="1"/>
  <c r="I260" i="1"/>
  <c r="G213" i="1"/>
  <c r="H222" i="1"/>
  <c r="I261" i="1"/>
  <c r="H224" i="1"/>
  <c r="H226" i="1"/>
  <c r="H228" i="1"/>
  <c r="H230" i="1"/>
  <c r="G222" i="1"/>
  <c r="H238" i="1"/>
  <c r="G230" i="1"/>
  <c r="H246" i="1"/>
  <c r="G238" i="1"/>
  <c r="H254" i="1"/>
  <c r="G246" i="1"/>
  <c r="G254" i="1"/>
  <c r="H210" i="1"/>
  <c r="I249" i="1"/>
  <c r="H214" i="1"/>
  <c r="I253" i="1"/>
  <c r="I204" i="1"/>
  <c r="G205" i="1"/>
  <c r="H218" i="1"/>
  <c r="I257" i="1"/>
  <c r="I208" i="1"/>
  <c r="G209" i="1"/>
  <c r="H237" i="1"/>
  <c r="H245" i="1"/>
  <c r="H253" i="1"/>
  <c r="H261" i="1"/>
  <c r="J256" i="1"/>
  <c r="G202" i="1"/>
  <c r="I254" i="1"/>
  <c r="H215" i="1"/>
  <c r="G206" i="1"/>
  <c r="I258" i="1"/>
  <c r="H219" i="1"/>
  <c r="G211" i="1"/>
  <c r="G210" i="1"/>
  <c r="G220" i="1"/>
  <c r="G221" i="1"/>
  <c r="H234" i="1"/>
  <c r="G226" i="1"/>
  <c r="G228" i="1"/>
  <c r="G229" i="1"/>
  <c r="H242" i="1"/>
  <c r="G234" i="1"/>
  <c r="G236" i="1"/>
  <c r="G237" i="1"/>
  <c r="H250" i="1"/>
  <c r="G242" i="1"/>
  <c r="G244" i="1"/>
  <c r="G245" i="1"/>
  <c r="H258" i="1"/>
  <c r="G250" i="1"/>
  <c r="G252" i="1"/>
  <c r="G253" i="1"/>
  <c r="G258" i="1"/>
  <c r="G260" i="1"/>
  <c r="H223" i="1"/>
  <c r="H225" i="1"/>
  <c r="G215" i="1"/>
  <c r="H227" i="1"/>
  <c r="G217" i="1"/>
  <c r="H229" i="1"/>
  <c r="G219" i="1"/>
  <c r="H231" i="1"/>
  <c r="H235" i="1"/>
  <c r="H239" i="1"/>
  <c r="H243" i="1"/>
  <c r="H247" i="1"/>
  <c r="H251" i="1"/>
  <c r="H255" i="1"/>
  <c r="H259" i="1"/>
  <c r="H232" i="1"/>
  <c r="G223" i="1"/>
  <c r="H236" i="1"/>
  <c r="G227" i="1"/>
  <c r="H240" i="1"/>
  <c r="G231" i="1"/>
  <c r="H244" i="1"/>
  <c r="G235" i="1"/>
  <c r="H248" i="1"/>
  <c r="G239" i="1"/>
  <c r="H252" i="1"/>
  <c r="G243" i="1"/>
  <c r="H256" i="1"/>
  <c r="G247" i="1"/>
  <c r="H260" i="1"/>
  <c r="G251" i="1"/>
  <c r="G255" i="1"/>
  <c r="G259" i="1"/>
  <c r="I3" i="2"/>
  <c r="I4" i="2" s="1"/>
  <c r="I2" i="2"/>
  <c r="J4" i="2"/>
  <c r="J3" i="2"/>
  <c r="M9" i="1" l="1"/>
  <c r="Q11" i="1"/>
  <c r="M4" i="1"/>
  <c r="M10" i="1"/>
  <c r="M12" i="1"/>
  <c r="M7" i="1"/>
  <c r="M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tc={0EE248E2-0F58-BC40-B9F7-860DA1A8F705}</author>
  </authors>
  <commentList>
    <comment ref="H2" authorId="0" shapeId="0" xr:uid="{0EE248E2-0F58-BC40-B9F7-860DA1A8F70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It’s a matter of correlation between spot and forward price movements. 
The higher the correlation between spot and forward, the higher the hedging effectiveness. 
If correlation is close to one, we say that it approximates to a perfect hedge (perfect hedge being rho = 1)
The hedge reduce the variance of delta S by 99.8%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tc={4AA73864-CC99-9B4E-A055-F137D3BCB691}</author>
  </authors>
  <commentList>
    <comment ref="L2" authorId="0" shapeId="0" xr:uid="{4AA73864-CC99-9B4E-A055-F137D3BCB69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It’s a matter of correlation between spot and forward price movements. 
The higher the correlation between spot and forward, the higher the hedging effectiveness. 
If correlation is close to one, we say that it approximates to a perfect hedge (perfect hedge being rho = 1)
The hedge reduce the variance of delta S by 99.8%</t>
      </text>
    </comment>
  </commentList>
</comments>
</file>

<file path=xl/sharedStrings.xml><?xml version="1.0" encoding="utf-8"?>
<sst xmlns="http://schemas.openxmlformats.org/spreadsheetml/2006/main" count="161" uniqueCount="90">
  <si>
    <t>Date</t>
  </si>
  <si>
    <t>Weekly Cushing, OK WTI Spot Price FOB  (Dollars per Barrel)</t>
  </si>
  <si>
    <t>Weekly Cushing, OK Crude Oil Future Contract 1  (Dollars per Barrel)</t>
  </si>
  <si>
    <t>Logarithmic return of Spot Contract</t>
  </si>
  <si>
    <t>Rolling 1M Hedge ratio</t>
  </si>
  <si>
    <t>Rolling 3M Hedge ratio</t>
  </si>
  <si>
    <t>Rolling 12M Hedge ratio</t>
  </si>
  <si>
    <t>Rolling 24M Hedge ratio</t>
  </si>
  <si>
    <t>MVHR</t>
  </si>
  <si>
    <t>Start period</t>
  </si>
  <si>
    <t xml:space="preserve">ρ </t>
  </si>
  <si>
    <t>End period</t>
  </si>
  <si>
    <r>
      <t>R</t>
    </r>
    <r>
      <rPr>
        <b/>
        <vertAlign val="superscript"/>
        <sz val="11"/>
        <color theme="1"/>
        <rFont val="Calibri"/>
        <family val="2"/>
        <scheme val="minor"/>
      </rPr>
      <t>2</t>
    </r>
  </si>
  <si>
    <t>Avg Rolling HR(β) 1M</t>
  </si>
  <si>
    <t>Avg Rolling HR(β) 3M</t>
  </si>
  <si>
    <t xml:space="preserve"> </t>
  </si>
  <si>
    <t>Avg Rolling HR(β)12M</t>
  </si>
  <si>
    <t>Avg Rolling HR(β)24M</t>
  </si>
  <si>
    <t>Optimal Hedge Ratio</t>
  </si>
  <si>
    <t>EWMA Hedge</t>
  </si>
  <si>
    <t>Variance ∆S_t</t>
  </si>
  <si>
    <t>Lambda</t>
  </si>
  <si>
    <t>Average return ∆S_t</t>
  </si>
  <si>
    <t>Variance ∆F_t</t>
  </si>
  <si>
    <t>EWMA var</t>
  </si>
  <si>
    <t>Average return ∆F_t</t>
  </si>
  <si>
    <t>Cov(∆S_t,∆F_t )</t>
  </si>
  <si>
    <t>Sourcekey</t>
  </si>
  <si>
    <t>RWTC</t>
  </si>
  <si>
    <t>Dowloaded on</t>
  </si>
  <si>
    <t>Click worksheet name or tab at bottom for data</t>
  </si>
  <si>
    <t>Worksheet Name</t>
  </si>
  <si>
    <t>Description</t>
  </si>
  <si>
    <t># Of Series</t>
  </si>
  <si>
    <t>Frequency</t>
  </si>
  <si>
    <t>Latest Data for</t>
  </si>
  <si>
    <t>Data 1</t>
  </si>
  <si>
    <t>Weekly</t>
  </si>
  <si>
    <t>3/18/2022</t>
  </si>
  <si>
    <t>Release Date:</t>
  </si>
  <si>
    <t>3/23/2022</t>
  </si>
  <si>
    <t>Next Release Date:</t>
  </si>
  <si>
    <t>3/30/2022</t>
  </si>
  <si>
    <t>Excel File Name:</t>
  </si>
  <si>
    <t>rwtcw.xls</t>
  </si>
  <si>
    <t>Available from Web Page:</t>
  </si>
  <si>
    <t>https://www.eia.gov/dnav/pet/hist/LeafHandler.ashx?n=PET&amp;s=RWTC&amp;f=W</t>
  </si>
  <si>
    <t>Source:</t>
  </si>
  <si>
    <t>For Help, Contact:</t>
  </si>
  <si>
    <t>infoctr@eia.doe.gov</t>
  </si>
  <si>
    <t>(202) 586-8800</t>
  </si>
  <si>
    <t>3/23/2022 10:46:13 AM</t>
  </si>
  <si>
    <t>RCLC1</t>
  </si>
  <si>
    <t>Last openned</t>
  </si>
  <si>
    <t>rclc1w.xls</t>
  </si>
  <si>
    <t>https://www.eia.gov/dnav/pet/hist/LeafHandler.ashx?n=PET&amp;s=RCLC1&amp;f=W</t>
  </si>
  <si>
    <t xml:space="preserve">  U.S. Energy Information Administration</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</si>
  <si>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</si>
  <si>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</si>
  <si>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</si>
  <si>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</si>
  <si>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</si>
  <si>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</si>
  <si>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</si>
  <si>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</si>
  <si>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</si>
  <si>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</si>
  <si>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</si>
  <si>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</si>
  <si>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</si>
  <si>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</si>
  <si>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</si>
  <si>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</si>
  <si>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</si>
  <si>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</si>
  <si>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</si>
  <si>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</si>
  <si>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</si>
  <si>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</si>
  <si>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</si>
  <si>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</si>
  <si>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RESIDUAL OUTPUT</t>
  </si>
  <si>
    <t>Observation</t>
  </si>
  <si>
    <t>Predicted -0.0144512550351902</t>
  </si>
  <si>
    <t>Residuals</t>
  </si>
  <si>
    <t>X Variable 1</t>
  </si>
  <si>
    <t>Predicted Y</t>
  </si>
  <si>
    <t>Logarithmic return of Future Contract</t>
  </si>
  <si>
    <t>OK WTI Spot Price FOB</t>
  </si>
  <si>
    <t xml:space="preserve">OK Crude Oil Future Contract 1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</si>
</sst>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dd\,\ yyyy"/>
    <numFmt numFmtId="165" formatCode="0.000"/>
    <numFmt numFmtId="166" formatCode="0.0000"/>
    <numFmt numFmtId="167" formatCode="yy"/>
  </numFmts>
  <fonts count="18" x14ac:knownFonts="1">
    <font>
      <sz val="11"/>
      <color theme="1"/>
      <name val="Calibri"/>
      <family val="2"/>
      <scheme val="minor"/>
    </font>
    <font>
      <sz val="11"/>
      <color theme="1"/>
      <name val="Calibri"/>
      <family val="2"/>
      <scheme val="minor"/>
    </font>
    <font>
      <b/>
      <sz val="10"/>
      <name val="Arial"/>
      <family val="2"/>
    </font>
    <font>
      <b/>
      <sz val="11"/>
      <color theme="1"/>
      <name val="Calibri"/>
      <family val="2"/>
      <scheme val="minor"/>
    </font>
    <font>
      <b/>
      <sz val="11"/>
      <color theme="1"/>
      <name val="Calibri"/>
      <family val="2"/>
    </font>
    <font>
      <b/>
      <vertAlign val="superscript"/>
      <sz val="11"/>
      <color theme="1"/>
      <name val="Calibri"/>
      <family val="2"/>
      <scheme val="minor"/>
    </font>
    <font>
      <u/>
      <sz val="11"/>
      <color theme="10"/>
      <name val="Calibri"/>
      <family val="2"/>
      <scheme val="minor"/>
    </font>
    <font>
      <b/>
      <sz val="12"/>
      <color indexed="18"/>
      <name val="Arial"/>
      <family val="2"/>
    </font>
    <font>
      <b/>
      <sz val="9"/>
      <name val="Arial"/>
      <family val="2"/>
    </font>
    <font>
      <b/>
      <sz val="14"/>
      <color indexed="18"/>
      <name val="Arial"/>
      <family val="2"/>
    </font>
    <font>
      <b/>
      <i/>
      <sz val="12"/>
      <color indexed="10"/>
      <name val="Arial"/>
      <family val="2"/>
    </font>
    <font>
      <sz val="10"/>
      <name val="Arial"/>
      <family val="2"/>
    </font>
    <font>
      <b/>
      <sz val="10"/>
      <color indexed="9"/>
      <name val="Arial"/>
      <family val="2"/>
    </font>
    <font>
      <b/>
      <u/>
      <sz val="10"/>
      <color indexed="12"/>
      <name val="Arial"/>
      <family val="2"/>
    </font>
    <font>
      <sz val="10"/>
      <color indexed="63"/>
      <name val="Arial"/>
      <family val="2"/>
    </font>
    <font>
      <u/>
      <sz val="10"/>
      <color indexed="12"/>
      <name val="Arial"/>
      <family val="2"/>
    </font>
    <font>
      <sz val="10"/>
      <color indexed="9"/>
      <name val="Arial"/>
      <family val="2"/>
    </font>
    <font>
      <i/>
      <sz val="11"/>
      <color theme="1"/>
      <name val="Calibri"/>
      <family val="2"/>
      <scheme val="minor"/>
    </font>
  </fonts>
  <fills count="4">
    <fill>
      <patternFill patternType="none"/>
    </fill>
    <fill>
      <patternFill patternType="gray125"/>
    </fill>
    <fill>
      <patternFill patternType="solid">
        <fgColor indexed="18"/>
        <bgColor indexed="64"/>
      </patternFill>
    </fill>
    <fill>
      <patternFill patternType="solid">
        <fgColor indexed="26"/>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0">
    <xf numFmtId="0" fontId="0" fillId="0" borderId="0" xfId="0"/>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xf>
    <xf numFmtId="164" fontId="0" fillId="0" borderId="0" xfId="0" applyNumberFormat="1"/>
    <xf numFmtId="10" fontId="0" fillId="0" borderId="0" xfId="1" applyNumberFormat="1" applyFont="1" applyAlignment="1">
      <alignment horizontal="left" vertical="center"/>
    </xf>
    <xf numFmtId="0" fontId="3" fillId="0" borderId="2" xfId="0" applyFont="1" applyBorder="1" applyAlignment="1">
      <alignment horizontal="center" vertical="center"/>
    </xf>
    <xf numFmtId="0" fontId="0" fillId="0" borderId="2" xfId="0" applyBorder="1" applyAlignment="1">
      <alignment horizontal="left" vertical="center"/>
    </xf>
    <xf numFmtId="164" fontId="0" fillId="0" borderId="3" xfId="0" applyNumberFormat="1" applyBorder="1" applyAlignment="1">
      <alignment horizontal="left" vertical="center"/>
    </xf>
    <xf numFmtId="0" fontId="4" fillId="0" borderId="4" xfId="0" applyFont="1" applyBorder="1" applyAlignment="1">
      <alignment horizontal="center" vertical="center"/>
    </xf>
    <xf numFmtId="0" fontId="0" fillId="0" borderId="5" xfId="0" applyBorder="1" applyAlignment="1">
      <alignment horizontal="left" vertical="center"/>
    </xf>
    <xf numFmtId="166" fontId="0" fillId="0" borderId="0" xfId="0" applyNumberFormat="1" applyAlignment="1">
      <alignment horizontal="left" vertical="center"/>
    </xf>
    <xf numFmtId="0" fontId="0" fillId="0" borderId="6" xfId="0" applyBorder="1" applyAlignment="1">
      <alignment horizontal="left" vertical="center"/>
    </xf>
    <xf numFmtId="164" fontId="0" fillId="0" borderId="7" xfId="0" applyNumberForma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left" vertical="center"/>
    </xf>
    <xf numFmtId="10" fontId="0" fillId="0" borderId="0" xfId="0" applyNumberFormat="1" applyAlignment="1">
      <alignment horizontal="left" vertical="center"/>
    </xf>
    <xf numFmtId="164" fontId="0" fillId="0" borderId="0" xfId="0" applyNumberFormat="1" applyAlignment="1">
      <alignment horizontal="left" vertical="center"/>
    </xf>
    <xf numFmtId="167" fontId="0" fillId="0" borderId="0" xfId="0" applyNumberForma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wrapText="1"/>
    </xf>
    <xf numFmtId="14" fontId="0" fillId="0" borderId="0" xfId="0" applyNumberFormat="1" applyAlignment="1">
      <alignment horizontal="left" vertical="center"/>
    </xf>
    <xf numFmtId="14" fontId="0" fillId="0" borderId="0" xfId="0" applyNumberFormat="1"/>
    <xf numFmtId="0" fontId="9" fillId="0" borderId="0" xfId="0" applyFont="1" applyAlignment="1">
      <alignment horizontal="left"/>
    </xf>
    <xf numFmtId="0" fontId="10" fillId="0" borderId="0" xfId="0" applyFont="1" applyAlignment="1">
      <alignment horizontal="left"/>
    </xf>
    <xf numFmtId="0" fontId="11" fillId="0" borderId="0" xfId="0" applyFont="1"/>
    <xf numFmtId="0" fontId="11" fillId="0" borderId="0" xfId="0" applyFont="1" applyAlignment="1">
      <alignment horizontal="left"/>
    </xf>
    <xf numFmtId="0" fontId="11" fillId="0" borderId="0" xfId="0" quotePrefix="1" applyFont="1" applyAlignment="1">
      <alignment horizontal="left"/>
    </xf>
    <xf numFmtId="0" fontId="12" fillId="2" borderId="0" xfId="0" quotePrefix="1" applyFont="1" applyFill="1" applyAlignment="1">
      <alignment horizontal="left"/>
    </xf>
    <xf numFmtId="0" fontId="12" fillId="2" borderId="0" xfId="0" applyFont="1" applyFill="1"/>
    <xf numFmtId="0" fontId="12" fillId="2" borderId="0" xfId="0" applyFont="1" applyFill="1" applyAlignment="1">
      <alignment horizontal="center"/>
    </xf>
    <xf numFmtId="0" fontId="13" fillId="3" borderId="0" xfId="2" quotePrefix="1" applyFont="1" applyFill="1" applyAlignment="1" applyProtection="1">
      <alignment horizontal="left"/>
    </xf>
    <xf numFmtId="0" fontId="11" fillId="3" borderId="0" xfId="0" applyFont="1" applyFill="1" applyAlignment="1">
      <alignment horizontal="left"/>
    </xf>
    <xf numFmtId="0" fontId="11" fillId="3" borderId="0" xfId="0" applyFont="1" applyFill="1" applyAlignment="1">
      <alignment horizontal="center"/>
    </xf>
    <xf numFmtId="0" fontId="14" fillId="0" borderId="0" xfId="0" applyFont="1"/>
    <xf numFmtId="0" fontId="15" fillId="0" borderId="0" xfId="0" applyFont="1"/>
    <xf numFmtId="0" fontId="16" fillId="0" borderId="0" xfId="0" applyFont="1"/>
    <xf numFmtId="0" fontId="0" fillId="0" borderId="3" xfId="0" applyBorder="1" applyAlignment="1">
      <alignment horizontal="left" vertical="center"/>
    </xf>
    <xf numFmtId="165" fontId="3" fillId="0" borderId="3" xfId="0" applyNumberFormat="1" applyFont="1" applyBorder="1" applyAlignment="1">
      <alignment horizontal="center" vertical="center"/>
    </xf>
    <xf numFmtId="165" fontId="0" fillId="0" borderId="5" xfId="0" applyNumberFormat="1" applyBorder="1" applyAlignment="1">
      <alignment horizontal="center" vertical="center"/>
    </xf>
    <xf numFmtId="165" fontId="0" fillId="0" borderId="7" xfId="0" applyNumberFormat="1" applyBorder="1" applyAlignment="1">
      <alignment horizontal="center" vertical="center"/>
    </xf>
    <xf numFmtId="165" fontId="0" fillId="0" borderId="0" xfId="0" applyNumberFormat="1" applyAlignment="1">
      <alignment horizontal="center" vertical="center"/>
    </xf>
    <xf numFmtId="0" fontId="0" fillId="0" borderId="8" xfId="0" applyBorder="1"/>
    <xf numFmtId="0" fontId="17" fillId="0" borderId="9" xfId="0" applyFont="1" applyBorder="1" applyAlignment="1">
      <alignment horizontal="center"/>
    </xf>
    <xf numFmtId="0" fontId="17" fillId="0" borderId="9" xfId="0" applyFont="1" applyBorder="1" applyAlignment="1">
      <alignment horizontal="centerContinuous"/>
    </xf>
    <xf numFmtId="10" fontId="0" fillId="0" borderId="0" xfId="1" applyNumberFormat="1" applyFont="1" applyFill="1" applyBorder="1" applyAlignment="1"/>
    <xf numFmtId="10" fontId="0" fillId="0" borderId="8" xfId="1" applyNumberFormat="1" applyFont="1" applyFill="1" applyBorder="1" applyAlignment="1"/>
    <xf numFmtId="0" fontId="17" fillId="0" borderId="9"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worksheet" Target="worksheets/sheet4.xml"/><Relationship Id="rId15" Type="http://schemas.microsoft.com/office/2017/10/relationships/person" Target="persons/person.xml"/><Relationship Id="rId10" Type="http://schemas.openxmlformats.org/officeDocument/2006/relationships/chartsheet" Target="chartsheets/sheet4.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Spot and futures prices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fr-FR"/>
        </a:p>
      </c:txPr>
    </c:title>
    <c:autoTitleDeleted val="0"/>
    <c:plotArea>
      <c:layout/>
      <c:lineChart>
        <c:grouping val="standard"/>
        <c:varyColors val="0"/>
        <c:ser>
          <c:idx val="0"/>
          <c:order val="0"/>
          <c:tx>
            <c:strRef>
              <c:f>'Hedge ratio period 1'!$B$1</c:f>
              <c:strCache>
                <c:ptCount val="1"/>
                <c:pt idx="0">
                  <c:v>OK WTI Spot Price FOB</c:v>
                </c:pt>
              </c:strCache>
            </c:strRef>
          </c:tx>
          <c:spPr>
            <a:ln w="28575" cap="rnd">
              <a:solidFill>
                <a:schemeClr val="accent1"/>
              </a:solidFill>
              <a:round/>
            </a:ln>
            <a:effectLst/>
          </c:spPr>
          <c:marker>
            <c:symbol val="none"/>
          </c:marker>
          <c:cat>
            <c:numRef>
              <c:f>'Hedge ratio period 1'!$A$2:$A$263</c:f>
              <c:numCache>
                <c:formatCode>mmm\ dd\,\ yyyy</c:formatCode>
                <c:ptCount val="262"/>
                <c:pt idx="0">
                  <c:v>40991</c:v>
                </c:pt>
                <c:pt idx="1">
                  <c:v>40998</c:v>
                </c:pt>
                <c:pt idx="2">
                  <c:v>41005</c:v>
                </c:pt>
                <c:pt idx="3">
                  <c:v>41012</c:v>
                </c:pt>
                <c:pt idx="4">
                  <c:v>41019</c:v>
                </c:pt>
                <c:pt idx="5">
                  <c:v>41026</c:v>
                </c:pt>
                <c:pt idx="6">
                  <c:v>41033</c:v>
                </c:pt>
                <c:pt idx="7">
                  <c:v>41040</c:v>
                </c:pt>
                <c:pt idx="8">
                  <c:v>41047</c:v>
                </c:pt>
                <c:pt idx="9">
                  <c:v>41054</c:v>
                </c:pt>
                <c:pt idx="10">
                  <c:v>41061</c:v>
                </c:pt>
                <c:pt idx="11">
                  <c:v>41068</c:v>
                </c:pt>
                <c:pt idx="12">
                  <c:v>41075</c:v>
                </c:pt>
                <c:pt idx="13">
                  <c:v>41082</c:v>
                </c:pt>
                <c:pt idx="14">
                  <c:v>41089</c:v>
                </c:pt>
                <c:pt idx="15">
                  <c:v>41096</c:v>
                </c:pt>
                <c:pt idx="16">
                  <c:v>41103</c:v>
                </c:pt>
                <c:pt idx="17">
                  <c:v>41110</c:v>
                </c:pt>
                <c:pt idx="18">
                  <c:v>41117</c:v>
                </c:pt>
                <c:pt idx="19">
                  <c:v>41124</c:v>
                </c:pt>
                <c:pt idx="20">
                  <c:v>41131</c:v>
                </c:pt>
                <c:pt idx="21">
                  <c:v>41138</c:v>
                </c:pt>
                <c:pt idx="22">
                  <c:v>41145</c:v>
                </c:pt>
                <c:pt idx="23">
                  <c:v>41152</c:v>
                </c:pt>
                <c:pt idx="24">
                  <c:v>41159</c:v>
                </c:pt>
                <c:pt idx="25">
                  <c:v>41166</c:v>
                </c:pt>
                <c:pt idx="26">
                  <c:v>41173</c:v>
                </c:pt>
                <c:pt idx="27">
                  <c:v>41180</c:v>
                </c:pt>
                <c:pt idx="28">
                  <c:v>41187</c:v>
                </c:pt>
                <c:pt idx="29">
                  <c:v>41194</c:v>
                </c:pt>
                <c:pt idx="30">
                  <c:v>41201</c:v>
                </c:pt>
                <c:pt idx="31">
                  <c:v>41208</c:v>
                </c:pt>
                <c:pt idx="32">
                  <c:v>41215</c:v>
                </c:pt>
                <c:pt idx="33">
                  <c:v>41222</c:v>
                </c:pt>
                <c:pt idx="34">
                  <c:v>41229</c:v>
                </c:pt>
                <c:pt idx="35">
                  <c:v>41236</c:v>
                </c:pt>
                <c:pt idx="36">
                  <c:v>41243</c:v>
                </c:pt>
                <c:pt idx="37">
                  <c:v>41250</c:v>
                </c:pt>
                <c:pt idx="38">
                  <c:v>41257</c:v>
                </c:pt>
                <c:pt idx="39">
                  <c:v>41264</c:v>
                </c:pt>
                <c:pt idx="40">
                  <c:v>41271</c:v>
                </c:pt>
                <c:pt idx="41">
                  <c:v>41278</c:v>
                </c:pt>
                <c:pt idx="42">
                  <c:v>41285</c:v>
                </c:pt>
                <c:pt idx="43">
                  <c:v>41292</c:v>
                </c:pt>
                <c:pt idx="44">
                  <c:v>41299</c:v>
                </c:pt>
                <c:pt idx="45">
                  <c:v>41306</c:v>
                </c:pt>
                <c:pt idx="46">
                  <c:v>41313</c:v>
                </c:pt>
                <c:pt idx="47">
                  <c:v>41320</c:v>
                </c:pt>
                <c:pt idx="48">
                  <c:v>41327</c:v>
                </c:pt>
                <c:pt idx="49">
                  <c:v>41334</c:v>
                </c:pt>
                <c:pt idx="50">
                  <c:v>41341</c:v>
                </c:pt>
                <c:pt idx="51">
                  <c:v>41348</c:v>
                </c:pt>
                <c:pt idx="52">
                  <c:v>41355</c:v>
                </c:pt>
                <c:pt idx="53">
                  <c:v>41362</c:v>
                </c:pt>
                <c:pt idx="54">
                  <c:v>41369</c:v>
                </c:pt>
                <c:pt idx="55">
                  <c:v>41376</c:v>
                </c:pt>
                <c:pt idx="56">
                  <c:v>41383</c:v>
                </c:pt>
                <c:pt idx="57">
                  <c:v>41390</c:v>
                </c:pt>
                <c:pt idx="58">
                  <c:v>41397</c:v>
                </c:pt>
                <c:pt idx="59">
                  <c:v>41404</c:v>
                </c:pt>
                <c:pt idx="60">
                  <c:v>41411</c:v>
                </c:pt>
                <c:pt idx="61">
                  <c:v>41418</c:v>
                </c:pt>
                <c:pt idx="62">
                  <c:v>41425</c:v>
                </c:pt>
                <c:pt idx="63">
                  <c:v>41432</c:v>
                </c:pt>
                <c:pt idx="64">
                  <c:v>41439</c:v>
                </c:pt>
                <c:pt idx="65">
                  <c:v>41446</c:v>
                </c:pt>
                <c:pt idx="66">
                  <c:v>41453</c:v>
                </c:pt>
                <c:pt idx="67">
                  <c:v>41460</c:v>
                </c:pt>
                <c:pt idx="68">
                  <c:v>41467</c:v>
                </c:pt>
                <c:pt idx="69">
                  <c:v>41474</c:v>
                </c:pt>
                <c:pt idx="70">
                  <c:v>41481</c:v>
                </c:pt>
                <c:pt idx="71">
                  <c:v>41488</c:v>
                </c:pt>
                <c:pt idx="72">
                  <c:v>41495</c:v>
                </c:pt>
                <c:pt idx="73">
                  <c:v>41502</c:v>
                </c:pt>
                <c:pt idx="74">
                  <c:v>41509</c:v>
                </c:pt>
                <c:pt idx="75">
                  <c:v>41516</c:v>
                </c:pt>
                <c:pt idx="76">
                  <c:v>41523</c:v>
                </c:pt>
                <c:pt idx="77">
                  <c:v>41530</c:v>
                </c:pt>
                <c:pt idx="78">
                  <c:v>41537</c:v>
                </c:pt>
                <c:pt idx="79">
                  <c:v>41544</c:v>
                </c:pt>
                <c:pt idx="80">
                  <c:v>41551</c:v>
                </c:pt>
                <c:pt idx="81">
                  <c:v>41558</c:v>
                </c:pt>
                <c:pt idx="82">
                  <c:v>41565</c:v>
                </c:pt>
                <c:pt idx="83">
                  <c:v>41572</c:v>
                </c:pt>
                <c:pt idx="84">
                  <c:v>41579</c:v>
                </c:pt>
                <c:pt idx="85">
                  <c:v>41586</c:v>
                </c:pt>
                <c:pt idx="86">
                  <c:v>41593</c:v>
                </c:pt>
                <c:pt idx="87">
                  <c:v>41600</c:v>
                </c:pt>
                <c:pt idx="88">
                  <c:v>41607</c:v>
                </c:pt>
                <c:pt idx="89">
                  <c:v>41614</c:v>
                </c:pt>
                <c:pt idx="90">
                  <c:v>41621</c:v>
                </c:pt>
                <c:pt idx="91">
                  <c:v>41628</c:v>
                </c:pt>
                <c:pt idx="92">
                  <c:v>41635</c:v>
                </c:pt>
                <c:pt idx="93">
                  <c:v>41642</c:v>
                </c:pt>
                <c:pt idx="94">
                  <c:v>41649</c:v>
                </c:pt>
                <c:pt idx="95">
                  <c:v>41656</c:v>
                </c:pt>
                <c:pt idx="96">
                  <c:v>41663</c:v>
                </c:pt>
                <c:pt idx="97">
                  <c:v>41670</c:v>
                </c:pt>
                <c:pt idx="98">
                  <c:v>41677</c:v>
                </c:pt>
                <c:pt idx="99">
                  <c:v>41684</c:v>
                </c:pt>
                <c:pt idx="100">
                  <c:v>41691</c:v>
                </c:pt>
                <c:pt idx="101">
                  <c:v>41698</c:v>
                </c:pt>
                <c:pt idx="102">
                  <c:v>41705</c:v>
                </c:pt>
                <c:pt idx="103">
                  <c:v>41712</c:v>
                </c:pt>
                <c:pt idx="104">
                  <c:v>41719</c:v>
                </c:pt>
                <c:pt idx="105">
                  <c:v>41726</c:v>
                </c:pt>
                <c:pt idx="106">
                  <c:v>41733</c:v>
                </c:pt>
                <c:pt idx="107">
                  <c:v>41740</c:v>
                </c:pt>
                <c:pt idx="108">
                  <c:v>41747</c:v>
                </c:pt>
                <c:pt idx="109">
                  <c:v>41754</c:v>
                </c:pt>
                <c:pt idx="110">
                  <c:v>41761</c:v>
                </c:pt>
                <c:pt idx="111">
                  <c:v>41768</c:v>
                </c:pt>
                <c:pt idx="112">
                  <c:v>41775</c:v>
                </c:pt>
                <c:pt idx="113">
                  <c:v>41782</c:v>
                </c:pt>
                <c:pt idx="114">
                  <c:v>41789</c:v>
                </c:pt>
                <c:pt idx="115">
                  <c:v>41796</c:v>
                </c:pt>
                <c:pt idx="116">
                  <c:v>41803</c:v>
                </c:pt>
                <c:pt idx="117">
                  <c:v>41810</c:v>
                </c:pt>
                <c:pt idx="118">
                  <c:v>41817</c:v>
                </c:pt>
                <c:pt idx="119">
                  <c:v>41824</c:v>
                </c:pt>
                <c:pt idx="120">
                  <c:v>41831</c:v>
                </c:pt>
                <c:pt idx="121">
                  <c:v>41838</c:v>
                </c:pt>
                <c:pt idx="122">
                  <c:v>41845</c:v>
                </c:pt>
                <c:pt idx="123">
                  <c:v>41852</c:v>
                </c:pt>
                <c:pt idx="124">
                  <c:v>41859</c:v>
                </c:pt>
                <c:pt idx="125">
                  <c:v>41866</c:v>
                </c:pt>
                <c:pt idx="126">
                  <c:v>41873</c:v>
                </c:pt>
                <c:pt idx="127">
                  <c:v>41880</c:v>
                </c:pt>
                <c:pt idx="128">
                  <c:v>41887</c:v>
                </c:pt>
                <c:pt idx="129">
                  <c:v>41894</c:v>
                </c:pt>
                <c:pt idx="130">
                  <c:v>41901</c:v>
                </c:pt>
                <c:pt idx="131">
                  <c:v>41908</c:v>
                </c:pt>
                <c:pt idx="132">
                  <c:v>41915</c:v>
                </c:pt>
                <c:pt idx="133">
                  <c:v>41922</c:v>
                </c:pt>
                <c:pt idx="134">
                  <c:v>41929</c:v>
                </c:pt>
                <c:pt idx="135">
                  <c:v>41936</c:v>
                </c:pt>
                <c:pt idx="136">
                  <c:v>41943</c:v>
                </c:pt>
                <c:pt idx="137">
                  <c:v>41950</c:v>
                </c:pt>
                <c:pt idx="138">
                  <c:v>41957</c:v>
                </c:pt>
                <c:pt idx="139">
                  <c:v>41964</c:v>
                </c:pt>
                <c:pt idx="140">
                  <c:v>41971</c:v>
                </c:pt>
                <c:pt idx="141">
                  <c:v>41978</c:v>
                </c:pt>
                <c:pt idx="142">
                  <c:v>41985</c:v>
                </c:pt>
                <c:pt idx="143">
                  <c:v>41992</c:v>
                </c:pt>
                <c:pt idx="144">
                  <c:v>41999</c:v>
                </c:pt>
                <c:pt idx="145">
                  <c:v>42006</c:v>
                </c:pt>
                <c:pt idx="146">
                  <c:v>42013</c:v>
                </c:pt>
                <c:pt idx="147">
                  <c:v>42020</c:v>
                </c:pt>
                <c:pt idx="148">
                  <c:v>42027</c:v>
                </c:pt>
                <c:pt idx="149">
                  <c:v>42034</c:v>
                </c:pt>
                <c:pt idx="150">
                  <c:v>42041</c:v>
                </c:pt>
                <c:pt idx="151">
                  <c:v>42048</c:v>
                </c:pt>
                <c:pt idx="152">
                  <c:v>42055</c:v>
                </c:pt>
                <c:pt idx="153">
                  <c:v>42062</c:v>
                </c:pt>
                <c:pt idx="154">
                  <c:v>42069</c:v>
                </c:pt>
                <c:pt idx="155">
                  <c:v>42076</c:v>
                </c:pt>
                <c:pt idx="156">
                  <c:v>42083</c:v>
                </c:pt>
                <c:pt idx="157">
                  <c:v>42090</c:v>
                </c:pt>
                <c:pt idx="158">
                  <c:v>42097</c:v>
                </c:pt>
                <c:pt idx="159">
                  <c:v>42104</c:v>
                </c:pt>
                <c:pt idx="160">
                  <c:v>42111</c:v>
                </c:pt>
                <c:pt idx="161">
                  <c:v>42118</c:v>
                </c:pt>
                <c:pt idx="162">
                  <c:v>42125</c:v>
                </c:pt>
                <c:pt idx="163">
                  <c:v>42132</c:v>
                </c:pt>
                <c:pt idx="164">
                  <c:v>42139</c:v>
                </c:pt>
                <c:pt idx="165">
                  <c:v>42146</c:v>
                </c:pt>
                <c:pt idx="166">
                  <c:v>42153</c:v>
                </c:pt>
                <c:pt idx="167">
                  <c:v>42160</c:v>
                </c:pt>
                <c:pt idx="168">
                  <c:v>42167</c:v>
                </c:pt>
                <c:pt idx="169">
                  <c:v>42174</c:v>
                </c:pt>
                <c:pt idx="170">
                  <c:v>42181</c:v>
                </c:pt>
                <c:pt idx="171">
                  <c:v>42188</c:v>
                </c:pt>
                <c:pt idx="172">
                  <c:v>42195</c:v>
                </c:pt>
                <c:pt idx="173">
                  <c:v>42202</c:v>
                </c:pt>
                <c:pt idx="174">
                  <c:v>42209</c:v>
                </c:pt>
                <c:pt idx="175">
                  <c:v>42216</c:v>
                </c:pt>
                <c:pt idx="176">
                  <c:v>42223</c:v>
                </c:pt>
                <c:pt idx="177">
                  <c:v>42230</c:v>
                </c:pt>
                <c:pt idx="178">
                  <c:v>42237</c:v>
                </c:pt>
                <c:pt idx="179">
                  <c:v>42244</c:v>
                </c:pt>
                <c:pt idx="180">
                  <c:v>42251</c:v>
                </c:pt>
                <c:pt idx="181">
                  <c:v>42258</c:v>
                </c:pt>
                <c:pt idx="182">
                  <c:v>42265</c:v>
                </c:pt>
                <c:pt idx="183">
                  <c:v>42272</c:v>
                </c:pt>
                <c:pt idx="184">
                  <c:v>42279</c:v>
                </c:pt>
                <c:pt idx="185">
                  <c:v>42286</c:v>
                </c:pt>
                <c:pt idx="186">
                  <c:v>42293</c:v>
                </c:pt>
                <c:pt idx="187">
                  <c:v>42300</c:v>
                </c:pt>
                <c:pt idx="188">
                  <c:v>42307</c:v>
                </c:pt>
                <c:pt idx="189">
                  <c:v>42314</c:v>
                </c:pt>
                <c:pt idx="190">
                  <c:v>42321</c:v>
                </c:pt>
                <c:pt idx="191">
                  <c:v>42328</c:v>
                </c:pt>
                <c:pt idx="192">
                  <c:v>42335</c:v>
                </c:pt>
                <c:pt idx="193">
                  <c:v>42342</c:v>
                </c:pt>
                <c:pt idx="194">
                  <c:v>42349</c:v>
                </c:pt>
                <c:pt idx="195">
                  <c:v>42356</c:v>
                </c:pt>
                <c:pt idx="196">
                  <c:v>42363</c:v>
                </c:pt>
                <c:pt idx="197">
                  <c:v>42370</c:v>
                </c:pt>
                <c:pt idx="198">
                  <c:v>42377</c:v>
                </c:pt>
                <c:pt idx="199">
                  <c:v>42384</c:v>
                </c:pt>
                <c:pt idx="200">
                  <c:v>42391</c:v>
                </c:pt>
                <c:pt idx="201">
                  <c:v>42398</c:v>
                </c:pt>
                <c:pt idx="202">
                  <c:v>42405</c:v>
                </c:pt>
                <c:pt idx="203">
                  <c:v>42412</c:v>
                </c:pt>
                <c:pt idx="204">
                  <c:v>42419</c:v>
                </c:pt>
                <c:pt idx="205">
                  <c:v>42426</c:v>
                </c:pt>
                <c:pt idx="206">
                  <c:v>42433</c:v>
                </c:pt>
                <c:pt idx="207">
                  <c:v>42440</c:v>
                </c:pt>
                <c:pt idx="208">
                  <c:v>42447</c:v>
                </c:pt>
                <c:pt idx="209">
                  <c:v>42454</c:v>
                </c:pt>
                <c:pt idx="210">
                  <c:v>42461</c:v>
                </c:pt>
                <c:pt idx="211">
                  <c:v>42468</c:v>
                </c:pt>
                <c:pt idx="212">
                  <c:v>42475</c:v>
                </c:pt>
                <c:pt idx="213">
                  <c:v>42482</c:v>
                </c:pt>
                <c:pt idx="214">
                  <c:v>42489</c:v>
                </c:pt>
                <c:pt idx="215">
                  <c:v>42496</c:v>
                </c:pt>
                <c:pt idx="216">
                  <c:v>42503</c:v>
                </c:pt>
                <c:pt idx="217">
                  <c:v>42510</c:v>
                </c:pt>
                <c:pt idx="218">
                  <c:v>42517</c:v>
                </c:pt>
                <c:pt idx="219">
                  <c:v>42524</c:v>
                </c:pt>
                <c:pt idx="220">
                  <c:v>42531</c:v>
                </c:pt>
                <c:pt idx="221">
                  <c:v>42538</c:v>
                </c:pt>
                <c:pt idx="222">
                  <c:v>42545</c:v>
                </c:pt>
                <c:pt idx="223">
                  <c:v>42552</c:v>
                </c:pt>
                <c:pt idx="224">
                  <c:v>42559</c:v>
                </c:pt>
                <c:pt idx="225">
                  <c:v>42566</c:v>
                </c:pt>
                <c:pt idx="226">
                  <c:v>42573</c:v>
                </c:pt>
                <c:pt idx="227">
                  <c:v>42580</c:v>
                </c:pt>
                <c:pt idx="228">
                  <c:v>42587</c:v>
                </c:pt>
                <c:pt idx="229">
                  <c:v>42594</c:v>
                </c:pt>
                <c:pt idx="230">
                  <c:v>42601</c:v>
                </c:pt>
                <c:pt idx="231">
                  <c:v>42608</c:v>
                </c:pt>
                <c:pt idx="232">
                  <c:v>42615</c:v>
                </c:pt>
                <c:pt idx="233">
                  <c:v>42622</c:v>
                </c:pt>
                <c:pt idx="234">
                  <c:v>42629</c:v>
                </c:pt>
                <c:pt idx="235">
                  <c:v>42636</c:v>
                </c:pt>
                <c:pt idx="236">
                  <c:v>42643</c:v>
                </c:pt>
                <c:pt idx="237">
                  <c:v>42650</c:v>
                </c:pt>
                <c:pt idx="238">
                  <c:v>42657</c:v>
                </c:pt>
                <c:pt idx="239">
                  <c:v>42664</c:v>
                </c:pt>
                <c:pt idx="240">
                  <c:v>42671</c:v>
                </c:pt>
                <c:pt idx="241">
                  <c:v>42678</c:v>
                </c:pt>
                <c:pt idx="242">
                  <c:v>42685</c:v>
                </c:pt>
                <c:pt idx="243">
                  <c:v>42692</c:v>
                </c:pt>
                <c:pt idx="244">
                  <c:v>42699</c:v>
                </c:pt>
                <c:pt idx="245">
                  <c:v>42706</c:v>
                </c:pt>
                <c:pt idx="246">
                  <c:v>42713</c:v>
                </c:pt>
                <c:pt idx="247">
                  <c:v>42720</c:v>
                </c:pt>
                <c:pt idx="248">
                  <c:v>42727</c:v>
                </c:pt>
                <c:pt idx="249">
                  <c:v>42734</c:v>
                </c:pt>
                <c:pt idx="250">
                  <c:v>42741</c:v>
                </c:pt>
                <c:pt idx="251">
                  <c:v>42748</c:v>
                </c:pt>
                <c:pt idx="252">
                  <c:v>42755</c:v>
                </c:pt>
                <c:pt idx="253">
                  <c:v>42762</c:v>
                </c:pt>
                <c:pt idx="254">
                  <c:v>42769</c:v>
                </c:pt>
                <c:pt idx="255">
                  <c:v>42776</c:v>
                </c:pt>
                <c:pt idx="256">
                  <c:v>42783</c:v>
                </c:pt>
                <c:pt idx="257">
                  <c:v>42790</c:v>
                </c:pt>
                <c:pt idx="258">
                  <c:v>42797</c:v>
                </c:pt>
                <c:pt idx="259">
                  <c:v>42804</c:v>
                </c:pt>
                <c:pt idx="260">
                  <c:v>42811</c:v>
                </c:pt>
                <c:pt idx="261">
                  <c:v>42818</c:v>
                </c:pt>
              </c:numCache>
            </c:numRef>
          </c:cat>
          <c:val>
            <c:numRef>
              <c:f>'Hedge ratio period 1'!$B$2:$B$263</c:f>
              <c:numCache>
                <c:formatCode>General</c:formatCode>
                <c:ptCount val="262"/>
                <c:pt idx="0">
                  <c:v>106.41</c:v>
                </c:pt>
                <c:pt idx="1">
                  <c:v>105.12</c:v>
                </c:pt>
                <c:pt idx="2">
                  <c:v>103.52</c:v>
                </c:pt>
                <c:pt idx="3">
                  <c:v>102.55</c:v>
                </c:pt>
                <c:pt idx="4">
                  <c:v>103.15</c:v>
                </c:pt>
                <c:pt idx="5">
                  <c:v>103.78</c:v>
                </c:pt>
                <c:pt idx="6">
                  <c:v>103.47</c:v>
                </c:pt>
                <c:pt idx="7">
                  <c:v>96.98</c:v>
                </c:pt>
                <c:pt idx="8">
                  <c:v>93.11</c:v>
                </c:pt>
                <c:pt idx="9">
                  <c:v>90.88</c:v>
                </c:pt>
                <c:pt idx="10">
                  <c:v>87.06</c:v>
                </c:pt>
                <c:pt idx="11">
                  <c:v>84.43</c:v>
                </c:pt>
                <c:pt idx="12">
                  <c:v>83.27</c:v>
                </c:pt>
                <c:pt idx="13">
                  <c:v>81.11</c:v>
                </c:pt>
                <c:pt idx="14">
                  <c:v>80.23</c:v>
                </c:pt>
                <c:pt idx="15">
                  <c:v>85.74</c:v>
                </c:pt>
                <c:pt idx="16">
                  <c:v>85.78</c:v>
                </c:pt>
                <c:pt idx="17">
                  <c:v>90.34</c:v>
                </c:pt>
                <c:pt idx="18">
                  <c:v>88.88</c:v>
                </c:pt>
                <c:pt idx="19">
                  <c:v>89.1</c:v>
                </c:pt>
                <c:pt idx="20">
                  <c:v>93.14</c:v>
                </c:pt>
                <c:pt idx="21">
                  <c:v>94.43</c:v>
                </c:pt>
                <c:pt idx="22">
                  <c:v>96.22</c:v>
                </c:pt>
                <c:pt idx="23">
                  <c:v>95.68</c:v>
                </c:pt>
                <c:pt idx="24">
                  <c:v>95.68</c:v>
                </c:pt>
                <c:pt idx="25">
                  <c:v>97.56</c:v>
                </c:pt>
                <c:pt idx="26">
                  <c:v>93.7</c:v>
                </c:pt>
                <c:pt idx="27">
                  <c:v>91.35</c:v>
                </c:pt>
                <c:pt idx="28">
                  <c:v>90.81</c:v>
                </c:pt>
                <c:pt idx="29">
                  <c:v>91.42</c:v>
                </c:pt>
                <c:pt idx="30">
                  <c:v>91.59</c:v>
                </c:pt>
                <c:pt idx="31">
                  <c:v>86.35</c:v>
                </c:pt>
                <c:pt idx="32">
                  <c:v>85.87</c:v>
                </c:pt>
                <c:pt idx="33">
                  <c:v>85.98</c:v>
                </c:pt>
                <c:pt idx="34">
                  <c:v>85.87</c:v>
                </c:pt>
                <c:pt idx="35">
                  <c:v>87.4</c:v>
                </c:pt>
                <c:pt idx="36">
                  <c:v>87.27</c:v>
                </c:pt>
                <c:pt idx="37">
                  <c:v>87</c:v>
                </c:pt>
                <c:pt idx="38">
                  <c:v>85.71</c:v>
                </c:pt>
                <c:pt idx="39">
                  <c:v>88.24</c:v>
                </c:pt>
                <c:pt idx="40">
                  <c:v>90.14</c:v>
                </c:pt>
                <c:pt idx="41">
                  <c:v>92.77</c:v>
                </c:pt>
                <c:pt idx="42">
                  <c:v>93.38</c:v>
                </c:pt>
                <c:pt idx="43">
                  <c:v>94.58</c:v>
                </c:pt>
                <c:pt idx="44">
                  <c:v>95.41</c:v>
                </c:pt>
                <c:pt idx="45">
                  <c:v>97.33</c:v>
                </c:pt>
                <c:pt idx="46">
                  <c:v>96.18</c:v>
                </c:pt>
                <c:pt idx="47">
                  <c:v>96.95</c:v>
                </c:pt>
                <c:pt idx="48">
                  <c:v>94.38</c:v>
                </c:pt>
                <c:pt idx="49">
                  <c:v>92.19</c:v>
                </c:pt>
                <c:pt idx="50">
                  <c:v>91</c:v>
                </c:pt>
                <c:pt idx="51">
                  <c:v>92.7</c:v>
                </c:pt>
                <c:pt idx="52">
                  <c:v>93.05</c:v>
                </c:pt>
                <c:pt idx="53">
                  <c:v>96.08</c:v>
                </c:pt>
                <c:pt idx="54">
                  <c:v>95.07</c:v>
                </c:pt>
                <c:pt idx="55">
                  <c:v>93.36</c:v>
                </c:pt>
                <c:pt idx="56">
                  <c:v>88</c:v>
                </c:pt>
                <c:pt idx="57">
                  <c:v>91</c:v>
                </c:pt>
                <c:pt idx="58">
                  <c:v>93.4</c:v>
                </c:pt>
                <c:pt idx="59">
                  <c:v>95.84</c:v>
                </c:pt>
                <c:pt idx="60">
                  <c:v>94.65</c:v>
                </c:pt>
                <c:pt idx="61">
                  <c:v>94.76</c:v>
                </c:pt>
                <c:pt idx="62">
                  <c:v>93.32</c:v>
                </c:pt>
                <c:pt idx="63">
                  <c:v>94.25</c:v>
                </c:pt>
                <c:pt idx="64">
                  <c:v>96.36</c:v>
                </c:pt>
                <c:pt idx="65">
                  <c:v>96.65</c:v>
                </c:pt>
                <c:pt idx="66">
                  <c:v>95.83</c:v>
                </c:pt>
                <c:pt idx="67">
                  <c:v>100.65</c:v>
                </c:pt>
                <c:pt idx="68">
                  <c:v>104.7</c:v>
                </c:pt>
                <c:pt idx="69">
                  <c:v>106.88</c:v>
                </c:pt>
                <c:pt idx="70">
                  <c:v>105.88</c:v>
                </c:pt>
                <c:pt idx="71">
                  <c:v>105.54</c:v>
                </c:pt>
                <c:pt idx="72">
                  <c:v>105.17</c:v>
                </c:pt>
                <c:pt idx="73">
                  <c:v>106.97</c:v>
                </c:pt>
                <c:pt idx="74">
                  <c:v>105.48</c:v>
                </c:pt>
                <c:pt idx="75">
                  <c:v>108.33</c:v>
                </c:pt>
                <c:pt idx="76">
                  <c:v>108.77</c:v>
                </c:pt>
                <c:pt idx="77">
                  <c:v>108.36</c:v>
                </c:pt>
                <c:pt idx="78">
                  <c:v>106.22</c:v>
                </c:pt>
                <c:pt idx="79">
                  <c:v>103.1</c:v>
                </c:pt>
                <c:pt idx="80">
                  <c:v>103.14</c:v>
                </c:pt>
                <c:pt idx="81">
                  <c:v>102.7</c:v>
                </c:pt>
                <c:pt idx="82">
                  <c:v>101.51</c:v>
                </c:pt>
                <c:pt idx="83">
                  <c:v>97.57</c:v>
                </c:pt>
                <c:pt idx="84">
                  <c:v>96.94</c:v>
                </c:pt>
                <c:pt idx="85">
                  <c:v>94.31</c:v>
                </c:pt>
                <c:pt idx="86">
                  <c:v>93.94</c:v>
                </c:pt>
                <c:pt idx="87">
                  <c:v>93.92</c:v>
                </c:pt>
                <c:pt idx="88">
                  <c:v>92.97</c:v>
                </c:pt>
                <c:pt idx="89">
                  <c:v>96.21</c:v>
                </c:pt>
                <c:pt idx="90">
                  <c:v>97.23</c:v>
                </c:pt>
                <c:pt idx="91">
                  <c:v>97.85</c:v>
                </c:pt>
                <c:pt idx="92">
                  <c:v>99.15</c:v>
                </c:pt>
                <c:pt idx="93">
                  <c:v>96.47</c:v>
                </c:pt>
                <c:pt idx="94">
                  <c:v>92.42</c:v>
                </c:pt>
                <c:pt idx="95">
                  <c:v>92.98</c:v>
                </c:pt>
                <c:pt idx="96">
                  <c:v>96.19</c:v>
                </c:pt>
                <c:pt idx="97">
                  <c:v>97.29</c:v>
                </c:pt>
                <c:pt idx="98">
                  <c:v>97.78</c:v>
                </c:pt>
                <c:pt idx="99">
                  <c:v>100.21</c:v>
                </c:pt>
                <c:pt idx="100">
                  <c:v>102.93</c:v>
                </c:pt>
                <c:pt idx="101">
                  <c:v>102.77</c:v>
                </c:pt>
                <c:pt idx="102">
                  <c:v>103.07</c:v>
                </c:pt>
                <c:pt idx="103">
                  <c:v>99.55</c:v>
                </c:pt>
                <c:pt idx="104">
                  <c:v>99.77</c:v>
                </c:pt>
                <c:pt idx="105">
                  <c:v>100.66</c:v>
                </c:pt>
                <c:pt idx="106">
                  <c:v>100.46</c:v>
                </c:pt>
                <c:pt idx="107">
                  <c:v>102.72</c:v>
                </c:pt>
                <c:pt idx="108">
                  <c:v>103.95</c:v>
                </c:pt>
                <c:pt idx="109">
                  <c:v>102.11</c:v>
                </c:pt>
                <c:pt idx="110">
                  <c:v>100.51</c:v>
                </c:pt>
                <c:pt idx="111">
                  <c:v>100.29</c:v>
                </c:pt>
                <c:pt idx="112">
                  <c:v>101.92</c:v>
                </c:pt>
                <c:pt idx="113">
                  <c:v>103.82</c:v>
                </c:pt>
                <c:pt idx="114">
                  <c:v>103.95</c:v>
                </c:pt>
                <c:pt idx="115">
                  <c:v>103.23</c:v>
                </c:pt>
                <c:pt idx="116">
                  <c:v>105.97</c:v>
                </c:pt>
                <c:pt idx="117">
                  <c:v>107.23</c:v>
                </c:pt>
                <c:pt idx="118">
                  <c:v>106.69</c:v>
                </c:pt>
                <c:pt idx="119">
                  <c:v>105.52</c:v>
                </c:pt>
                <c:pt idx="120">
                  <c:v>103.25</c:v>
                </c:pt>
                <c:pt idx="121">
                  <c:v>102.37</c:v>
                </c:pt>
                <c:pt idx="122">
                  <c:v>104.35</c:v>
                </c:pt>
                <c:pt idx="123">
                  <c:v>102.19</c:v>
                </c:pt>
                <c:pt idx="124">
                  <c:v>97.5</c:v>
                </c:pt>
                <c:pt idx="125">
                  <c:v>97.17</c:v>
                </c:pt>
                <c:pt idx="126">
                  <c:v>94.95</c:v>
                </c:pt>
                <c:pt idx="127">
                  <c:v>96.25</c:v>
                </c:pt>
                <c:pt idx="128">
                  <c:v>94.06</c:v>
                </c:pt>
                <c:pt idx="129">
                  <c:v>92.43</c:v>
                </c:pt>
                <c:pt idx="130">
                  <c:v>93.52</c:v>
                </c:pt>
                <c:pt idx="131">
                  <c:v>93.15</c:v>
                </c:pt>
                <c:pt idx="132">
                  <c:v>91.44</c:v>
                </c:pt>
                <c:pt idx="133">
                  <c:v>87.63</c:v>
                </c:pt>
                <c:pt idx="134">
                  <c:v>82.88</c:v>
                </c:pt>
                <c:pt idx="135">
                  <c:v>82.12</c:v>
                </c:pt>
                <c:pt idx="136">
                  <c:v>81.290000000000006</c:v>
                </c:pt>
                <c:pt idx="137">
                  <c:v>78.239999999999995</c:v>
                </c:pt>
                <c:pt idx="138">
                  <c:v>76.5</c:v>
                </c:pt>
                <c:pt idx="139">
                  <c:v>75.38</c:v>
                </c:pt>
                <c:pt idx="140">
                  <c:v>72.36</c:v>
                </c:pt>
                <c:pt idx="141">
                  <c:v>67.180000000000007</c:v>
                </c:pt>
                <c:pt idx="142">
                  <c:v>61.14</c:v>
                </c:pt>
                <c:pt idx="143">
                  <c:v>55.89</c:v>
                </c:pt>
                <c:pt idx="144">
                  <c:v>55.58</c:v>
                </c:pt>
                <c:pt idx="145">
                  <c:v>53.44</c:v>
                </c:pt>
                <c:pt idx="146">
                  <c:v>48.77</c:v>
                </c:pt>
                <c:pt idx="147">
                  <c:v>47.07</c:v>
                </c:pt>
                <c:pt idx="148">
                  <c:v>46.46</c:v>
                </c:pt>
                <c:pt idx="149">
                  <c:v>45.32</c:v>
                </c:pt>
                <c:pt idx="150">
                  <c:v>50.58</c:v>
                </c:pt>
                <c:pt idx="151">
                  <c:v>51.14</c:v>
                </c:pt>
                <c:pt idx="152">
                  <c:v>51.69</c:v>
                </c:pt>
                <c:pt idx="153">
                  <c:v>49.16</c:v>
                </c:pt>
                <c:pt idx="154">
                  <c:v>50.38</c:v>
                </c:pt>
                <c:pt idx="155">
                  <c:v>47.69</c:v>
                </c:pt>
                <c:pt idx="156">
                  <c:v>44.39</c:v>
                </c:pt>
                <c:pt idx="157">
                  <c:v>48.68</c:v>
                </c:pt>
                <c:pt idx="158">
                  <c:v>48.91</c:v>
                </c:pt>
                <c:pt idx="159">
                  <c:v>51.78</c:v>
                </c:pt>
                <c:pt idx="160">
                  <c:v>54.78</c:v>
                </c:pt>
                <c:pt idx="161">
                  <c:v>56.14</c:v>
                </c:pt>
                <c:pt idx="162">
                  <c:v>57.98</c:v>
                </c:pt>
                <c:pt idx="163">
                  <c:v>59.73</c:v>
                </c:pt>
                <c:pt idx="164">
                  <c:v>60.01</c:v>
                </c:pt>
                <c:pt idx="165">
                  <c:v>58.95</c:v>
                </c:pt>
                <c:pt idx="166">
                  <c:v>58.19</c:v>
                </c:pt>
                <c:pt idx="167">
                  <c:v>59.66</c:v>
                </c:pt>
                <c:pt idx="168">
                  <c:v>60.07</c:v>
                </c:pt>
                <c:pt idx="169">
                  <c:v>59.89</c:v>
                </c:pt>
                <c:pt idx="170">
                  <c:v>60.01</c:v>
                </c:pt>
                <c:pt idx="171">
                  <c:v>57.92</c:v>
                </c:pt>
                <c:pt idx="172">
                  <c:v>52.38</c:v>
                </c:pt>
                <c:pt idx="173">
                  <c:v>51.68</c:v>
                </c:pt>
                <c:pt idx="174">
                  <c:v>49.21</c:v>
                </c:pt>
                <c:pt idx="175">
                  <c:v>47.91</c:v>
                </c:pt>
                <c:pt idx="176">
                  <c:v>44.94</c:v>
                </c:pt>
                <c:pt idx="177">
                  <c:v>43.2</c:v>
                </c:pt>
                <c:pt idx="178">
                  <c:v>41.34</c:v>
                </c:pt>
                <c:pt idx="179">
                  <c:v>40.729999999999997</c:v>
                </c:pt>
                <c:pt idx="180">
                  <c:v>46.73</c:v>
                </c:pt>
                <c:pt idx="181">
                  <c:v>45.16</c:v>
                </c:pt>
                <c:pt idx="182">
                  <c:v>45.48</c:v>
                </c:pt>
                <c:pt idx="183">
                  <c:v>45.57</c:v>
                </c:pt>
                <c:pt idx="184">
                  <c:v>45</c:v>
                </c:pt>
                <c:pt idx="185">
                  <c:v>48.36</c:v>
                </c:pt>
                <c:pt idx="186">
                  <c:v>46.82</c:v>
                </c:pt>
                <c:pt idx="187">
                  <c:v>45.16</c:v>
                </c:pt>
                <c:pt idx="188">
                  <c:v>44.99</c:v>
                </c:pt>
                <c:pt idx="189">
                  <c:v>45.98</c:v>
                </c:pt>
                <c:pt idx="190">
                  <c:v>42.7</c:v>
                </c:pt>
                <c:pt idx="191">
                  <c:v>40.619999999999997</c:v>
                </c:pt>
                <c:pt idx="192">
                  <c:v>40.49</c:v>
                </c:pt>
                <c:pt idx="193">
                  <c:v>40.4</c:v>
                </c:pt>
                <c:pt idx="194">
                  <c:v>36.93</c:v>
                </c:pt>
                <c:pt idx="195">
                  <c:v>35.78</c:v>
                </c:pt>
                <c:pt idx="196">
                  <c:v>36.26</c:v>
                </c:pt>
                <c:pt idx="197">
                  <c:v>36.99</c:v>
                </c:pt>
                <c:pt idx="198">
                  <c:v>34.65</c:v>
                </c:pt>
                <c:pt idx="199">
                  <c:v>30.59</c:v>
                </c:pt>
                <c:pt idx="200">
                  <c:v>29.19</c:v>
                </c:pt>
                <c:pt idx="201">
                  <c:v>31.81</c:v>
                </c:pt>
                <c:pt idx="202">
                  <c:v>31.26</c:v>
                </c:pt>
                <c:pt idx="203">
                  <c:v>28.14</c:v>
                </c:pt>
                <c:pt idx="204">
                  <c:v>30.02</c:v>
                </c:pt>
                <c:pt idx="205">
                  <c:v>31.32</c:v>
                </c:pt>
                <c:pt idx="206">
                  <c:v>34.43</c:v>
                </c:pt>
                <c:pt idx="207">
                  <c:v>37.69</c:v>
                </c:pt>
                <c:pt idx="208">
                  <c:v>38.32</c:v>
                </c:pt>
                <c:pt idx="209">
                  <c:v>39.450000000000003</c:v>
                </c:pt>
                <c:pt idx="210">
                  <c:v>36.82</c:v>
                </c:pt>
                <c:pt idx="211">
                  <c:v>36.72</c:v>
                </c:pt>
                <c:pt idx="212">
                  <c:v>41.23</c:v>
                </c:pt>
                <c:pt idx="213">
                  <c:v>41.86</c:v>
                </c:pt>
                <c:pt idx="214">
                  <c:v>44.3</c:v>
                </c:pt>
                <c:pt idx="215">
                  <c:v>44.22</c:v>
                </c:pt>
                <c:pt idx="216">
                  <c:v>45.44</c:v>
                </c:pt>
                <c:pt idx="217">
                  <c:v>47.99</c:v>
                </c:pt>
                <c:pt idx="218">
                  <c:v>48.72</c:v>
                </c:pt>
                <c:pt idx="219">
                  <c:v>49</c:v>
                </c:pt>
                <c:pt idx="220">
                  <c:v>50.18</c:v>
                </c:pt>
                <c:pt idx="221">
                  <c:v>47.89</c:v>
                </c:pt>
                <c:pt idx="222">
                  <c:v>48.71</c:v>
                </c:pt>
                <c:pt idx="223">
                  <c:v>48.17</c:v>
                </c:pt>
                <c:pt idx="224">
                  <c:v>46.17</c:v>
                </c:pt>
                <c:pt idx="225">
                  <c:v>45.6</c:v>
                </c:pt>
                <c:pt idx="226">
                  <c:v>44.44</c:v>
                </c:pt>
                <c:pt idx="227">
                  <c:v>41.83</c:v>
                </c:pt>
                <c:pt idx="228">
                  <c:v>40.82</c:v>
                </c:pt>
                <c:pt idx="229">
                  <c:v>43.11</c:v>
                </c:pt>
                <c:pt idx="230">
                  <c:v>47.16</c:v>
                </c:pt>
                <c:pt idx="231">
                  <c:v>47.05</c:v>
                </c:pt>
                <c:pt idx="232">
                  <c:v>45.11</c:v>
                </c:pt>
                <c:pt idx="233">
                  <c:v>45.96</c:v>
                </c:pt>
                <c:pt idx="234">
                  <c:v>44.34</c:v>
                </c:pt>
                <c:pt idx="235">
                  <c:v>44.59</c:v>
                </c:pt>
                <c:pt idx="236">
                  <c:v>46.55</c:v>
                </c:pt>
                <c:pt idx="237">
                  <c:v>49.48</c:v>
                </c:pt>
                <c:pt idx="238">
                  <c:v>50.29</c:v>
                </c:pt>
                <c:pt idx="239">
                  <c:v>50.56</c:v>
                </c:pt>
                <c:pt idx="240">
                  <c:v>49.36</c:v>
                </c:pt>
                <c:pt idx="241">
                  <c:v>45.51</c:v>
                </c:pt>
                <c:pt idx="242">
                  <c:v>44.61</c:v>
                </c:pt>
                <c:pt idx="243">
                  <c:v>45.15</c:v>
                </c:pt>
                <c:pt idx="244">
                  <c:v>47.25</c:v>
                </c:pt>
                <c:pt idx="245">
                  <c:v>48.63</c:v>
                </c:pt>
                <c:pt idx="246">
                  <c:v>50.97</c:v>
                </c:pt>
                <c:pt idx="247">
                  <c:v>51.91</c:v>
                </c:pt>
                <c:pt idx="248">
                  <c:v>51.95</c:v>
                </c:pt>
                <c:pt idx="249">
                  <c:v>53.6</c:v>
                </c:pt>
                <c:pt idx="250">
                  <c:v>53.34</c:v>
                </c:pt>
                <c:pt idx="251">
                  <c:v>52.07</c:v>
                </c:pt>
                <c:pt idx="252">
                  <c:v>51.82</c:v>
                </c:pt>
                <c:pt idx="253">
                  <c:v>52.74</c:v>
                </c:pt>
                <c:pt idx="254">
                  <c:v>53.33</c:v>
                </c:pt>
                <c:pt idx="255">
                  <c:v>52.88</c:v>
                </c:pt>
                <c:pt idx="256">
                  <c:v>53.22</c:v>
                </c:pt>
                <c:pt idx="257">
                  <c:v>54.03</c:v>
                </c:pt>
                <c:pt idx="258">
                  <c:v>53.56</c:v>
                </c:pt>
                <c:pt idx="259">
                  <c:v>50.5</c:v>
                </c:pt>
                <c:pt idx="260">
                  <c:v>48.03</c:v>
                </c:pt>
                <c:pt idx="261">
                  <c:v>47.28</c:v>
                </c:pt>
              </c:numCache>
            </c:numRef>
          </c:val>
          <c:smooth val="0"/>
          <c:extLst>
            <c:ext xmlns:c16="http://schemas.microsoft.com/office/drawing/2014/chart" uri="{C3380CC4-5D6E-409C-BE32-E72D297353CC}">
              <c16:uniqueId val="{00000000-4FC1-8B40-958D-799D14AAC84D}"/>
            </c:ext>
          </c:extLst>
        </c:ser>
        <c:ser>
          <c:idx val="1"/>
          <c:order val="1"/>
          <c:tx>
            <c:strRef>
              <c:f>'Hedge ratio period 1'!$D$1</c:f>
              <c:strCache>
                <c:ptCount val="1"/>
                <c:pt idx="0">
                  <c:v>OK Crude Oil Future Contract 1 month </c:v>
                </c:pt>
              </c:strCache>
            </c:strRef>
          </c:tx>
          <c:spPr>
            <a:ln w="12700" cap="rnd">
              <a:solidFill>
                <a:srgbClr val="FF0000"/>
              </a:solidFill>
              <a:round/>
            </a:ln>
            <a:effectLst/>
          </c:spPr>
          <c:marker>
            <c:symbol val="none"/>
          </c:marker>
          <c:cat>
            <c:numRef>
              <c:f>'Hedge ratio period 1'!$A$2:$A$263</c:f>
              <c:numCache>
                <c:formatCode>mmm\ dd\,\ yyyy</c:formatCode>
                <c:ptCount val="262"/>
                <c:pt idx="0">
                  <c:v>40991</c:v>
                </c:pt>
                <c:pt idx="1">
                  <c:v>40998</c:v>
                </c:pt>
                <c:pt idx="2">
                  <c:v>41005</c:v>
                </c:pt>
                <c:pt idx="3">
                  <c:v>41012</c:v>
                </c:pt>
                <c:pt idx="4">
                  <c:v>41019</c:v>
                </c:pt>
                <c:pt idx="5">
                  <c:v>41026</c:v>
                </c:pt>
                <c:pt idx="6">
                  <c:v>41033</c:v>
                </c:pt>
                <c:pt idx="7">
                  <c:v>41040</c:v>
                </c:pt>
                <c:pt idx="8">
                  <c:v>41047</c:v>
                </c:pt>
                <c:pt idx="9">
                  <c:v>41054</c:v>
                </c:pt>
                <c:pt idx="10">
                  <c:v>41061</c:v>
                </c:pt>
                <c:pt idx="11">
                  <c:v>41068</c:v>
                </c:pt>
                <c:pt idx="12">
                  <c:v>41075</c:v>
                </c:pt>
                <c:pt idx="13">
                  <c:v>41082</c:v>
                </c:pt>
                <c:pt idx="14">
                  <c:v>41089</c:v>
                </c:pt>
                <c:pt idx="15">
                  <c:v>41096</c:v>
                </c:pt>
                <c:pt idx="16">
                  <c:v>41103</c:v>
                </c:pt>
                <c:pt idx="17">
                  <c:v>41110</c:v>
                </c:pt>
                <c:pt idx="18">
                  <c:v>41117</c:v>
                </c:pt>
                <c:pt idx="19">
                  <c:v>41124</c:v>
                </c:pt>
                <c:pt idx="20">
                  <c:v>41131</c:v>
                </c:pt>
                <c:pt idx="21">
                  <c:v>41138</c:v>
                </c:pt>
                <c:pt idx="22">
                  <c:v>41145</c:v>
                </c:pt>
                <c:pt idx="23">
                  <c:v>41152</c:v>
                </c:pt>
                <c:pt idx="24">
                  <c:v>41159</c:v>
                </c:pt>
                <c:pt idx="25">
                  <c:v>41166</c:v>
                </c:pt>
                <c:pt idx="26">
                  <c:v>41173</c:v>
                </c:pt>
                <c:pt idx="27">
                  <c:v>41180</c:v>
                </c:pt>
                <c:pt idx="28">
                  <c:v>41187</c:v>
                </c:pt>
                <c:pt idx="29">
                  <c:v>41194</c:v>
                </c:pt>
                <c:pt idx="30">
                  <c:v>41201</c:v>
                </c:pt>
                <c:pt idx="31">
                  <c:v>41208</c:v>
                </c:pt>
                <c:pt idx="32">
                  <c:v>41215</c:v>
                </c:pt>
                <c:pt idx="33">
                  <c:v>41222</c:v>
                </c:pt>
                <c:pt idx="34">
                  <c:v>41229</c:v>
                </c:pt>
                <c:pt idx="35">
                  <c:v>41236</c:v>
                </c:pt>
                <c:pt idx="36">
                  <c:v>41243</c:v>
                </c:pt>
                <c:pt idx="37">
                  <c:v>41250</c:v>
                </c:pt>
                <c:pt idx="38">
                  <c:v>41257</c:v>
                </c:pt>
                <c:pt idx="39">
                  <c:v>41264</c:v>
                </c:pt>
                <c:pt idx="40">
                  <c:v>41271</c:v>
                </c:pt>
                <c:pt idx="41">
                  <c:v>41278</c:v>
                </c:pt>
                <c:pt idx="42">
                  <c:v>41285</c:v>
                </c:pt>
                <c:pt idx="43">
                  <c:v>41292</c:v>
                </c:pt>
                <c:pt idx="44">
                  <c:v>41299</c:v>
                </c:pt>
                <c:pt idx="45">
                  <c:v>41306</c:v>
                </c:pt>
                <c:pt idx="46">
                  <c:v>41313</c:v>
                </c:pt>
                <c:pt idx="47">
                  <c:v>41320</c:v>
                </c:pt>
                <c:pt idx="48">
                  <c:v>41327</c:v>
                </c:pt>
                <c:pt idx="49">
                  <c:v>41334</c:v>
                </c:pt>
                <c:pt idx="50">
                  <c:v>41341</c:v>
                </c:pt>
                <c:pt idx="51">
                  <c:v>41348</c:v>
                </c:pt>
                <c:pt idx="52">
                  <c:v>41355</c:v>
                </c:pt>
                <c:pt idx="53">
                  <c:v>41362</c:v>
                </c:pt>
                <c:pt idx="54">
                  <c:v>41369</c:v>
                </c:pt>
                <c:pt idx="55">
                  <c:v>41376</c:v>
                </c:pt>
                <c:pt idx="56">
                  <c:v>41383</c:v>
                </c:pt>
                <c:pt idx="57">
                  <c:v>41390</c:v>
                </c:pt>
                <c:pt idx="58">
                  <c:v>41397</c:v>
                </c:pt>
                <c:pt idx="59">
                  <c:v>41404</c:v>
                </c:pt>
                <c:pt idx="60">
                  <c:v>41411</c:v>
                </c:pt>
                <c:pt idx="61">
                  <c:v>41418</c:v>
                </c:pt>
                <c:pt idx="62">
                  <c:v>41425</c:v>
                </c:pt>
                <c:pt idx="63">
                  <c:v>41432</c:v>
                </c:pt>
                <c:pt idx="64">
                  <c:v>41439</c:v>
                </c:pt>
                <c:pt idx="65">
                  <c:v>41446</c:v>
                </c:pt>
                <c:pt idx="66">
                  <c:v>41453</c:v>
                </c:pt>
                <c:pt idx="67">
                  <c:v>41460</c:v>
                </c:pt>
                <c:pt idx="68">
                  <c:v>41467</c:v>
                </c:pt>
                <c:pt idx="69">
                  <c:v>41474</c:v>
                </c:pt>
                <c:pt idx="70">
                  <c:v>41481</c:v>
                </c:pt>
                <c:pt idx="71">
                  <c:v>41488</c:v>
                </c:pt>
                <c:pt idx="72">
                  <c:v>41495</c:v>
                </c:pt>
                <c:pt idx="73">
                  <c:v>41502</c:v>
                </c:pt>
                <c:pt idx="74">
                  <c:v>41509</c:v>
                </c:pt>
                <c:pt idx="75">
                  <c:v>41516</c:v>
                </c:pt>
                <c:pt idx="76">
                  <c:v>41523</c:v>
                </c:pt>
                <c:pt idx="77">
                  <c:v>41530</c:v>
                </c:pt>
                <c:pt idx="78">
                  <c:v>41537</c:v>
                </c:pt>
                <c:pt idx="79">
                  <c:v>41544</c:v>
                </c:pt>
                <c:pt idx="80">
                  <c:v>41551</c:v>
                </c:pt>
                <c:pt idx="81">
                  <c:v>41558</c:v>
                </c:pt>
                <c:pt idx="82">
                  <c:v>41565</c:v>
                </c:pt>
                <c:pt idx="83">
                  <c:v>41572</c:v>
                </c:pt>
                <c:pt idx="84">
                  <c:v>41579</c:v>
                </c:pt>
                <c:pt idx="85">
                  <c:v>41586</c:v>
                </c:pt>
                <c:pt idx="86">
                  <c:v>41593</c:v>
                </c:pt>
                <c:pt idx="87">
                  <c:v>41600</c:v>
                </c:pt>
                <c:pt idx="88">
                  <c:v>41607</c:v>
                </c:pt>
                <c:pt idx="89">
                  <c:v>41614</c:v>
                </c:pt>
                <c:pt idx="90">
                  <c:v>41621</c:v>
                </c:pt>
                <c:pt idx="91">
                  <c:v>41628</c:v>
                </c:pt>
                <c:pt idx="92">
                  <c:v>41635</c:v>
                </c:pt>
                <c:pt idx="93">
                  <c:v>41642</c:v>
                </c:pt>
                <c:pt idx="94">
                  <c:v>41649</c:v>
                </c:pt>
                <c:pt idx="95">
                  <c:v>41656</c:v>
                </c:pt>
                <c:pt idx="96">
                  <c:v>41663</c:v>
                </c:pt>
                <c:pt idx="97">
                  <c:v>41670</c:v>
                </c:pt>
                <c:pt idx="98">
                  <c:v>41677</c:v>
                </c:pt>
                <c:pt idx="99">
                  <c:v>41684</c:v>
                </c:pt>
                <c:pt idx="100">
                  <c:v>41691</c:v>
                </c:pt>
                <c:pt idx="101">
                  <c:v>41698</c:v>
                </c:pt>
                <c:pt idx="102">
                  <c:v>41705</c:v>
                </c:pt>
                <c:pt idx="103">
                  <c:v>41712</c:v>
                </c:pt>
                <c:pt idx="104">
                  <c:v>41719</c:v>
                </c:pt>
                <c:pt idx="105">
                  <c:v>41726</c:v>
                </c:pt>
                <c:pt idx="106">
                  <c:v>41733</c:v>
                </c:pt>
                <c:pt idx="107">
                  <c:v>41740</c:v>
                </c:pt>
                <c:pt idx="108">
                  <c:v>41747</c:v>
                </c:pt>
                <c:pt idx="109">
                  <c:v>41754</c:v>
                </c:pt>
                <c:pt idx="110">
                  <c:v>41761</c:v>
                </c:pt>
                <c:pt idx="111">
                  <c:v>41768</c:v>
                </c:pt>
                <c:pt idx="112">
                  <c:v>41775</c:v>
                </c:pt>
                <c:pt idx="113">
                  <c:v>41782</c:v>
                </c:pt>
                <c:pt idx="114">
                  <c:v>41789</c:v>
                </c:pt>
                <c:pt idx="115">
                  <c:v>41796</c:v>
                </c:pt>
                <c:pt idx="116">
                  <c:v>41803</c:v>
                </c:pt>
                <c:pt idx="117">
                  <c:v>41810</c:v>
                </c:pt>
                <c:pt idx="118">
                  <c:v>41817</c:v>
                </c:pt>
                <c:pt idx="119">
                  <c:v>41824</c:v>
                </c:pt>
                <c:pt idx="120">
                  <c:v>41831</c:v>
                </c:pt>
                <c:pt idx="121">
                  <c:v>41838</c:v>
                </c:pt>
                <c:pt idx="122">
                  <c:v>41845</c:v>
                </c:pt>
                <c:pt idx="123">
                  <c:v>41852</c:v>
                </c:pt>
                <c:pt idx="124">
                  <c:v>41859</c:v>
                </c:pt>
                <c:pt idx="125">
                  <c:v>41866</c:v>
                </c:pt>
                <c:pt idx="126">
                  <c:v>41873</c:v>
                </c:pt>
                <c:pt idx="127">
                  <c:v>41880</c:v>
                </c:pt>
                <c:pt idx="128">
                  <c:v>41887</c:v>
                </c:pt>
                <c:pt idx="129">
                  <c:v>41894</c:v>
                </c:pt>
                <c:pt idx="130">
                  <c:v>41901</c:v>
                </c:pt>
                <c:pt idx="131">
                  <c:v>41908</c:v>
                </c:pt>
                <c:pt idx="132">
                  <c:v>41915</c:v>
                </c:pt>
                <c:pt idx="133">
                  <c:v>41922</c:v>
                </c:pt>
                <c:pt idx="134">
                  <c:v>41929</c:v>
                </c:pt>
                <c:pt idx="135">
                  <c:v>41936</c:v>
                </c:pt>
                <c:pt idx="136">
                  <c:v>41943</c:v>
                </c:pt>
                <c:pt idx="137">
                  <c:v>41950</c:v>
                </c:pt>
                <c:pt idx="138">
                  <c:v>41957</c:v>
                </c:pt>
                <c:pt idx="139">
                  <c:v>41964</c:v>
                </c:pt>
                <c:pt idx="140">
                  <c:v>41971</c:v>
                </c:pt>
                <c:pt idx="141">
                  <c:v>41978</c:v>
                </c:pt>
                <c:pt idx="142">
                  <c:v>41985</c:v>
                </c:pt>
                <c:pt idx="143">
                  <c:v>41992</c:v>
                </c:pt>
                <c:pt idx="144">
                  <c:v>41999</c:v>
                </c:pt>
                <c:pt idx="145">
                  <c:v>42006</c:v>
                </c:pt>
                <c:pt idx="146">
                  <c:v>42013</c:v>
                </c:pt>
                <c:pt idx="147">
                  <c:v>42020</c:v>
                </c:pt>
                <c:pt idx="148">
                  <c:v>42027</c:v>
                </c:pt>
                <c:pt idx="149">
                  <c:v>42034</c:v>
                </c:pt>
                <c:pt idx="150">
                  <c:v>42041</c:v>
                </c:pt>
                <c:pt idx="151">
                  <c:v>42048</c:v>
                </c:pt>
                <c:pt idx="152">
                  <c:v>42055</c:v>
                </c:pt>
                <c:pt idx="153">
                  <c:v>42062</c:v>
                </c:pt>
                <c:pt idx="154">
                  <c:v>42069</c:v>
                </c:pt>
                <c:pt idx="155">
                  <c:v>42076</c:v>
                </c:pt>
                <c:pt idx="156">
                  <c:v>42083</c:v>
                </c:pt>
                <c:pt idx="157">
                  <c:v>42090</c:v>
                </c:pt>
                <c:pt idx="158">
                  <c:v>42097</c:v>
                </c:pt>
                <c:pt idx="159">
                  <c:v>42104</c:v>
                </c:pt>
                <c:pt idx="160">
                  <c:v>42111</c:v>
                </c:pt>
                <c:pt idx="161">
                  <c:v>42118</c:v>
                </c:pt>
                <c:pt idx="162">
                  <c:v>42125</c:v>
                </c:pt>
                <c:pt idx="163">
                  <c:v>42132</c:v>
                </c:pt>
                <c:pt idx="164">
                  <c:v>42139</c:v>
                </c:pt>
                <c:pt idx="165">
                  <c:v>42146</c:v>
                </c:pt>
                <c:pt idx="166">
                  <c:v>42153</c:v>
                </c:pt>
                <c:pt idx="167">
                  <c:v>42160</c:v>
                </c:pt>
                <c:pt idx="168">
                  <c:v>42167</c:v>
                </c:pt>
                <c:pt idx="169">
                  <c:v>42174</c:v>
                </c:pt>
                <c:pt idx="170">
                  <c:v>42181</c:v>
                </c:pt>
                <c:pt idx="171">
                  <c:v>42188</c:v>
                </c:pt>
                <c:pt idx="172">
                  <c:v>42195</c:v>
                </c:pt>
                <c:pt idx="173">
                  <c:v>42202</c:v>
                </c:pt>
                <c:pt idx="174">
                  <c:v>42209</c:v>
                </c:pt>
                <c:pt idx="175">
                  <c:v>42216</c:v>
                </c:pt>
                <c:pt idx="176">
                  <c:v>42223</c:v>
                </c:pt>
                <c:pt idx="177">
                  <c:v>42230</c:v>
                </c:pt>
                <c:pt idx="178">
                  <c:v>42237</c:v>
                </c:pt>
                <c:pt idx="179">
                  <c:v>42244</c:v>
                </c:pt>
                <c:pt idx="180">
                  <c:v>42251</c:v>
                </c:pt>
                <c:pt idx="181">
                  <c:v>42258</c:v>
                </c:pt>
                <c:pt idx="182">
                  <c:v>42265</c:v>
                </c:pt>
                <c:pt idx="183">
                  <c:v>42272</c:v>
                </c:pt>
                <c:pt idx="184">
                  <c:v>42279</c:v>
                </c:pt>
                <c:pt idx="185">
                  <c:v>42286</c:v>
                </c:pt>
                <c:pt idx="186">
                  <c:v>42293</c:v>
                </c:pt>
                <c:pt idx="187">
                  <c:v>42300</c:v>
                </c:pt>
                <c:pt idx="188">
                  <c:v>42307</c:v>
                </c:pt>
                <c:pt idx="189">
                  <c:v>42314</c:v>
                </c:pt>
                <c:pt idx="190">
                  <c:v>42321</c:v>
                </c:pt>
                <c:pt idx="191">
                  <c:v>42328</c:v>
                </c:pt>
                <c:pt idx="192">
                  <c:v>42335</c:v>
                </c:pt>
                <c:pt idx="193">
                  <c:v>42342</c:v>
                </c:pt>
                <c:pt idx="194">
                  <c:v>42349</c:v>
                </c:pt>
                <c:pt idx="195">
                  <c:v>42356</c:v>
                </c:pt>
                <c:pt idx="196">
                  <c:v>42363</c:v>
                </c:pt>
                <c:pt idx="197">
                  <c:v>42370</c:v>
                </c:pt>
                <c:pt idx="198">
                  <c:v>42377</c:v>
                </c:pt>
                <c:pt idx="199">
                  <c:v>42384</c:v>
                </c:pt>
                <c:pt idx="200">
                  <c:v>42391</c:v>
                </c:pt>
                <c:pt idx="201">
                  <c:v>42398</c:v>
                </c:pt>
                <c:pt idx="202">
                  <c:v>42405</c:v>
                </c:pt>
                <c:pt idx="203">
                  <c:v>42412</c:v>
                </c:pt>
                <c:pt idx="204">
                  <c:v>42419</c:v>
                </c:pt>
                <c:pt idx="205">
                  <c:v>42426</c:v>
                </c:pt>
                <c:pt idx="206">
                  <c:v>42433</c:v>
                </c:pt>
                <c:pt idx="207">
                  <c:v>42440</c:v>
                </c:pt>
                <c:pt idx="208">
                  <c:v>42447</c:v>
                </c:pt>
                <c:pt idx="209">
                  <c:v>42454</c:v>
                </c:pt>
                <c:pt idx="210">
                  <c:v>42461</c:v>
                </c:pt>
                <c:pt idx="211">
                  <c:v>42468</c:v>
                </c:pt>
                <c:pt idx="212">
                  <c:v>42475</c:v>
                </c:pt>
                <c:pt idx="213">
                  <c:v>42482</c:v>
                </c:pt>
                <c:pt idx="214">
                  <c:v>42489</c:v>
                </c:pt>
                <c:pt idx="215">
                  <c:v>42496</c:v>
                </c:pt>
                <c:pt idx="216">
                  <c:v>42503</c:v>
                </c:pt>
                <c:pt idx="217">
                  <c:v>42510</c:v>
                </c:pt>
                <c:pt idx="218">
                  <c:v>42517</c:v>
                </c:pt>
                <c:pt idx="219">
                  <c:v>42524</c:v>
                </c:pt>
                <c:pt idx="220">
                  <c:v>42531</c:v>
                </c:pt>
                <c:pt idx="221">
                  <c:v>42538</c:v>
                </c:pt>
                <c:pt idx="222">
                  <c:v>42545</c:v>
                </c:pt>
                <c:pt idx="223">
                  <c:v>42552</c:v>
                </c:pt>
                <c:pt idx="224">
                  <c:v>42559</c:v>
                </c:pt>
                <c:pt idx="225">
                  <c:v>42566</c:v>
                </c:pt>
                <c:pt idx="226">
                  <c:v>42573</c:v>
                </c:pt>
                <c:pt idx="227">
                  <c:v>42580</c:v>
                </c:pt>
                <c:pt idx="228">
                  <c:v>42587</c:v>
                </c:pt>
                <c:pt idx="229">
                  <c:v>42594</c:v>
                </c:pt>
                <c:pt idx="230">
                  <c:v>42601</c:v>
                </c:pt>
                <c:pt idx="231">
                  <c:v>42608</c:v>
                </c:pt>
                <c:pt idx="232">
                  <c:v>42615</c:v>
                </c:pt>
                <c:pt idx="233">
                  <c:v>42622</c:v>
                </c:pt>
                <c:pt idx="234">
                  <c:v>42629</c:v>
                </c:pt>
                <c:pt idx="235">
                  <c:v>42636</c:v>
                </c:pt>
                <c:pt idx="236">
                  <c:v>42643</c:v>
                </c:pt>
                <c:pt idx="237">
                  <c:v>42650</c:v>
                </c:pt>
                <c:pt idx="238">
                  <c:v>42657</c:v>
                </c:pt>
                <c:pt idx="239">
                  <c:v>42664</c:v>
                </c:pt>
                <c:pt idx="240">
                  <c:v>42671</c:v>
                </c:pt>
                <c:pt idx="241">
                  <c:v>42678</c:v>
                </c:pt>
                <c:pt idx="242">
                  <c:v>42685</c:v>
                </c:pt>
                <c:pt idx="243">
                  <c:v>42692</c:v>
                </c:pt>
                <c:pt idx="244">
                  <c:v>42699</c:v>
                </c:pt>
                <c:pt idx="245">
                  <c:v>42706</c:v>
                </c:pt>
                <c:pt idx="246">
                  <c:v>42713</c:v>
                </c:pt>
                <c:pt idx="247">
                  <c:v>42720</c:v>
                </c:pt>
                <c:pt idx="248">
                  <c:v>42727</c:v>
                </c:pt>
                <c:pt idx="249">
                  <c:v>42734</c:v>
                </c:pt>
                <c:pt idx="250">
                  <c:v>42741</c:v>
                </c:pt>
                <c:pt idx="251">
                  <c:v>42748</c:v>
                </c:pt>
                <c:pt idx="252">
                  <c:v>42755</c:v>
                </c:pt>
                <c:pt idx="253">
                  <c:v>42762</c:v>
                </c:pt>
                <c:pt idx="254">
                  <c:v>42769</c:v>
                </c:pt>
                <c:pt idx="255">
                  <c:v>42776</c:v>
                </c:pt>
                <c:pt idx="256">
                  <c:v>42783</c:v>
                </c:pt>
                <c:pt idx="257">
                  <c:v>42790</c:v>
                </c:pt>
                <c:pt idx="258">
                  <c:v>42797</c:v>
                </c:pt>
                <c:pt idx="259">
                  <c:v>42804</c:v>
                </c:pt>
                <c:pt idx="260">
                  <c:v>42811</c:v>
                </c:pt>
                <c:pt idx="261">
                  <c:v>42818</c:v>
                </c:pt>
              </c:numCache>
            </c:numRef>
          </c:cat>
          <c:val>
            <c:numRef>
              <c:f>'Hedge ratio period 1'!$D$2:$D$263</c:f>
              <c:numCache>
                <c:formatCode>General</c:formatCode>
                <c:ptCount val="262"/>
                <c:pt idx="0">
                  <c:v>106.64</c:v>
                </c:pt>
                <c:pt idx="1">
                  <c:v>105.11</c:v>
                </c:pt>
                <c:pt idx="2">
                  <c:v>103.51</c:v>
                </c:pt>
                <c:pt idx="3">
                  <c:v>102.53</c:v>
                </c:pt>
                <c:pt idx="4">
                  <c:v>103.02</c:v>
                </c:pt>
                <c:pt idx="5">
                  <c:v>104.05</c:v>
                </c:pt>
                <c:pt idx="6">
                  <c:v>103.46</c:v>
                </c:pt>
                <c:pt idx="7">
                  <c:v>96.99</c:v>
                </c:pt>
                <c:pt idx="8">
                  <c:v>93.12</c:v>
                </c:pt>
                <c:pt idx="9">
                  <c:v>91.13</c:v>
                </c:pt>
                <c:pt idx="10">
                  <c:v>87.09</c:v>
                </c:pt>
                <c:pt idx="11">
                  <c:v>84.44</c:v>
                </c:pt>
                <c:pt idx="12">
                  <c:v>83.32</c:v>
                </c:pt>
                <c:pt idx="13">
                  <c:v>81.41</c:v>
                </c:pt>
                <c:pt idx="14">
                  <c:v>80.290000000000006</c:v>
                </c:pt>
                <c:pt idx="15">
                  <c:v>85.77</c:v>
                </c:pt>
                <c:pt idx="16">
                  <c:v>85.78</c:v>
                </c:pt>
                <c:pt idx="17">
                  <c:v>90.32</c:v>
                </c:pt>
                <c:pt idx="18">
                  <c:v>89.03</c:v>
                </c:pt>
                <c:pt idx="19">
                  <c:v>89.06</c:v>
                </c:pt>
                <c:pt idx="20">
                  <c:v>93.09</c:v>
                </c:pt>
                <c:pt idx="21">
                  <c:v>94.42</c:v>
                </c:pt>
                <c:pt idx="22">
                  <c:v>96.47</c:v>
                </c:pt>
                <c:pt idx="23">
                  <c:v>95.68</c:v>
                </c:pt>
                <c:pt idx="24">
                  <c:v>95.65</c:v>
                </c:pt>
                <c:pt idx="25">
                  <c:v>97.61</c:v>
                </c:pt>
                <c:pt idx="26">
                  <c:v>93.73</c:v>
                </c:pt>
                <c:pt idx="27">
                  <c:v>91.46</c:v>
                </c:pt>
                <c:pt idx="28">
                  <c:v>90.82</c:v>
                </c:pt>
                <c:pt idx="29">
                  <c:v>91.38</c:v>
                </c:pt>
                <c:pt idx="30">
                  <c:v>91.64</c:v>
                </c:pt>
                <c:pt idx="31">
                  <c:v>86.69</c:v>
                </c:pt>
                <c:pt idx="32">
                  <c:v>85.88</c:v>
                </c:pt>
                <c:pt idx="33">
                  <c:v>85.99</c:v>
                </c:pt>
                <c:pt idx="34">
                  <c:v>85.88</c:v>
                </c:pt>
                <c:pt idx="35">
                  <c:v>87.92</c:v>
                </c:pt>
                <c:pt idx="36">
                  <c:v>87.68</c:v>
                </c:pt>
                <c:pt idx="37">
                  <c:v>87.53</c:v>
                </c:pt>
                <c:pt idx="38">
                  <c:v>86.15</c:v>
                </c:pt>
                <c:pt idx="39">
                  <c:v>88.69</c:v>
                </c:pt>
                <c:pt idx="40">
                  <c:v>90.32</c:v>
                </c:pt>
                <c:pt idx="41">
                  <c:v>92.74</c:v>
                </c:pt>
                <c:pt idx="42">
                  <c:v>93.36</c:v>
                </c:pt>
                <c:pt idx="43">
                  <c:v>94.54</c:v>
                </c:pt>
                <c:pt idx="44">
                  <c:v>95.83</c:v>
                </c:pt>
                <c:pt idx="45">
                  <c:v>97.44</c:v>
                </c:pt>
                <c:pt idx="46">
                  <c:v>96.2</c:v>
                </c:pt>
                <c:pt idx="47">
                  <c:v>96.94</c:v>
                </c:pt>
                <c:pt idx="48">
                  <c:v>94.27</c:v>
                </c:pt>
                <c:pt idx="49">
                  <c:v>92.25</c:v>
                </c:pt>
                <c:pt idx="50">
                  <c:v>90.98</c:v>
                </c:pt>
                <c:pt idx="51">
                  <c:v>92.72</c:v>
                </c:pt>
                <c:pt idx="52">
                  <c:v>93</c:v>
                </c:pt>
                <c:pt idx="53">
                  <c:v>96.24</c:v>
                </c:pt>
                <c:pt idx="54">
                  <c:v>94.93</c:v>
                </c:pt>
                <c:pt idx="55">
                  <c:v>93.4</c:v>
                </c:pt>
                <c:pt idx="56">
                  <c:v>87.97</c:v>
                </c:pt>
                <c:pt idx="57">
                  <c:v>91.2</c:v>
                </c:pt>
                <c:pt idx="58">
                  <c:v>93.72</c:v>
                </c:pt>
                <c:pt idx="59">
                  <c:v>96.17</c:v>
                </c:pt>
                <c:pt idx="60">
                  <c:v>94.97</c:v>
                </c:pt>
                <c:pt idx="61">
                  <c:v>95.11</c:v>
                </c:pt>
                <c:pt idx="62">
                  <c:v>93.43</c:v>
                </c:pt>
                <c:pt idx="63">
                  <c:v>94.26</c:v>
                </c:pt>
                <c:pt idx="64">
                  <c:v>96.31</c:v>
                </c:pt>
                <c:pt idx="65">
                  <c:v>96.71</c:v>
                </c:pt>
                <c:pt idx="66">
                  <c:v>95.92</c:v>
                </c:pt>
                <c:pt idx="67">
                  <c:v>100.51</c:v>
                </c:pt>
                <c:pt idx="68">
                  <c:v>104.81</c:v>
                </c:pt>
                <c:pt idx="69">
                  <c:v>106.98</c:v>
                </c:pt>
                <c:pt idx="70">
                  <c:v>105.94</c:v>
                </c:pt>
                <c:pt idx="71">
                  <c:v>105.5</c:v>
                </c:pt>
                <c:pt idx="72">
                  <c:v>105.12</c:v>
                </c:pt>
                <c:pt idx="73">
                  <c:v>106.92</c:v>
                </c:pt>
                <c:pt idx="74">
                  <c:v>105.47</c:v>
                </c:pt>
                <c:pt idx="75">
                  <c:v>108.3</c:v>
                </c:pt>
                <c:pt idx="76">
                  <c:v>108.67</c:v>
                </c:pt>
                <c:pt idx="77">
                  <c:v>108.26</c:v>
                </c:pt>
                <c:pt idx="78">
                  <c:v>106.23</c:v>
                </c:pt>
                <c:pt idx="79">
                  <c:v>103.06</c:v>
                </c:pt>
                <c:pt idx="80">
                  <c:v>103.12</c:v>
                </c:pt>
                <c:pt idx="81">
                  <c:v>102.63</c:v>
                </c:pt>
                <c:pt idx="82">
                  <c:v>101.48</c:v>
                </c:pt>
                <c:pt idx="83">
                  <c:v>97.77</c:v>
                </c:pt>
                <c:pt idx="84">
                  <c:v>96.93</c:v>
                </c:pt>
                <c:pt idx="85">
                  <c:v>94.32</c:v>
                </c:pt>
                <c:pt idx="86">
                  <c:v>93.93</c:v>
                </c:pt>
                <c:pt idx="87">
                  <c:v>94</c:v>
                </c:pt>
                <c:pt idx="88">
                  <c:v>93.2</c:v>
                </c:pt>
                <c:pt idx="89">
                  <c:v>96.42</c:v>
                </c:pt>
                <c:pt idx="90">
                  <c:v>97.48</c:v>
                </c:pt>
                <c:pt idx="91">
                  <c:v>98.12</c:v>
                </c:pt>
                <c:pt idx="92">
                  <c:v>99.5</c:v>
                </c:pt>
                <c:pt idx="93">
                  <c:v>96.78</c:v>
                </c:pt>
                <c:pt idx="94">
                  <c:v>92.76</c:v>
                </c:pt>
                <c:pt idx="95">
                  <c:v>93.38</c:v>
                </c:pt>
                <c:pt idx="96">
                  <c:v>96.42</c:v>
                </c:pt>
                <c:pt idx="97">
                  <c:v>97.24</c:v>
                </c:pt>
                <c:pt idx="98">
                  <c:v>97.74</c:v>
                </c:pt>
                <c:pt idx="99">
                  <c:v>100.2</c:v>
                </c:pt>
                <c:pt idx="100">
                  <c:v>102.72</c:v>
                </c:pt>
                <c:pt idx="101">
                  <c:v>102.45</c:v>
                </c:pt>
                <c:pt idx="102">
                  <c:v>102.77</c:v>
                </c:pt>
                <c:pt idx="103">
                  <c:v>99.25</c:v>
                </c:pt>
                <c:pt idx="104">
                  <c:v>99.41</c:v>
                </c:pt>
                <c:pt idx="105">
                  <c:v>100.4</c:v>
                </c:pt>
                <c:pt idx="106">
                  <c:v>100.47</c:v>
                </c:pt>
                <c:pt idx="107">
                  <c:v>102.75</c:v>
                </c:pt>
                <c:pt idx="108">
                  <c:v>103.97</c:v>
                </c:pt>
                <c:pt idx="109">
                  <c:v>102.1</c:v>
                </c:pt>
                <c:pt idx="110">
                  <c:v>100.21</c:v>
                </c:pt>
                <c:pt idx="111">
                  <c:v>100</c:v>
                </c:pt>
                <c:pt idx="112">
                  <c:v>101.64</c:v>
                </c:pt>
                <c:pt idx="113">
                  <c:v>103.44</c:v>
                </c:pt>
                <c:pt idx="114">
                  <c:v>103.28</c:v>
                </c:pt>
                <c:pt idx="115">
                  <c:v>102.58</c:v>
                </c:pt>
                <c:pt idx="116">
                  <c:v>105.32</c:v>
                </c:pt>
                <c:pt idx="117">
                  <c:v>106.58</c:v>
                </c:pt>
                <c:pt idx="118">
                  <c:v>106.06</c:v>
                </c:pt>
                <c:pt idx="119">
                  <c:v>104.81</c:v>
                </c:pt>
                <c:pt idx="120">
                  <c:v>102.6</c:v>
                </c:pt>
                <c:pt idx="121">
                  <c:v>101.68</c:v>
                </c:pt>
                <c:pt idx="122">
                  <c:v>103.26</c:v>
                </c:pt>
                <c:pt idx="123">
                  <c:v>99.79</c:v>
                </c:pt>
                <c:pt idx="124">
                  <c:v>97.52</c:v>
                </c:pt>
                <c:pt idx="125">
                  <c:v>97.19</c:v>
                </c:pt>
                <c:pt idx="126">
                  <c:v>94.91</c:v>
                </c:pt>
                <c:pt idx="127">
                  <c:v>94.32</c:v>
                </c:pt>
                <c:pt idx="128">
                  <c:v>94.04</c:v>
                </c:pt>
                <c:pt idx="129">
                  <c:v>92.44</c:v>
                </c:pt>
                <c:pt idx="130">
                  <c:v>93.54</c:v>
                </c:pt>
                <c:pt idx="131">
                  <c:v>92.39</c:v>
                </c:pt>
                <c:pt idx="132">
                  <c:v>91.44</c:v>
                </c:pt>
                <c:pt idx="133">
                  <c:v>87.62</c:v>
                </c:pt>
                <c:pt idx="134">
                  <c:v>82.96</c:v>
                </c:pt>
                <c:pt idx="135">
                  <c:v>81.83</c:v>
                </c:pt>
                <c:pt idx="136">
                  <c:v>81.260000000000005</c:v>
                </c:pt>
                <c:pt idx="137">
                  <c:v>78.239999999999995</c:v>
                </c:pt>
                <c:pt idx="138">
                  <c:v>76.510000000000005</c:v>
                </c:pt>
                <c:pt idx="139">
                  <c:v>75.38</c:v>
                </c:pt>
                <c:pt idx="140">
                  <c:v>72.430000000000007</c:v>
                </c:pt>
                <c:pt idx="141">
                  <c:v>67.180000000000007</c:v>
                </c:pt>
                <c:pt idx="142">
                  <c:v>61.11</c:v>
                </c:pt>
                <c:pt idx="143">
                  <c:v>55.79</c:v>
                </c:pt>
                <c:pt idx="144">
                  <c:v>55.74</c:v>
                </c:pt>
                <c:pt idx="145">
                  <c:v>53.42</c:v>
                </c:pt>
                <c:pt idx="146">
                  <c:v>48.75</c:v>
                </c:pt>
                <c:pt idx="147">
                  <c:v>47.08</c:v>
                </c:pt>
                <c:pt idx="148">
                  <c:v>46.52</c:v>
                </c:pt>
                <c:pt idx="149">
                  <c:v>45.72</c:v>
                </c:pt>
                <c:pt idx="150">
                  <c:v>50.65</c:v>
                </c:pt>
                <c:pt idx="151">
                  <c:v>51.14</c:v>
                </c:pt>
                <c:pt idx="152">
                  <c:v>51.79</c:v>
                </c:pt>
                <c:pt idx="153">
                  <c:v>49.53</c:v>
                </c:pt>
                <c:pt idx="154">
                  <c:v>50.4</c:v>
                </c:pt>
                <c:pt idx="155">
                  <c:v>47.67</c:v>
                </c:pt>
                <c:pt idx="156">
                  <c:v>44.34</c:v>
                </c:pt>
                <c:pt idx="157">
                  <c:v>48.89</c:v>
                </c:pt>
                <c:pt idx="158">
                  <c:v>48.88</c:v>
                </c:pt>
                <c:pt idx="159">
                  <c:v>51.79</c:v>
                </c:pt>
                <c:pt idx="160">
                  <c:v>54.81</c:v>
                </c:pt>
                <c:pt idx="161">
                  <c:v>56.54</c:v>
                </c:pt>
                <c:pt idx="162">
                  <c:v>58.28</c:v>
                </c:pt>
                <c:pt idx="163">
                  <c:v>59.72</c:v>
                </c:pt>
                <c:pt idx="164">
                  <c:v>60.01</c:v>
                </c:pt>
                <c:pt idx="165">
                  <c:v>59.22</c:v>
                </c:pt>
                <c:pt idx="166">
                  <c:v>58.38</c:v>
                </c:pt>
                <c:pt idx="167">
                  <c:v>59.65</c:v>
                </c:pt>
                <c:pt idx="168">
                  <c:v>60.09</c:v>
                </c:pt>
                <c:pt idx="169">
                  <c:v>59.89</c:v>
                </c:pt>
                <c:pt idx="170">
                  <c:v>60.06</c:v>
                </c:pt>
                <c:pt idx="171">
                  <c:v>57.92</c:v>
                </c:pt>
                <c:pt idx="172">
                  <c:v>52.41</c:v>
                </c:pt>
                <c:pt idx="173">
                  <c:v>51.69</c:v>
                </c:pt>
                <c:pt idx="174">
                  <c:v>49.26</c:v>
                </c:pt>
                <c:pt idx="175">
                  <c:v>47.96</c:v>
                </c:pt>
                <c:pt idx="176">
                  <c:v>44.92</c:v>
                </c:pt>
                <c:pt idx="177">
                  <c:v>43.21</c:v>
                </c:pt>
                <c:pt idx="178">
                  <c:v>41.38</c:v>
                </c:pt>
                <c:pt idx="179">
                  <c:v>40.79</c:v>
                </c:pt>
                <c:pt idx="180">
                  <c:v>46.73</c:v>
                </c:pt>
                <c:pt idx="181">
                  <c:v>45.16</c:v>
                </c:pt>
                <c:pt idx="182">
                  <c:v>45.46</c:v>
                </c:pt>
                <c:pt idx="183">
                  <c:v>45.52</c:v>
                </c:pt>
                <c:pt idx="184">
                  <c:v>45.01</c:v>
                </c:pt>
                <c:pt idx="185">
                  <c:v>48.33</c:v>
                </c:pt>
                <c:pt idx="186">
                  <c:v>46.74</c:v>
                </c:pt>
                <c:pt idx="187">
                  <c:v>45.32</c:v>
                </c:pt>
                <c:pt idx="188">
                  <c:v>45.15</c:v>
                </c:pt>
                <c:pt idx="189">
                  <c:v>45.97</c:v>
                </c:pt>
                <c:pt idx="190">
                  <c:v>42.64</c:v>
                </c:pt>
                <c:pt idx="191">
                  <c:v>40.82</c:v>
                </c:pt>
                <c:pt idx="192">
                  <c:v>42.34</c:v>
                </c:pt>
                <c:pt idx="193">
                  <c:v>40.9</c:v>
                </c:pt>
                <c:pt idx="194">
                  <c:v>36.94</c:v>
                </c:pt>
                <c:pt idx="195">
                  <c:v>35.770000000000003</c:v>
                </c:pt>
                <c:pt idx="196">
                  <c:v>36.619999999999997</c:v>
                </c:pt>
                <c:pt idx="197">
                  <c:v>37.08</c:v>
                </c:pt>
                <c:pt idx="198">
                  <c:v>34.630000000000003</c:v>
                </c:pt>
                <c:pt idx="199">
                  <c:v>30.59</c:v>
                </c:pt>
                <c:pt idx="200">
                  <c:v>29.18</c:v>
                </c:pt>
                <c:pt idx="201">
                  <c:v>32.19</c:v>
                </c:pt>
                <c:pt idx="202">
                  <c:v>31.28</c:v>
                </c:pt>
                <c:pt idx="203">
                  <c:v>28.15</c:v>
                </c:pt>
                <c:pt idx="204">
                  <c:v>30.03</c:v>
                </c:pt>
                <c:pt idx="205">
                  <c:v>32.270000000000003</c:v>
                </c:pt>
                <c:pt idx="206">
                  <c:v>34.659999999999997</c:v>
                </c:pt>
                <c:pt idx="207">
                  <c:v>37.81</c:v>
                </c:pt>
                <c:pt idx="208">
                  <c:v>38.32</c:v>
                </c:pt>
                <c:pt idx="209">
                  <c:v>40.15</c:v>
                </c:pt>
                <c:pt idx="210">
                  <c:v>38.22</c:v>
                </c:pt>
                <c:pt idx="211">
                  <c:v>37.26</c:v>
                </c:pt>
                <c:pt idx="212">
                  <c:v>41.23</c:v>
                </c:pt>
                <c:pt idx="213">
                  <c:v>42.08</c:v>
                </c:pt>
                <c:pt idx="214">
                  <c:v>44.79</c:v>
                </c:pt>
                <c:pt idx="215">
                  <c:v>44.24</c:v>
                </c:pt>
                <c:pt idx="216">
                  <c:v>45.45</c:v>
                </c:pt>
                <c:pt idx="217">
                  <c:v>48.03</c:v>
                </c:pt>
                <c:pt idx="218">
                  <c:v>49.01</c:v>
                </c:pt>
                <c:pt idx="219">
                  <c:v>48.91</c:v>
                </c:pt>
                <c:pt idx="220">
                  <c:v>50.18</c:v>
                </c:pt>
                <c:pt idx="221">
                  <c:v>47.91</c:v>
                </c:pt>
                <c:pt idx="222">
                  <c:v>49.02</c:v>
                </c:pt>
                <c:pt idx="223">
                  <c:v>48.28</c:v>
                </c:pt>
                <c:pt idx="224">
                  <c:v>46.15</c:v>
                </c:pt>
                <c:pt idx="225">
                  <c:v>45.59</c:v>
                </c:pt>
                <c:pt idx="226">
                  <c:v>44.75</c:v>
                </c:pt>
                <c:pt idx="227">
                  <c:v>42.14</c:v>
                </c:pt>
                <c:pt idx="228">
                  <c:v>40.83</c:v>
                </c:pt>
                <c:pt idx="229">
                  <c:v>43.1</c:v>
                </c:pt>
                <c:pt idx="230">
                  <c:v>47.17</c:v>
                </c:pt>
                <c:pt idx="231">
                  <c:v>47.38</c:v>
                </c:pt>
                <c:pt idx="232">
                  <c:v>45.13</c:v>
                </c:pt>
                <c:pt idx="233">
                  <c:v>45.96</c:v>
                </c:pt>
                <c:pt idx="234">
                  <c:v>44.34</c:v>
                </c:pt>
                <c:pt idx="235">
                  <c:v>44.58</c:v>
                </c:pt>
                <c:pt idx="236">
                  <c:v>46.74</c:v>
                </c:pt>
                <c:pt idx="237">
                  <c:v>49.52</c:v>
                </c:pt>
                <c:pt idx="238">
                  <c:v>50.44</c:v>
                </c:pt>
                <c:pt idx="239">
                  <c:v>50.62</c:v>
                </c:pt>
                <c:pt idx="240">
                  <c:v>49.62</c:v>
                </c:pt>
                <c:pt idx="241">
                  <c:v>45.52</c:v>
                </c:pt>
                <c:pt idx="242">
                  <c:v>44.95</c:v>
                </c:pt>
                <c:pt idx="243">
                  <c:v>45.16</c:v>
                </c:pt>
                <c:pt idx="244">
                  <c:v>47.83</c:v>
                </c:pt>
                <c:pt idx="245">
                  <c:v>48.9</c:v>
                </c:pt>
                <c:pt idx="246">
                  <c:v>50.97</c:v>
                </c:pt>
                <c:pt idx="247">
                  <c:v>51.93</c:v>
                </c:pt>
                <c:pt idx="248">
                  <c:v>52.56</c:v>
                </c:pt>
                <c:pt idx="249">
                  <c:v>53.86</c:v>
                </c:pt>
                <c:pt idx="250">
                  <c:v>53.34</c:v>
                </c:pt>
                <c:pt idx="251">
                  <c:v>52.08</c:v>
                </c:pt>
                <c:pt idx="252">
                  <c:v>51.84</c:v>
                </c:pt>
                <c:pt idx="253">
                  <c:v>53.13</c:v>
                </c:pt>
                <c:pt idx="254">
                  <c:v>53.34</c:v>
                </c:pt>
                <c:pt idx="255">
                  <c:v>52.88</c:v>
                </c:pt>
                <c:pt idx="256">
                  <c:v>53.2</c:v>
                </c:pt>
                <c:pt idx="257">
                  <c:v>54.02</c:v>
                </c:pt>
                <c:pt idx="258">
                  <c:v>53.57</c:v>
                </c:pt>
                <c:pt idx="259">
                  <c:v>50.88</c:v>
                </c:pt>
                <c:pt idx="260">
                  <c:v>48.5</c:v>
                </c:pt>
                <c:pt idx="261">
                  <c:v>47.85</c:v>
                </c:pt>
              </c:numCache>
            </c:numRef>
          </c:val>
          <c:smooth val="0"/>
          <c:extLst>
            <c:ext xmlns:c16="http://schemas.microsoft.com/office/drawing/2014/chart" uri="{C3380CC4-5D6E-409C-BE32-E72D297353CC}">
              <c16:uniqueId val="{00000001-4FC1-8B40-958D-799D14AAC84D}"/>
            </c:ext>
          </c:extLst>
        </c:ser>
        <c:dLbls>
          <c:showLegendKey val="0"/>
          <c:showVal val="0"/>
          <c:showCatName val="0"/>
          <c:showSerName val="0"/>
          <c:showPercent val="0"/>
          <c:showBubbleSize val="0"/>
        </c:dLbls>
        <c:smooth val="0"/>
        <c:axId val="656180904"/>
        <c:axId val="656179592"/>
      </c:lineChart>
      <c:dateAx>
        <c:axId val="656180904"/>
        <c:scaling>
          <c:orientation val="minMax"/>
        </c:scaling>
        <c:delete val="0"/>
        <c:axPos val="b"/>
        <c:numFmt formatCode="mm/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fr-FR"/>
          </a:p>
        </c:txPr>
        <c:crossAx val="656179592"/>
        <c:crosses val="autoZero"/>
        <c:auto val="1"/>
        <c:lblOffset val="100"/>
        <c:baseTimeUnit val="days"/>
      </c:dateAx>
      <c:valAx>
        <c:axId val="65617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mn-lt"/>
                    <a:ea typeface="+mn-ea"/>
                    <a:cs typeface="+mn-cs"/>
                  </a:defRPr>
                </a:pPr>
                <a:r>
                  <a:rPr lang="en-GB" sz="1600"/>
                  <a:t>Price  ($/barrel)</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fr-FR"/>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crossAx val="656180904"/>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GB" sz="1600" b="1" i="0" baseline="0">
                <a:effectLst/>
              </a:rPr>
              <a:t>Linear regression of the spot return on the futures return</a:t>
            </a:r>
            <a:endParaRPr lang="en-GB" sz="1400">
              <a:effectLst/>
            </a:endParaRPr>
          </a:p>
        </c:rich>
      </c:tx>
      <c:layout>
        <c:manualLayout>
          <c:xMode val="edge"/>
          <c:yMode val="edge"/>
          <c:x val="0.24453573426272535"/>
          <c:y val="1.946479754884196E-2"/>
        </c:manualLayout>
      </c:layout>
      <c:overlay val="0"/>
    </c:title>
    <c:autoTitleDeleted val="0"/>
    <c:plotArea>
      <c:layout>
        <c:manualLayout>
          <c:layoutTarget val="inner"/>
          <c:xMode val="edge"/>
          <c:yMode val="edge"/>
          <c:x val="9.3399810679402798E-2"/>
          <c:y val="0.14168945409020522"/>
          <c:w val="0.83303085065186522"/>
          <c:h val="0.66190317451194514"/>
        </c:manualLayout>
      </c:layout>
      <c:scatterChart>
        <c:scatterStyle val="lineMarker"/>
        <c:varyColors val="0"/>
        <c:ser>
          <c:idx val="0"/>
          <c:order val="0"/>
          <c:tx>
            <c:v>Observation</c:v>
          </c:tx>
          <c:spPr>
            <a:ln w="19050">
              <a:noFill/>
            </a:ln>
          </c:spPr>
          <c:xVal>
            <c:numRef>
              <c:f>'Hedge ratio period 1'!$F$4:$F$263</c:f>
              <c:numCache>
                <c:formatCode>0.00%</c:formatCode>
                <c:ptCount val="260"/>
                <c:pt idx="0">
                  <c:v>-1.5337723983710059E-2</c:v>
                </c:pt>
                <c:pt idx="1">
                  <c:v>-9.4143462342007912E-3</c:v>
                </c:pt>
                <c:pt idx="2">
                  <c:v>5.8337549988713615E-3</c:v>
                </c:pt>
                <c:pt idx="3">
                  <c:v>6.0890344223327826E-3</c:v>
                </c:pt>
                <c:pt idx="4">
                  <c:v>-2.9915583227343896E-3</c:v>
                </c:pt>
                <c:pt idx="5">
                  <c:v>-6.4776943939652942E-2</c:v>
                </c:pt>
                <c:pt idx="6">
                  <c:v>-4.0723181776767842E-2</c:v>
                </c:pt>
                <c:pt idx="7">
                  <c:v>-2.4241634927597261E-2</c:v>
                </c:pt>
                <c:pt idx="8">
                  <c:v>-4.2942418848689642E-2</c:v>
                </c:pt>
                <c:pt idx="9">
                  <c:v>-3.0674747442742862E-2</c:v>
                </c:pt>
                <c:pt idx="10">
                  <c:v>-1.3834448433680691E-2</c:v>
                </c:pt>
                <c:pt idx="11">
                  <c:v>-2.6282082165474535E-2</c:v>
                </c:pt>
                <c:pt idx="12">
                  <c:v>-1.0908748316688656E-2</c:v>
                </c:pt>
                <c:pt idx="13">
                  <c:v>6.6421951404266405E-2</c:v>
                </c:pt>
                <c:pt idx="14">
                  <c:v>4.6641791890339316E-4</c:v>
                </c:pt>
                <c:pt idx="15">
                  <c:v>5.179445113772372E-2</c:v>
                </c:pt>
                <c:pt idx="16">
                  <c:v>-1.6293184895083621E-2</c:v>
                </c:pt>
                <c:pt idx="17">
                  <c:v>2.4721891453890728E-3</c:v>
                </c:pt>
                <c:pt idx="18">
                  <c:v>4.4344403077467495E-2</c:v>
                </c:pt>
                <c:pt idx="19">
                  <c:v>1.3755081720746675E-2</c:v>
                </c:pt>
                <c:pt idx="20">
                  <c:v>1.8778416996329657E-2</c:v>
                </c:pt>
                <c:pt idx="21">
                  <c:v>-5.6279460689859029E-3</c:v>
                </c:pt>
                <c:pt idx="22">
                  <c:v>0</c:v>
                </c:pt>
                <c:pt idx="23">
                  <c:v>1.9458283145397888E-2</c:v>
                </c:pt>
                <c:pt idx="24">
                  <c:v>-4.0369384103343051E-2</c:v>
                </c:pt>
                <c:pt idx="25">
                  <c:v>-2.5399906420360843E-2</c:v>
                </c:pt>
                <c:pt idx="26">
                  <c:v>-5.9288711222786981E-3</c:v>
                </c:pt>
                <c:pt idx="27">
                  <c:v>6.694861201861268E-3</c:v>
                </c:pt>
                <c:pt idx="28">
                  <c:v>1.8578225112979249E-3</c:v>
                </c:pt>
                <c:pt idx="29">
                  <c:v>-5.8913290822208683E-2</c:v>
                </c:pt>
                <c:pt idx="30">
                  <c:v>-5.5742799082940568E-3</c:v>
                </c:pt>
                <c:pt idx="31">
                  <c:v>1.2801863837421377E-3</c:v>
                </c:pt>
                <c:pt idx="32">
                  <c:v>-1.2801863837420715E-3</c:v>
                </c:pt>
                <c:pt idx="33">
                  <c:v>1.7660757977096386E-2</c:v>
                </c:pt>
                <c:pt idx="34">
                  <c:v>-1.4885214862698881E-3</c:v>
                </c:pt>
                <c:pt idx="35">
                  <c:v>-3.0986425206361362E-3</c:v>
                </c:pt>
                <c:pt idx="36">
                  <c:v>-1.4938613743792387E-2</c:v>
                </c:pt>
                <c:pt idx="37">
                  <c:v>2.9090870034455648E-2</c:v>
                </c:pt>
                <c:pt idx="38">
                  <c:v>2.1303642317255171E-2</c:v>
                </c:pt>
                <c:pt idx="39">
                  <c:v>2.875929440267783E-2</c:v>
                </c:pt>
                <c:pt idx="40">
                  <c:v>6.5538778776107467E-3</c:v>
                </c:pt>
                <c:pt idx="41">
                  <c:v>1.2768847672938713E-2</c:v>
                </c:pt>
                <c:pt idx="42">
                  <c:v>8.7373575480247032E-3</c:v>
                </c:pt>
                <c:pt idx="43">
                  <c:v>1.9923871674647767E-2</c:v>
                </c:pt>
                <c:pt idx="44">
                  <c:v>-1.1885830588885543E-2</c:v>
                </c:pt>
                <c:pt idx="45">
                  <c:v>7.9739458391441149E-3</c:v>
                </c:pt>
                <c:pt idx="46">
                  <c:v>-2.6866195390419432E-2</c:v>
                </c:pt>
                <c:pt idx="47">
                  <c:v>-2.3477521487738497E-2</c:v>
                </c:pt>
                <c:pt idx="48">
                  <c:v>-1.2992158293652887E-2</c:v>
                </c:pt>
                <c:pt idx="49">
                  <c:v>1.8508966054959362E-2</c:v>
                </c:pt>
                <c:pt idx="50">
                  <c:v>3.7685105164502681E-3</c:v>
                </c:pt>
                <c:pt idx="51">
                  <c:v>3.2044194683468329E-2</c:v>
                </c:pt>
                <c:pt idx="52">
                  <c:v>-1.0567715400789142E-2</c:v>
                </c:pt>
                <c:pt idx="53">
                  <c:v>-1.8150474392638494E-2</c:v>
                </c:pt>
                <c:pt idx="54">
                  <c:v>-5.9126173500094123E-2</c:v>
                </c:pt>
                <c:pt idx="55">
                  <c:v>3.3522692038643644E-2</c:v>
                </c:pt>
                <c:pt idx="56">
                  <c:v>2.6031838717947019E-2</c:v>
                </c:pt>
                <c:pt idx="57">
                  <c:v>2.5788789132342258E-2</c:v>
                </c:pt>
                <c:pt idx="58">
                  <c:v>-1.2494256711807341E-2</c:v>
                </c:pt>
                <c:pt idx="59">
                  <c:v>1.1615016352528537E-3</c:v>
                </c:pt>
                <c:pt idx="60">
                  <c:v>-1.5312932137355628E-2</c:v>
                </c:pt>
                <c:pt idx="61">
                  <c:v>9.9163791748909519E-3</c:v>
                </c:pt>
                <c:pt idx="62">
                  <c:v>2.2140351418550367E-2</c:v>
                </c:pt>
                <c:pt idx="63">
                  <c:v>3.0050279076693377E-3</c:v>
                </c:pt>
                <c:pt idx="64">
                  <c:v>-8.5204172986691439E-3</c:v>
                </c:pt>
                <c:pt idx="65">
                  <c:v>4.907336373012984E-2</c:v>
                </c:pt>
                <c:pt idx="66">
                  <c:v>3.9449965790690683E-2</c:v>
                </c:pt>
                <c:pt idx="67">
                  <c:v>2.0607591911844282E-2</c:v>
                </c:pt>
                <c:pt idx="68">
                  <c:v>-9.4003324294350873E-3</c:v>
                </c:pt>
                <c:pt idx="69">
                  <c:v>-3.2163493813786416E-3</c:v>
                </c:pt>
                <c:pt idx="70">
                  <c:v>-3.5119394455848138E-3</c:v>
                </c:pt>
                <c:pt idx="71">
                  <c:v>1.6970332786102299E-2</c:v>
                </c:pt>
                <c:pt idx="72">
                  <c:v>-1.4027059832953506E-2</c:v>
                </c:pt>
                <c:pt idx="73">
                  <c:v>2.666076247239E-2</c:v>
                </c:pt>
                <c:pt idx="74">
                  <c:v>4.0534371482827524E-3</c:v>
                </c:pt>
                <c:pt idx="75">
                  <c:v>-3.7765438888644797E-3</c:v>
                </c:pt>
                <c:pt idx="76">
                  <c:v>-1.9946602222641215E-2</c:v>
                </c:pt>
                <c:pt idx="77">
                  <c:v>-2.9813023971338948E-2</c:v>
                </c:pt>
                <c:pt idx="78">
                  <c:v>3.8789759989875426E-4</c:v>
                </c:pt>
                <c:pt idx="79">
                  <c:v>-4.2751716883003381E-3</c:v>
                </c:pt>
                <c:pt idx="80">
                  <c:v>-1.1654801138172757E-2</c:v>
                </c:pt>
                <c:pt idx="81">
                  <c:v>-3.9587246676481141E-2</c:v>
                </c:pt>
                <c:pt idx="82">
                  <c:v>-6.4778387026286563E-3</c:v>
                </c:pt>
                <c:pt idx="83">
                  <c:v>-2.7505001861436451E-2</c:v>
                </c:pt>
                <c:pt idx="84">
                  <c:v>-3.9309479569444626E-3</c:v>
                </c:pt>
                <c:pt idx="85">
                  <c:v>-2.129245190627014E-4</c:v>
                </c:pt>
                <c:pt idx="86">
                  <c:v>-1.0166495612019799E-2</c:v>
                </c:pt>
                <c:pt idx="87">
                  <c:v>3.4256441905406554E-2</c:v>
                </c:pt>
                <c:pt idx="88">
                  <c:v>1.0546003448392479E-2</c:v>
                </c:pt>
                <c:pt idx="89">
                  <c:v>6.3563880205194673E-3</c:v>
                </c:pt>
                <c:pt idx="90">
                  <c:v>1.3198161123719902E-2</c:v>
                </c:pt>
                <c:pt idx="91">
                  <c:v>-2.740177578334281E-2</c:v>
                </c:pt>
                <c:pt idx="92">
                  <c:v>-4.2888673740341908E-2</c:v>
                </c:pt>
                <c:pt idx="93">
                  <c:v>6.0410108203184177E-3</c:v>
                </c:pt>
                <c:pt idx="94">
                  <c:v>3.3940985902085538E-2</c:v>
                </c:pt>
                <c:pt idx="95">
                  <c:v>1.1370806822812107E-2</c:v>
                </c:pt>
                <c:pt idx="96">
                  <c:v>5.0238481631632546E-3</c:v>
                </c:pt>
                <c:pt idx="97">
                  <c:v>2.4547926919737919E-2</c:v>
                </c:pt>
                <c:pt idx="98">
                  <c:v>2.6781161468230584E-2</c:v>
                </c:pt>
                <c:pt idx="99">
                  <c:v>-1.5556639014864516E-3</c:v>
                </c:pt>
                <c:pt idx="100">
                  <c:v>2.9148874117195279E-3</c:v>
                </c:pt>
                <c:pt idx="101">
                  <c:v>-3.4748338538496001E-2</c:v>
                </c:pt>
                <c:pt idx="102">
                  <c:v>2.2075064152105202E-3</c:v>
                </c:pt>
                <c:pt idx="103">
                  <c:v>8.880964422798128E-3</c:v>
                </c:pt>
                <c:pt idx="104">
                  <c:v>-1.9888630263153154E-3</c:v>
                </c:pt>
                <c:pt idx="105">
                  <c:v>2.2247201619752386E-2</c:v>
                </c:pt>
                <c:pt idx="106">
                  <c:v>1.1903174362370905E-2</c:v>
                </c:pt>
                <c:pt idx="107">
                  <c:v>-1.7859350736575401E-2</c:v>
                </c:pt>
                <c:pt idx="108">
                  <c:v>-1.5793438530798107E-2</c:v>
                </c:pt>
                <c:pt idx="109">
                  <c:v>-2.1912359365315673E-3</c:v>
                </c:pt>
                <c:pt idx="110">
                  <c:v>1.6122202723736306E-2</c:v>
                </c:pt>
                <c:pt idx="111">
                  <c:v>1.8470438575229745E-2</c:v>
                </c:pt>
                <c:pt idx="112">
                  <c:v>1.2513839049390451E-3</c:v>
                </c:pt>
                <c:pt idx="113">
                  <c:v>-6.9505058265231902E-3</c:v>
                </c:pt>
                <c:pt idx="114">
                  <c:v>2.6196526709245976E-2</c:v>
                </c:pt>
                <c:pt idx="115">
                  <c:v>1.1820025045309754E-2</c:v>
                </c:pt>
                <c:pt idx="116">
                  <c:v>-5.0486270286844628E-3</c:v>
                </c:pt>
                <c:pt idx="117">
                  <c:v>-1.102692479431075E-2</c:v>
                </c:pt>
                <c:pt idx="118">
                  <c:v>-2.1747276567916928E-2</c:v>
                </c:pt>
                <c:pt idx="119">
                  <c:v>-8.5595309094626381E-3</c:v>
                </c:pt>
                <c:pt idx="120">
                  <c:v>1.9156932591530212E-2</c:v>
                </c:pt>
                <c:pt idx="121">
                  <c:v>-2.0916807899092029E-2</c:v>
                </c:pt>
                <c:pt idx="122">
                  <c:v>-4.6981447620316211E-2</c:v>
                </c:pt>
                <c:pt idx="123">
                  <c:v>-3.3903561524538058E-3</c:v>
                </c:pt>
                <c:pt idx="124">
                  <c:v>-2.3111584593052716E-2</c:v>
                </c:pt>
                <c:pt idx="125">
                  <c:v>1.3598535909598664E-2</c:v>
                </c:pt>
                <c:pt idx="126">
                  <c:v>-2.3016096650991677E-2</c:v>
                </c:pt>
                <c:pt idx="127">
                  <c:v>-1.7481275240215654E-2</c:v>
                </c:pt>
                <c:pt idx="128">
                  <c:v>1.1723715887126658E-2</c:v>
                </c:pt>
                <c:pt idx="129">
                  <c:v>-3.9642201162154358E-3</c:v>
                </c:pt>
                <c:pt idx="130">
                  <c:v>-1.8528077561042352E-2</c:v>
                </c:pt>
                <c:pt idx="131">
                  <c:v>-4.2559614418796007E-2</c:v>
                </c:pt>
                <c:pt idx="132">
                  <c:v>-5.5729626556586337E-2</c:v>
                </c:pt>
                <c:pt idx="133">
                  <c:v>-9.2121863604400032E-3</c:v>
                </c:pt>
                <c:pt idx="134">
                  <c:v>-1.0158584392251839E-2</c:v>
                </c:pt>
                <c:pt idx="135">
                  <c:v>-3.8241982031919183E-2</c:v>
                </c:pt>
                <c:pt idx="136">
                  <c:v>-2.2490284894071667E-2</c:v>
                </c:pt>
                <c:pt idx="137">
                  <c:v>-1.4748752993500865E-2</c:v>
                </c:pt>
                <c:pt idx="138">
                  <c:v>-4.0888327311894956E-2</c:v>
                </c:pt>
                <c:pt idx="139">
                  <c:v>-7.4278076342947641E-2</c:v>
                </c:pt>
                <c:pt idx="140">
                  <c:v>-9.4209267721458378E-2</c:v>
                </c:pt>
                <c:pt idx="141">
                  <c:v>-8.9780843181081704E-2</c:v>
                </c:pt>
                <c:pt idx="142">
                  <c:v>-5.5620489672491818E-3</c:v>
                </c:pt>
                <c:pt idx="143">
                  <c:v>-3.9263895085967337E-2</c:v>
                </c:pt>
                <c:pt idx="144">
                  <c:v>-9.1444159506429007E-2</c:v>
                </c:pt>
                <c:pt idx="145">
                  <c:v>-3.5479514308910352E-2</c:v>
                </c:pt>
                <c:pt idx="146">
                  <c:v>-1.3044128070787865E-2</c:v>
                </c:pt>
                <c:pt idx="147">
                  <c:v>-2.484329118245748E-2</c:v>
                </c:pt>
                <c:pt idx="148">
                  <c:v>0.10980780508201353</c:v>
                </c:pt>
                <c:pt idx="149">
                  <c:v>1.1010728621221582E-2</c:v>
                </c:pt>
                <c:pt idx="150">
                  <c:v>1.0697369344907236E-2</c:v>
                </c:pt>
                <c:pt idx="151">
                  <c:v>-5.0184054510113867E-2</c:v>
                </c:pt>
                <c:pt idx="152">
                  <c:v>2.4513986226630143E-2</c:v>
                </c:pt>
                <c:pt idx="153">
                  <c:v>-5.4872538614331293E-2</c:v>
                </c:pt>
                <c:pt idx="154">
                  <c:v>-7.1707513464189077E-2</c:v>
                </c:pt>
                <c:pt idx="155">
                  <c:v>9.2254049273382446E-2</c:v>
                </c:pt>
                <c:pt idx="156">
                  <c:v>4.7136064319393935E-3</c:v>
                </c:pt>
                <c:pt idx="157">
                  <c:v>5.7022099772125898E-2</c:v>
                </c:pt>
                <c:pt idx="158">
                  <c:v>5.6321189511540616E-2</c:v>
                </c:pt>
                <c:pt idx="159">
                  <c:v>2.4523407098804358E-2</c:v>
                </c:pt>
                <c:pt idx="160">
                  <c:v>3.2249552559772993E-2</c:v>
                </c:pt>
                <c:pt idx="161">
                  <c:v>2.9736283250705188E-2</c:v>
                </c:pt>
                <c:pt idx="162">
                  <c:v>4.6768082572069139E-3</c:v>
                </c:pt>
                <c:pt idx="163">
                  <c:v>-1.7821588018041439E-2</c:v>
                </c:pt>
                <c:pt idx="164">
                  <c:v>-1.2976108314801492E-2</c:v>
                </c:pt>
                <c:pt idx="165">
                  <c:v>2.49482604180239E-2</c:v>
                </c:pt>
                <c:pt idx="166">
                  <c:v>6.8487697754676512E-3</c:v>
                </c:pt>
                <c:pt idx="167">
                  <c:v>-3.0010025856990197E-3</c:v>
                </c:pt>
                <c:pt idx="168">
                  <c:v>2.0016687250504856E-3</c:v>
                </c:pt>
                <c:pt idx="169">
                  <c:v>-3.5448466923960531E-2</c:v>
                </c:pt>
                <c:pt idx="170">
                  <c:v>-0.10053790899789512</c:v>
                </c:pt>
                <c:pt idx="171">
                  <c:v>-1.345397960521953E-2</c:v>
                </c:pt>
                <c:pt idx="172">
                  <c:v>-4.8974004596459508E-2</c:v>
                </c:pt>
                <c:pt idx="173">
                  <c:v>-2.6772603982856132E-2</c:v>
                </c:pt>
                <c:pt idx="174">
                  <c:v>-6.3995984137847614E-2</c:v>
                </c:pt>
                <c:pt idx="175">
                  <c:v>-3.9487771507118387E-2</c:v>
                </c:pt>
                <c:pt idx="176">
                  <c:v>-4.4009940996442384E-2</c:v>
                </c:pt>
                <c:pt idx="177">
                  <c:v>-1.4865632593301162E-2</c:v>
                </c:pt>
                <c:pt idx="178">
                  <c:v>0.13742143505201357</c:v>
                </c:pt>
                <c:pt idx="179">
                  <c:v>-3.4174617430873508E-2</c:v>
                </c:pt>
                <c:pt idx="180">
                  <c:v>7.0609296008739275E-3</c:v>
                </c:pt>
                <c:pt idx="181">
                  <c:v>1.9769363934559452E-3</c:v>
                </c:pt>
                <c:pt idx="182">
                  <c:v>-1.258711550547148E-2</c:v>
                </c:pt>
                <c:pt idx="183">
                  <c:v>7.2010535976272161E-2</c:v>
                </c:pt>
                <c:pt idx="184">
                  <c:v>-3.2362563683827242E-2</c:v>
                </c:pt>
                <c:pt idx="185">
                  <c:v>-3.6098722781303501E-2</c:v>
                </c:pt>
                <c:pt idx="186">
                  <c:v>-3.771496428380212E-3</c:v>
                </c:pt>
                <c:pt idx="187">
                  <c:v>2.1766276481954505E-2</c:v>
                </c:pt>
                <c:pt idx="188">
                  <c:v>-7.4007599100456484E-2</c:v>
                </c:pt>
                <c:pt idx="189">
                  <c:v>-4.9938364082340321E-2</c:v>
                </c:pt>
                <c:pt idx="190">
                  <c:v>-3.2055261081687992E-3</c:v>
                </c:pt>
                <c:pt idx="191">
                  <c:v>-2.2252450769654534E-3</c:v>
                </c:pt>
                <c:pt idx="192">
                  <c:v>-8.9805556102632508E-2</c:v>
                </c:pt>
                <c:pt idx="193">
                  <c:v>-3.1635150783898648E-2</c:v>
                </c:pt>
                <c:pt idx="194">
                  <c:v>1.3326127246131872E-2</c:v>
                </c:pt>
                <c:pt idx="195">
                  <c:v>1.9932400517657631E-2</c:v>
                </c:pt>
                <c:pt idx="196">
                  <c:v>-6.5349880208450423E-2</c:v>
                </c:pt>
                <c:pt idx="197">
                  <c:v>-0.12462456747310012</c:v>
                </c:pt>
                <c:pt idx="198">
                  <c:v>-4.6846973296788663E-2</c:v>
                </c:pt>
                <c:pt idx="199">
                  <c:v>8.5954520895029307E-2</c:v>
                </c:pt>
                <c:pt idx="200">
                  <c:v>-1.7441380767722059E-2</c:v>
                </c:pt>
                <c:pt idx="201">
                  <c:v>-0.10514727330708755</c:v>
                </c:pt>
                <c:pt idx="202">
                  <c:v>6.4671774519072883E-2</c:v>
                </c:pt>
                <c:pt idx="203">
                  <c:v>4.2393044917286522E-2</c:v>
                </c:pt>
                <c:pt idx="204">
                  <c:v>9.4671406227829963E-2</c:v>
                </c:pt>
                <c:pt idx="205">
                  <c:v>9.0466529928611691E-2</c:v>
                </c:pt>
                <c:pt idx="206">
                  <c:v>1.657714582361574E-2</c:v>
                </c:pt>
                <c:pt idx="207">
                  <c:v>2.9062094189223547E-2</c:v>
                </c:pt>
                <c:pt idx="208">
                  <c:v>-6.899287148695156E-2</c:v>
                </c:pt>
                <c:pt idx="209">
                  <c:v>-2.719610052642138E-3</c:v>
                </c:pt>
                <c:pt idx="210">
                  <c:v>0.1158445809665188</c:v>
                </c:pt>
                <c:pt idx="211">
                  <c:v>1.5164570299045063E-2</c:v>
                </c:pt>
                <c:pt idx="212">
                  <c:v>5.6653960033236306E-2</c:v>
                </c:pt>
                <c:pt idx="213">
                  <c:v>-1.8075016217897128E-3</c:v>
                </c:pt>
                <c:pt idx="214">
                  <c:v>2.721559898359566E-2</c:v>
                </c:pt>
                <c:pt idx="215">
                  <c:v>5.4599881457258352E-2</c:v>
                </c:pt>
                <c:pt idx="216">
                  <c:v>1.5096967531487262E-2</c:v>
                </c:pt>
                <c:pt idx="217">
                  <c:v>5.7306747089850745E-3</c:v>
                </c:pt>
                <c:pt idx="218">
                  <c:v>2.3796242827649684E-2</c:v>
                </c:pt>
                <c:pt idx="219">
                  <c:v>-4.6709826583758267E-2</c:v>
                </c:pt>
                <c:pt idx="220">
                  <c:v>1.6977633463933342E-2</c:v>
                </c:pt>
                <c:pt idx="221">
                  <c:v>-1.1147927176321867E-2</c:v>
                </c:pt>
                <c:pt idx="222">
                  <c:v>-4.2406184123231855E-2</c:v>
                </c:pt>
                <c:pt idx="223">
                  <c:v>-1.2422519998557209E-2</c:v>
                </c:pt>
                <c:pt idx="224">
                  <c:v>-2.576775174891123E-2</c:v>
                </c:pt>
                <c:pt idx="225">
                  <c:v>-6.0526179317322189E-2</c:v>
                </c:pt>
                <c:pt idx="226">
                  <c:v>-2.4441628072408322E-2</c:v>
                </c:pt>
                <c:pt idx="227">
                  <c:v>5.458283137734448E-2</c:v>
                </c:pt>
                <c:pt idx="228">
                  <c:v>8.9791086910126855E-2</c:v>
                </c:pt>
                <c:pt idx="229">
                  <c:v>-2.3352096377815433E-3</c:v>
                </c:pt>
                <c:pt idx="230">
                  <c:v>-4.2106914611084012E-2</c:v>
                </c:pt>
                <c:pt idx="231">
                  <c:v>1.8667501560250377E-2</c:v>
                </c:pt>
                <c:pt idx="232">
                  <c:v>-3.5884248792389419E-2</c:v>
                </c:pt>
                <c:pt idx="233">
                  <c:v>5.6224144512198107E-3</c:v>
                </c:pt>
                <c:pt idx="234">
                  <c:v>4.3017385083690643E-2</c:v>
                </c:pt>
                <c:pt idx="235">
                  <c:v>6.1041543801211039E-2</c:v>
                </c:pt>
                <c:pt idx="236">
                  <c:v>1.6237702659586364E-2</c:v>
                </c:pt>
                <c:pt idx="237">
                  <c:v>5.3544996547286918E-3</c:v>
                </c:pt>
                <c:pt idx="238">
                  <c:v>-2.4020370241469625E-2</c:v>
                </c:pt>
                <c:pt idx="239">
                  <c:v>-8.1208297568581833E-2</c:v>
                </c:pt>
                <c:pt idx="240">
                  <c:v>-1.9974032888377163E-2</c:v>
                </c:pt>
                <c:pt idx="241">
                  <c:v>1.2032230722820988E-2</c:v>
                </c:pt>
                <c:pt idx="242">
                  <c:v>4.5462374076757413E-2</c:v>
                </c:pt>
                <c:pt idx="243">
                  <c:v>2.8787970475942695E-2</c:v>
                </c:pt>
                <c:pt idx="244">
                  <c:v>4.6996599936255871E-2</c:v>
                </c:pt>
                <c:pt idx="245">
                  <c:v>1.8274225487187191E-2</c:v>
                </c:pt>
                <c:pt idx="246">
                  <c:v>7.7026770609882735E-4</c:v>
                </c:pt>
                <c:pt idx="247">
                  <c:v>3.1267350531519897E-2</c:v>
                </c:pt>
                <c:pt idx="248">
                  <c:v>-4.862549322888046E-3</c:v>
                </c:pt>
                <c:pt idx="249">
                  <c:v>-2.409755157906053E-2</c:v>
                </c:pt>
                <c:pt idx="250">
                  <c:v>-4.8127920408437492E-3</c:v>
                </c:pt>
                <c:pt idx="251">
                  <c:v>1.7598005791176822E-2</c:v>
                </c:pt>
                <c:pt idx="252">
                  <c:v>1.1124843687370246E-2</c:v>
                </c:pt>
                <c:pt idx="253">
                  <c:v>-8.4738290690799106E-3</c:v>
                </c:pt>
                <c:pt idx="254">
                  <c:v>6.4090700061121188E-3</c:v>
                </c:pt>
                <c:pt idx="255">
                  <c:v>1.5105182306431431E-2</c:v>
                </c:pt>
                <c:pt idx="256">
                  <c:v>-8.7369270330026356E-3</c:v>
                </c:pt>
                <c:pt idx="257">
                  <c:v>-5.8829184541657677E-2</c:v>
                </c:pt>
                <c:pt idx="258">
                  <c:v>-5.014752060458106E-2</c:v>
                </c:pt>
                <c:pt idx="259">
                  <c:v>-1.5738442578890247E-2</c:v>
                </c:pt>
              </c:numCache>
            </c:numRef>
          </c:xVal>
          <c:yVal>
            <c:numRef>
              <c:f>'Hedge ratio period 1'!$E$4:$E$263</c:f>
              <c:numCache>
                <c:formatCode>0.00%</c:formatCode>
                <c:ptCount val="260"/>
                <c:pt idx="0">
                  <c:v>-1.5339194439604116E-2</c:v>
                </c:pt>
                <c:pt idx="1">
                  <c:v>-9.512787713658993E-3</c:v>
                </c:pt>
                <c:pt idx="2">
                  <c:v>4.7677054554393517E-3</c:v>
                </c:pt>
                <c:pt idx="3">
                  <c:v>9.9484087022043196E-3</c:v>
                </c:pt>
                <c:pt idx="4">
                  <c:v>-5.6864882642744001E-3</c:v>
                </c:pt>
                <c:pt idx="5">
                  <c:v>-6.4577184169917631E-2</c:v>
                </c:pt>
                <c:pt idx="6">
                  <c:v>-4.0718896422323625E-2</c:v>
                </c:pt>
                <c:pt idx="7">
                  <c:v>-2.1601925475092383E-2</c:v>
                </c:pt>
                <c:pt idx="8">
                  <c:v>-4.5344991803387177E-2</c:v>
                </c:pt>
                <c:pt idx="9">
                  <c:v>-3.0900843724528431E-2</c:v>
                </c:pt>
                <c:pt idx="10">
                  <c:v>-1.3352606587348711E-2</c:v>
                </c:pt>
                <c:pt idx="11">
                  <c:v>-2.3190500806884833E-2</c:v>
                </c:pt>
                <c:pt idx="12">
                  <c:v>-1.3853035389293642E-2</c:v>
                </c:pt>
                <c:pt idx="13">
                  <c:v>6.602421480573728E-2</c:v>
                </c:pt>
                <c:pt idx="14">
                  <c:v>1.1658408640437375E-4</c:v>
                </c:pt>
                <c:pt idx="15">
                  <c:v>5.1573040752672182E-2</c:v>
                </c:pt>
                <c:pt idx="16">
                  <c:v>-1.4385528255826696E-2</c:v>
                </c:pt>
                <c:pt idx="17">
                  <c:v>3.3690830797643772E-4</c:v>
                </c:pt>
                <c:pt idx="18">
                  <c:v>4.4256467234842209E-2</c:v>
                </c:pt>
                <c:pt idx="19">
                  <c:v>1.4186147989742106E-2</c:v>
                </c:pt>
                <c:pt idx="20">
                  <c:v>2.1479164064321415E-2</c:v>
                </c:pt>
                <c:pt idx="21">
                  <c:v>-8.2227889801404982E-3</c:v>
                </c:pt>
                <c:pt idx="22">
                  <c:v>-3.1359431605968899E-4</c:v>
                </c:pt>
                <c:pt idx="23">
                  <c:v>2.0284251300611816E-2</c:v>
                </c:pt>
                <c:pt idx="24">
                  <c:v>-4.0561638428479194E-2</c:v>
                </c:pt>
                <c:pt idx="25">
                  <c:v>-2.4516590528485403E-2</c:v>
                </c:pt>
                <c:pt idx="26">
                  <c:v>-7.022192560104076E-3</c:v>
                </c:pt>
                <c:pt idx="27">
                  <c:v>6.1471104653204375E-3</c:v>
                </c:pt>
                <c:pt idx="28">
                  <c:v>2.841221450169375E-3</c:v>
                </c:pt>
                <c:pt idx="29">
                  <c:v>-5.5529320704745776E-2</c:v>
                </c:pt>
                <c:pt idx="30">
                  <c:v>-9.3875638699687687E-3</c:v>
                </c:pt>
                <c:pt idx="31">
                  <c:v>1.2800374122248692E-3</c:v>
                </c:pt>
                <c:pt idx="32">
                  <c:v>-1.2800374122248534E-3</c:v>
                </c:pt>
                <c:pt idx="33">
                  <c:v>2.3476337084785723E-2</c:v>
                </c:pt>
                <c:pt idx="34">
                  <c:v>-2.7334868956604866E-3</c:v>
                </c:pt>
                <c:pt idx="35">
                  <c:v>-1.7122314553588752E-3</c:v>
                </c:pt>
                <c:pt idx="36">
                  <c:v>-1.5891628770407944E-2</c:v>
                </c:pt>
                <c:pt idx="37">
                  <c:v>2.9057180414422245E-2</c:v>
                </c:pt>
                <c:pt idx="38">
                  <c:v>1.8211776453045444E-2</c:v>
                </c:pt>
                <c:pt idx="39">
                  <c:v>2.6440959121908303E-2</c:v>
                </c:pt>
                <c:pt idx="40">
                  <c:v>6.6631090149857448E-3</c:v>
                </c:pt>
                <c:pt idx="41">
                  <c:v>1.2560037386789817E-2</c:v>
                </c:pt>
                <c:pt idx="42">
                  <c:v>1.3552762990580499E-2</c:v>
                </c:pt>
                <c:pt idx="43">
                  <c:v>1.6661015605916148E-2</c:v>
                </c:pt>
                <c:pt idx="44">
                  <c:v>-1.2807446289925988E-2</c:v>
                </c:pt>
                <c:pt idx="45">
                  <c:v>7.6628727455690972E-3</c:v>
                </c:pt>
                <c:pt idx="46">
                  <c:v>-2.7929225009171027E-2</c:v>
                </c:pt>
                <c:pt idx="47">
                  <c:v>-2.1660722487422349E-2</c:v>
                </c:pt>
                <c:pt idx="48">
                  <c:v>-1.3862580778778489E-2</c:v>
                </c:pt>
                <c:pt idx="49">
                  <c:v>1.8944496889638191E-2</c:v>
                </c:pt>
                <c:pt idx="50">
                  <c:v>3.0152941217597359E-3</c:v>
                </c:pt>
                <c:pt idx="51">
                  <c:v>3.4245578513167348E-2</c:v>
                </c:pt>
                <c:pt idx="52">
                  <c:v>-1.3705293772716221E-2</c:v>
                </c:pt>
                <c:pt idx="53">
                  <c:v>-1.6248432658910184E-2</c:v>
                </c:pt>
                <c:pt idx="54">
                  <c:v>-5.989549797021388E-2</c:v>
                </c:pt>
                <c:pt idx="55">
                  <c:v>3.605904981570264E-2</c:v>
                </c:pt>
                <c:pt idx="56">
                  <c:v>2.7256716559309231E-2</c:v>
                </c:pt>
                <c:pt idx="57">
                  <c:v>2.5805845084795637E-2</c:v>
                </c:pt>
                <c:pt idx="58">
                  <c:v>-1.2556406469529314E-2</c:v>
                </c:pt>
                <c:pt idx="59">
                  <c:v>1.4730642394329089E-3</c:v>
                </c:pt>
                <c:pt idx="60">
                  <c:v>-1.7821623689429772E-2</c:v>
                </c:pt>
                <c:pt idx="61">
                  <c:v>8.8444286907205238E-3</c:v>
                </c:pt>
                <c:pt idx="62">
                  <c:v>2.1515234077188007E-2</c:v>
                </c:pt>
                <c:pt idx="63">
                  <c:v>4.1446541560988979E-3</c:v>
                </c:pt>
                <c:pt idx="64">
                  <c:v>-8.2022990096129351E-3</c:v>
                </c:pt>
                <c:pt idx="65">
                  <c:v>4.6742714317389772E-2</c:v>
                </c:pt>
                <c:pt idx="66">
                  <c:v>4.1891962145437493E-2</c:v>
                </c:pt>
                <c:pt idx="67">
                  <c:v>2.0492713921018132E-2</c:v>
                </c:pt>
                <c:pt idx="68">
                  <c:v>-9.7690049867234802E-3</c:v>
                </c:pt>
                <c:pt idx="69">
                  <c:v>-4.1619432002593972E-3</c:v>
                </c:pt>
                <c:pt idx="70">
                  <c:v>-3.6083981798207751E-3</c:v>
                </c:pt>
                <c:pt idx="71">
                  <c:v>1.697833653441783E-2</c:v>
                </c:pt>
                <c:pt idx="72">
                  <c:v>-1.3654338982195468E-2</c:v>
                </c:pt>
                <c:pt idx="73">
                  <c:v>2.6478601718422104E-2</c:v>
                </c:pt>
                <c:pt idx="74">
                  <c:v>3.4106130678153387E-3</c:v>
                </c:pt>
                <c:pt idx="75">
                  <c:v>-3.7800257059284032E-3</c:v>
                </c:pt>
                <c:pt idx="76">
                  <c:v>-1.8929186576909778E-2</c:v>
                </c:pt>
                <c:pt idx="77">
                  <c:v>-3.0295211891843869E-2</c:v>
                </c:pt>
                <c:pt idx="78">
                  <c:v>5.8201573085369339E-4</c:v>
                </c:pt>
                <c:pt idx="79">
                  <c:v>-4.7630709733090769E-3</c:v>
                </c:pt>
                <c:pt idx="80">
                  <c:v>-1.1268552926541841E-2</c:v>
                </c:pt>
                <c:pt idx="81">
                  <c:v>-3.7243953213501359E-2</c:v>
                </c:pt>
                <c:pt idx="82">
                  <c:v>-8.6287130130631214E-3</c:v>
                </c:pt>
                <c:pt idx="83">
                  <c:v>-2.7295812275401208E-2</c:v>
                </c:pt>
                <c:pt idx="84">
                  <c:v>-4.1434322226913574E-3</c:v>
                </c:pt>
                <c:pt idx="85">
                  <c:v>7.4495826357986008E-4</c:v>
                </c:pt>
                <c:pt idx="86">
                  <c:v>-8.5470605784584083E-3</c:v>
                </c:pt>
                <c:pt idx="87">
                  <c:v>3.3965927285930758E-2</c:v>
                </c:pt>
                <c:pt idx="88">
                  <c:v>1.0933579779529171E-2</c:v>
                </c:pt>
                <c:pt idx="89">
                  <c:v>6.5439906332831607E-3</c:v>
                </c:pt>
                <c:pt idx="90">
                  <c:v>1.3966424774258404E-2</c:v>
                </c:pt>
                <c:pt idx="91">
                  <c:v>-2.7717282799374559E-2</c:v>
                </c:pt>
                <c:pt idx="92">
                  <c:v>-4.242484897784158E-2</c:v>
                </c:pt>
                <c:pt idx="93">
                  <c:v>6.6616771554598555E-3</c:v>
                </c:pt>
                <c:pt idx="94">
                  <c:v>3.2036459434685402E-2</c:v>
                </c:pt>
                <c:pt idx="95">
                  <c:v>8.4685004704462205E-3</c:v>
                </c:pt>
                <c:pt idx="96">
                  <c:v>5.1287423940860524E-3</c:v>
                </c:pt>
                <c:pt idx="97">
                  <c:v>2.4857296808755706E-2</c:v>
                </c:pt>
                <c:pt idx="98">
                  <c:v>2.4838651290886617E-2</c:v>
                </c:pt>
                <c:pt idx="99">
                  <c:v>-2.6319652567421887E-3</c:v>
                </c:pt>
                <c:pt idx="100">
                  <c:v>3.1186069520727842E-3</c:v>
                </c:pt>
                <c:pt idx="101">
                  <c:v>-3.4851562069681839E-2</c:v>
                </c:pt>
                <c:pt idx="102">
                  <c:v>1.6107926567539206E-3</c:v>
                </c:pt>
                <c:pt idx="103">
                  <c:v>9.9094950335751296E-3</c:v>
                </c:pt>
                <c:pt idx="104">
                  <c:v>6.9696821659406653E-4</c:v>
                </c:pt>
                <c:pt idx="105">
                  <c:v>2.2439677902121015E-2</c:v>
                </c:pt>
                <c:pt idx="106">
                  <c:v>1.1803542613534787E-2</c:v>
                </c:pt>
                <c:pt idx="107">
                  <c:v>-1.8149670819259028E-2</c:v>
                </c:pt>
                <c:pt idx="108">
                  <c:v>-1.8684741100382353E-2</c:v>
                </c:pt>
                <c:pt idx="109">
                  <c:v>-2.0977980821461116E-3</c:v>
                </c:pt>
                <c:pt idx="110">
                  <c:v>1.6266972463871938E-2</c:v>
                </c:pt>
                <c:pt idx="111">
                  <c:v>1.7554576011638741E-2</c:v>
                </c:pt>
                <c:pt idx="112">
                  <c:v>-1.5479879252149886E-3</c:v>
                </c:pt>
                <c:pt idx="113">
                  <c:v>-6.8007645772646657E-3</c:v>
                </c:pt>
                <c:pt idx="114">
                  <c:v>2.636035266698613E-2</c:v>
                </c:pt>
                <c:pt idx="115">
                  <c:v>1.1892542240527599E-2</c:v>
                </c:pt>
                <c:pt idx="116">
                  <c:v>-4.8909051596522117E-3</c:v>
                </c:pt>
                <c:pt idx="117">
                  <c:v>-1.1855784526897948E-2</c:v>
                </c:pt>
                <c:pt idx="118">
                  <c:v>-2.1311254445416938E-2</c:v>
                </c:pt>
                <c:pt idx="119">
                  <c:v>-9.007305855470403E-3</c:v>
                </c:pt>
                <c:pt idx="120">
                  <c:v>1.5419452570304519E-2</c:v>
                </c:pt>
                <c:pt idx="121">
                  <c:v>-3.4182101555281862E-2</c:v>
                </c:pt>
                <c:pt idx="122">
                  <c:v>-2.3010492723205146E-2</c:v>
                </c:pt>
                <c:pt idx="123">
                  <c:v>-3.3896596576368054E-3</c:v>
                </c:pt>
                <c:pt idx="124">
                  <c:v>-2.3738751372978401E-2</c:v>
                </c:pt>
                <c:pt idx="125">
                  <c:v>-6.235817913285425E-3</c:v>
                </c:pt>
                <c:pt idx="126">
                  <c:v>-2.973032557246613E-3</c:v>
                </c:pt>
                <c:pt idx="127">
                  <c:v>-1.7160438265688888E-2</c:v>
                </c:pt>
                <c:pt idx="128">
                  <c:v>1.1829366891560361E-2</c:v>
                </c:pt>
                <c:pt idx="129">
                  <c:v>-1.237040461508639E-2</c:v>
                </c:pt>
                <c:pt idx="130">
                  <c:v>-1.0335728196098631E-2</c:v>
                </c:pt>
                <c:pt idx="131">
                  <c:v>-4.2673737100802751E-2</c:v>
                </c:pt>
                <c:pt idx="132">
                  <c:v>-5.4650718464480649E-2</c:v>
                </c:pt>
                <c:pt idx="133">
                  <c:v>-1.371463938198144E-2</c:v>
                </c:pt>
                <c:pt idx="134">
                  <c:v>-6.990033979709616E-3</c:v>
                </c:pt>
                <c:pt idx="135">
                  <c:v>-3.7872864833018896E-2</c:v>
                </c:pt>
                <c:pt idx="136">
                  <c:v>-2.2359574482801219E-2</c:v>
                </c:pt>
                <c:pt idx="137">
                  <c:v>-1.4879463404771278E-2</c:v>
                </c:pt>
                <c:pt idx="138">
                  <c:v>-3.9921409631754563E-2</c:v>
                </c:pt>
                <c:pt idx="139">
                  <c:v>-7.524499402308793E-2</c:v>
                </c:pt>
                <c:pt idx="140">
                  <c:v>-9.4700065277322651E-2</c:v>
                </c:pt>
                <c:pt idx="141">
                  <c:v>-9.1080877049387193E-2</c:v>
                </c:pt>
                <c:pt idx="142">
                  <c:v>-8.9661980363479389E-4</c:v>
                </c:pt>
                <c:pt idx="143">
                  <c:v>-4.2512814371987312E-2</c:v>
                </c:pt>
                <c:pt idx="144">
                  <c:v>-9.1480010237958612E-2</c:v>
                </c:pt>
                <c:pt idx="145">
                  <c:v>-3.48569150517802E-2</c:v>
                </c:pt>
                <c:pt idx="146">
                  <c:v>-1.1965954741612161E-2</c:v>
                </c:pt>
                <c:pt idx="147">
                  <c:v>-1.734648872385388E-2</c:v>
                </c:pt>
                <c:pt idx="148">
                  <c:v>0.1024033917680824</c:v>
                </c:pt>
                <c:pt idx="149">
                  <c:v>9.6277391683483107E-3</c:v>
                </c:pt>
                <c:pt idx="150">
                  <c:v>1.2630110572759538E-2</c:v>
                </c:pt>
                <c:pt idx="151">
                  <c:v>-4.4618533835653687E-2</c:v>
                </c:pt>
                <c:pt idx="152">
                  <c:v>1.7412628477176485E-2</c:v>
                </c:pt>
                <c:pt idx="153">
                  <c:v>-5.5688905860588542E-2</c:v>
                </c:pt>
                <c:pt idx="154">
                  <c:v>-7.241506502856887E-2</c:v>
                </c:pt>
                <c:pt idx="155">
                  <c:v>9.7685672402388776E-2</c:v>
                </c:pt>
                <c:pt idx="156">
                  <c:v>-2.0456172721424709E-4</c:v>
                </c:pt>
                <c:pt idx="157">
                  <c:v>5.7828765572460153E-2</c:v>
                </c:pt>
                <c:pt idx="158">
                  <c:v>5.6675578622224963E-2</c:v>
                </c:pt>
                <c:pt idx="159">
                  <c:v>3.1075693207419267E-2</c:v>
                </c:pt>
                <c:pt idx="160">
                  <c:v>3.031062906155985E-2</c:v>
                </c:pt>
                <c:pt idx="161">
                  <c:v>2.4407991343985504E-2</c:v>
                </c:pt>
                <c:pt idx="162">
                  <c:v>4.8442423304318463E-3</c:v>
                </c:pt>
                <c:pt idx="163">
                  <c:v>-1.3251892327976234E-2</c:v>
                </c:pt>
                <c:pt idx="164">
                  <c:v>-1.4285957247476428E-2</c:v>
                </c:pt>
                <c:pt idx="165">
                  <c:v>2.1520783117956448E-2</c:v>
                </c:pt>
                <c:pt idx="166">
                  <c:v>7.3492898019115339E-3</c:v>
                </c:pt>
                <c:pt idx="167">
                  <c:v>-3.3338920694655654E-3</c:v>
                </c:pt>
                <c:pt idx="168">
                  <c:v>2.8345162788132963E-3</c:v>
                </c:pt>
                <c:pt idx="169">
                  <c:v>-3.6281314477723307E-2</c:v>
                </c:pt>
                <c:pt idx="170">
                  <c:v>-9.9965335263386121E-2</c:v>
                </c:pt>
                <c:pt idx="171">
                  <c:v>-1.3833073606126919E-2</c:v>
                </c:pt>
                <c:pt idx="172">
                  <c:v>-4.8151946515556043E-2</c:v>
                </c:pt>
                <c:pt idx="173">
                  <c:v>-2.6745062533078311E-2</c:v>
                </c:pt>
                <c:pt idx="174">
                  <c:v>-6.5484200289071037E-2</c:v>
                </c:pt>
                <c:pt idx="175">
                  <c:v>-3.8811179926400617E-2</c:v>
                </c:pt>
                <c:pt idx="176">
                  <c:v>-4.327427762644484E-2</c:v>
                </c:pt>
                <c:pt idx="177">
                  <c:v>-1.4360718987929944E-2</c:v>
                </c:pt>
                <c:pt idx="178">
                  <c:v>0.13594940338286762</c:v>
                </c:pt>
                <c:pt idx="179">
                  <c:v>-3.4174617430873508E-2</c:v>
                </c:pt>
                <c:pt idx="180">
                  <c:v>6.6210791429359558E-3</c:v>
                </c:pt>
                <c:pt idx="181">
                  <c:v>1.3189713936782835E-3</c:v>
                </c:pt>
                <c:pt idx="182">
                  <c:v>-1.1267102513234229E-2</c:v>
                </c:pt>
                <c:pt idx="183">
                  <c:v>7.1167798552151482E-2</c:v>
                </c:pt>
                <c:pt idx="184">
                  <c:v>-3.3452156746280715E-2</c:v>
                </c:pt>
                <c:pt idx="185">
                  <c:v>-3.085189295090638E-2</c:v>
                </c:pt>
                <c:pt idx="186">
                  <c:v>-3.758156296811178E-3</c:v>
                </c:pt>
                <c:pt idx="187">
                  <c:v>1.7998729955142154E-2</c:v>
                </c:pt>
                <c:pt idx="188">
                  <c:v>-7.5196229960547464E-2</c:v>
                </c:pt>
                <c:pt idx="189">
                  <c:v>-4.3620622475890408E-2</c:v>
                </c:pt>
                <c:pt idx="190">
                  <c:v>3.6560108325020421E-2</c:v>
                </c:pt>
                <c:pt idx="191">
                  <c:v>-3.4602202657963134E-2</c:v>
                </c:pt>
                <c:pt idx="192">
                  <c:v>-0.10183508827766223</c:v>
                </c:pt>
                <c:pt idx="193">
                  <c:v>-3.2185421500167392E-2</c:v>
                </c:pt>
                <c:pt idx="194">
                  <c:v>2.3484985975438178E-2</c:v>
                </c:pt>
                <c:pt idx="195">
                  <c:v>1.2483201451289748E-2</c:v>
                </c:pt>
                <c:pt idx="196">
                  <c:v>-6.8357382283323678E-2</c:v>
                </c:pt>
                <c:pt idx="197">
                  <c:v>-0.12404720025151852</c:v>
                </c:pt>
                <c:pt idx="198">
                  <c:v>-4.7189615068172562E-2</c:v>
                </c:pt>
                <c:pt idx="199">
                  <c:v>9.8172302216077229E-2</c:v>
                </c:pt>
                <c:pt idx="200">
                  <c:v>-2.867692963360639E-2</c:v>
                </c:pt>
                <c:pt idx="201">
                  <c:v>-0.10543156109141105</c:v>
                </c:pt>
                <c:pt idx="202">
                  <c:v>6.4649527409539678E-2</c:v>
                </c:pt>
                <c:pt idx="203">
                  <c:v>7.1941124068631679E-2</c:v>
                </c:pt>
                <c:pt idx="204">
                  <c:v>7.1448278223589345E-2</c:v>
                </c:pt>
                <c:pt idx="205">
                  <c:v>8.6987333615381537E-2</c:v>
                </c:pt>
                <c:pt idx="206">
                  <c:v>1.3398335199818152E-2</c:v>
                </c:pt>
                <c:pt idx="207">
                  <c:v>4.6650487290110836E-2</c:v>
                </c:pt>
                <c:pt idx="208">
                  <c:v>-4.9263501580643715E-2</c:v>
                </c:pt>
                <c:pt idx="209">
                  <c:v>-2.5438573638684635E-2</c:v>
                </c:pt>
                <c:pt idx="210">
                  <c:v>0.10124578154536627</c:v>
                </c:pt>
                <c:pt idx="211">
                  <c:v>2.040642171064589E-2</c:v>
                </c:pt>
                <c:pt idx="212">
                  <c:v>6.2412331789754354E-2</c:v>
                </c:pt>
                <c:pt idx="213">
                  <c:v>-1.2355543005129326E-2</c:v>
                </c:pt>
                <c:pt idx="214">
                  <c:v>2.6983463409408468E-2</c:v>
                </c:pt>
                <c:pt idx="215">
                  <c:v>5.5212995053245145E-2</c:v>
                </c:pt>
                <c:pt idx="216">
                  <c:v>2.0198543244723113E-2</c:v>
                </c:pt>
                <c:pt idx="217">
                  <c:v>-2.0424843701903131E-3</c:v>
                </c:pt>
                <c:pt idx="218">
                  <c:v>2.5634666387010566E-2</c:v>
                </c:pt>
                <c:pt idx="219">
                  <c:v>-4.6292290043245567E-2</c:v>
                </c:pt>
                <c:pt idx="220">
                  <c:v>2.2904127204935981E-2</c:v>
                </c:pt>
                <c:pt idx="221">
                  <c:v>-1.5210981870635808E-2</c:v>
                </c:pt>
                <c:pt idx="222">
                  <c:v>-4.5120435280469655E-2</c:v>
                </c:pt>
                <c:pt idx="223">
                  <c:v>-1.2208566723511047E-2</c:v>
                </c:pt>
                <c:pt idx="224">
                  <c:v>-1.8596949504485687E-2</c:v>
                </c:pt>
                <c:pt idx="225">
                  <c:v>-6.0094036344821369E-2</c:v>
                </c:pt>
                <c:pt idx="226">
                  <c:v>-3.1580303044558618E-2</c:v>
                </c:pt>
                <c:pt idx="227">
                  <c:v>5.4105891778217875E-2</c:v>
                </c:pt>
                <c:pt idx="228">
                  <c:v>9.0235100186468173E-2</c:v>
                </c:pt>
                <c:pt idx="229">
                  <c:v>4.44210143446908E-3</c:v>
                </c:pt>
                <c:pt idx="230">
                  <c:v>-4.8652984891729624E-2</c:v>
                </c:pt>
                <c:pt idx="231">
                  <c:v>1.8224239141644984E-2</c:v>
                </c:pt>
                <c:pt idx="232">
                  <c:v>-3.5884248792389419E-2</c:v>
                </c:pt>
                <c:pt idx="233">
                  <c:v>5.3981237695573097E-3</c:v>
                </c:pt>
                <c:pt idx="234">
                  <c:v>4.7315001152989242E-2</c:v>
                </c:pt>
                <c:pt idx="235">
                  <c:v>5.777629926562889E-2</c:v>
                </c:pt>
                <c:pt idx="236">
                  <c:v>1.8407882720377994E-2</c:v>
                </c:pt>
                <c:pt idx="237">
                  <c:v>3.5622440202591728E-3</c:v>
                </c:pt>
                <c:pt idx="238">
                  <c:v>-1.9952776853323039E-2</c:v>
                </c:pt>
                <c:pt idx="239">
                  <c:v>-8.6242188445579293E-2</c:v>
                </c:pt>
                <c:pt idx="240">
                  <c:v>-1.2601028900446237E-2</c:v>
                </c:pt>
                <c:pt idx="241">
                  <c:v>4.6609783638319052E-3</c:v>
                </c:pt>
                <c:pt idx="242">
                  <c:v>5.7441318410744215E-2</c:v>
                </c:pt>
                <c:pt idx="243">
                  <c:v>2.2124338788620922E-2</c:v>
                </c:pt>
                <c:pt idx="244">
                  <c:v>4.1459827871123983E-2</c:v>
                </c:pt>
                <c:pt idx="245">
                  <c:v>1.8659433504277283E-2</c:v>
                </c:pt>
                <c:pt idx="246">
                  <c:v>1.2058716320127614E-2</c:v>
                </c:pt>
                <c:pt idx="247">
                  <c:v>2.4432713207097789E-2</c:v>
                </c:pt>
                <c:pt idx="248">
                  <c:v>-9.7015686295845553E-3</c:v>
                </c:pt>
                <c:pt idx="249">
                  <c:v>-2.390552085355448E-2</c:v>
                </c:pt>
                <c:pt idx="250">
                  <c:v>-4.6189458562944166E-3</c:v>
                </c:pt>
                <c:pt idx="251">
                  <c:v>2.4579688418832648E-2</c:v>
                </c:pt>
                <c:pt idx="252">
                  <c:v>3.9447782910163251E-3</c:v>
                </c:pt>
                <c:pt idx="253">
                  <c:v>-8.6613232104374022E-3</c:v>
                </c:pt>
                <c:pt idx="254">
                  <c:v>6.0332008041679127E-3</c:v>
                </c:pt>
                <c:pt idx="255">
                  <c:v>1.5295952016870784E-2</c:v>
                </c:pt>
                <c:pt idx="256">
                  <c:v>-8.3651384716005635E-3</c:v>
                </c:pt>
                <c:pt idx="257">
                  <c:v>-5.1519290861002251E-2</c:v>
                </c:pt>
                <c:pt idx="258">
                  <c:v>-4.7906121088429197E-2</c:v>
                </c:pt>
                <c:pt idx="259">
                  <c:v>-1.3492680044474195E-2</c:v>
                </c:pt>
              </c:numCache>
            </c:numRef>
          </c:yVal>
          <c:smooth val="0"/>
          <c:extLst>
            <c:ext xmlns:c16="http://schemas.microsoft.com/office/drawing/2014/chart" uri="{C3380CC4-5D6E-409C-BE32-E72D297353CC}">
              <c16:uniqueId val="{00000000-57CA-4433-AEEA-01B077ACBF13}"/>
            </c:ext>
          </c:extLst>
        </c:ser>
        <c:ser>
          <c:idx val="1"/>
          <c:order val="1"/>
          <c:tx>
            <c:v>Prediction</c:v>
          </c:tx>
          <c:spPr>
            <a:ln w="19050">
              <a:noFill/>
            </a:ln>
          </c:spPr>
          <c:trendline>
            <c:trendlineType val="linear"/>
            <c:dispRSqr val="1"/>
            <c:dispEq val="1"/>
            <c:trendlineLbl>
              <c:layout>
                <c:manualLayout>
                  <c:x val="3.5305924874144828E-2"/>
                  <c:y val="0.18885447896418806"/>
                </c:manualLayout>
              </c:layout>
              <c:tx>
                <c:rich>
                  <a:bodyPr/>
                  <a:lstStyle/>
                  <a:p>
                    <a:pPr>
                      <a:defRPr/>
                    </a:pPr>
                    <a:r>
                      <a:rPr lang="en-US" baseline="0"/>
                      <a:t>y = 0.9878x + 9E-06</a:t>
                    </a:r>
                    <a:br>
                      <a:rPr lang="en-US" baseline="0"/>
                    </a:br>
                    <a:r>
                      <a:rPr lang="en-US" baseline="0"/>
                      <a:t>R² = 0,973</a:t>
                    </a:r>
                    <a:endParaRPr lang="en-US"/>
                  </a:p>
                </c:rich>
              </c:tx>
              <c:numFmt formatCode="General" sourceLinked="0"/>
            </c:trendlineLbl>
          </c:trendline>
          <c:xVal>
            <c:numRef>
              <c:f>'Hedge ratio period 1'!$F$4:$F$263</c:f>
              <c:numCache>
                <c:formatCode>0.00%</c:formatCode>
                <c:ptCount val="260"/>
                <c:pt idx="0">
                  <c:v>-1.5337723983710059E-2</c:v>
                </c:pt>
                <c:pt idx="1">
                  <c:v>-9.4143462342007912E-3</c:v>
                </c:pt>
                <c:pt idx="2">
                  <c:v>5.8337549988713615E-3</c:v>
                </c:pt>
                <c:pt idx="3">
                  <c:v>6.0890344223327826E-3</c:v>
                </c:pt>
                <c:pt idx="4">
                  <c:v>-2.9915583227343896E-3</c:v>
                </c:pt>
                <c:pt idx="5">
                  <c:v>-6.4776943939652942E-2</c:v>
                </c:pt>
                <c:pt idx="6">
                  <c:v>-4.0723181776767842E-2</c:v>
                </c:pt>
                <c:pt idx="7">
                  <c:v>-2.4241634927597261E-2</c:v>
                </c:pt>
                <c:pt idx="8">
                  <c:v>-4.2942418848689642E-2</c:v>
                </c:pt>
                <c:pt idx="9">
                  <c:v>-3.0674747442742862E-2</c:v>
                </c:pt>
                <c:pt idx="10">
                  <c:v>-1.3834448433680691E-2</c:v>
                </c:pt>
                <c:pt idx="11">
                  <c:v>-2.6282082165474535E-2</c:v>
                </c:pt>
                <c:pt idx="12">
                  <c:v>-1.0908748316688656E-2</c:v>
                </c:pt>
                <c:pt idx="13">
                  <c:v>6.6421951404266405E-2</c:v>
                </c:pt>
                <c:pt idx="14">
                  <c:v>4.6641791890339316E-4</c:v>
                </c:pt>
                <c:pt idx="15">
                  <c:v>5.179445113772372E-2</c:v>
                </c:pt>
                <c:pt idx="16">
                  <c:v>-1.6293184895083621E-2</c:v>
                </c:pt>
                <c:pt idx="17">
                  <c:v>2.4721891453890728E-3</c:v>
                </c:pt>
                <c:pt idx="18">
                  <c:v>4.4344403077467495E-2</c:v>
                </c:pt>
                <c:pt idx="19">
                  <c:v>1.3755081720746675E-2</c:v>
                </c:pt>
                <c:pt idx="20">
                  <c:v>1.8778416996329657E-2</c:v>
                </c:pt>
                <c:pt idx="21">
                  <c:v>-5.6279460689859029E-3</c:v>
                </c:pt>
                <c:pt idx="22">
                  <c:v>0</c:v>
                </c:pt>
                <c:pt idx="23">
                  <c:v>1.9458283145397888E-2</c:v>
                </c:pt>
                <c:pt idx="24">
                  <c:v>-4.0369384103343051E-2</c:v>
                </c:pt>
                <c:pt idx="25">
                  <c:v>-2.5399906420360843E-2</c:v>
                </c:pt>
                <c:pt idx="26">
                  <c:v>-5.9288711222786981E-3</c:v>
                </c:pt>
                <c:pt idx="27">
                  <c:v>6.694861201861268E-3</c:v>
                </c:pt>
                <c:pt idx="28">
                  <c:v>1.8578225112979249E-3</c:v>
                </c:pt>
                <c:pt idx="29">
                  <c:v>-5.8913290822208683E-2</c:v>
                </c:pt>
                <c:pt idx="30">
                  <c:v>-5.5742799082940568E-3</c:v>
                </c:pt>
                <c:pt idx="31">
                  <c:v>1.2801863837421377E-3</c:v>
                </c:pt>
                <c:pt idx="32">
                  <c:v>-1.2801863837420715E-3</c:v>
                </c:pt>
                <c:pt idx="33">
                  <c:v>1.7660757977096386E-2</c:v>
                </c:pt>
                <c:pt idx="34">
                  <c:v>-1.4885214862698881E-3</c:v>
                </c:pt>
                <c:pt idx="35">
                  <c:v>-3.0986425206361362E-3</c:v>
                </c:pt>
                <c:pt idx="36">
                  <c:v>-1.4938613743792387E-2</c:v>
                </c:pt>
                <c:pt idx="37">
                  <c:v>2.9090870034455648E-2</c:v>
                </c:pt>
                <c:pt idx="38">
                  <c:v>2.1303642317255171E-2</c:v>
                </c:pt>
                <c:pt idx="39">
                  <c:v>2.875929440267783E-2</c:v>
                </c:pt>
                <c:pt idx="40">
                  <c:v>6.5538778776107467E-3</c:v>
                </c:pt>
                <c:pt idx="41">
                  <c:v>1.2768847672938713E-2</c:v>
                </c:pt>
                <c:pt idx="42">
                  <c:v>8.7373575480247032E-3</c:v>
                </c:pt>
                <c:pt idx="43">
                  <c:v>1.9923871674647767E-2</c:v>
                </c:pt>
                <c:pt idx="44">
                  <c:v>-1.1885830588885543E-2</c:v>
                </c:pt>
                <c:pt idx="45">
                  <c:v>7.9739458391441149E-3</c:v>
                </c:pt>
                <c:pt idx="46">
                  <c:v>-2.6866195390419432E-2</c:v>
                </c:pt>
                <c:pt idx="47">
                  <c:v>-2.3477521487738497E-2</c:v>
                </c:pt>
                <c:pt idx="48">
                  <c:v>-1.2992158293652887E-2</c:v>
                </c:pt>
                <c:pt idx="49">
                  <c:v>1.8508966054959362E-2</c:v>
                </c:pt>
                <c:pt idx="50">
                  <c:v>3.7685105164502681E-3</c:v>
                </c:pt>
                <c:pt idx="51">
                  <c:v>3.2044194683468329E-2</c:v>
                </c:pt>
                <c:pt idx="52">
                  <c:v>-1.0567715400789142E-2</c:v>
                </c:pt>
                <c:pt idx="53">
                  <c:v>-1.8150474392638494E-2</c:v>
                </c:pt>
                <c:pt idx="54">
                  <c:v>-5.9126173500094123E-2</c:v>
                </c:pt>
                <c:pt idx="55">
                  <c:v>3.3522692038643644E-2</c:v>
                </c:pt>
                <c:pt idx="56">
                  <c:v>2.6031838717947019E-2</c:v>
                </c:pt>
                <c:pt idx="57">
                  <c:v>2.5788789132342258E-2</c:v>
                </c:pt>
                <c:pt idx="58">
                  <c:v>-1.2494256711807341E-2</c:v>
                </c:pt>
                <c:pt idx="59">
                  <c:v>1.1615016352528537E-3</c:v>
                </c:pt>
                <c:pt idx="60">
                  <c:v>-1.5312932137355628E-2</c:v>
                </c:pt>
                <c:pt idx="61">
                  <c:v>9.9163791748909519E-3</c:v>
                </c:pt>
                <c:pt idx="62">
                  <c:v>2.2140351418550367E-2</c:v>
                </c:pt>
                <c:pt idx="63">
                  <c:v>3.0050279076693377E-3</c:v>
                </c:pt>
                <c:pt idx="64">
                  <c:v>-8.5204172986691439E-3</c:v>
                </c:pt>
                <c:pt idx="65">
                  <c:v>4.907336373012984E-2</c:v>
                </c:pt>
                <c:pt idx="66">
                  <c:v>3.9449965790690683E-2</c:v>
                </c:pt>
                <c:pt idx="67">
                  <c:v>2.0607591911844282E-2</c:v>
                </c:pt>
                <c:pt idx="68">
                  <c:v>-9.4003324294350873E-3</c:v>
                </c:pt>
                <c:pt idx="69">
                  <c:v>-3.2163493813786416E-3</c:v>
                </c:pt>
                <c:pt idx="70">
                  <c:v>-3.5119394455848138E-3</c:v>
                </c:pt>
                <c:pt idx="71">
                  <c:v>1.6970332786102299E-2</c:v>
                </c:pt>
                <c:pt idx="72">
                  <c:v>-1.4027059832953506E-2</c:v>
                </c:pt>
                <c:pt idx="73">
                  <c:v>2.666076247239E-2</c:v>
                </c:pt>
                <c:pt idx="74">
                  <c:v>4.0534371482827524E-3</c:v>
                </c:pt>
                <c:pt idx="75">
                  <c:v>-3.7765438888644797E-3</c:v>
                </c:pt>
                <c:pt idx="76">
                  <c:v>-1.9946602222641215E-2</c:v>
                </c:pt>
                <c:pt idx="77">
                  <c:v>-2.9813023971338948E-2</c:v>
                </c:pt>
                <c:pt idx="78">
                  <c:v>3.8789759989875426E-4</c:v>
                </c:pt>
                <c:pt idx="79">
                  <c:v>-4.2751716883003381E-3</c:v>
                </c:pt>
                <c:pt idx="80">
                  <c:v>-1.1654801138172757E-2</c:v>
                </c:pt>
                <c:pt idx="81">
                  <c:v>-3.9587246676481141E-2</c:v>
                </c:pt>
                <c:pt idx="82">
                  <c:v>-6.4778387026286563E-3</c:v>
                </c:pt>
                <c:pt idx="83">
                  <c:v>-2.7505001861436451E-2</c:v>
                </c:pt>
                <c:pt idx="84">
                  <c:v>-3.9309479569444626E-3</c:v>
                </c:pt>
                <c:pt idx="85">
                  <c:v>-2.129245190627014E-4</c:v>
                </c:pt>
                <c:pt idx="86">
                  <c:v>-1.0166495612019799E-2</c:v>
                </c:pt>
                <c:pt idx="87">
                  <c:v>3.4256441905406554E-2</c:v>
                </c:pt>
                <c:pt idx="88">
                  <c:v>1.0546003448392479E-2</c:v>
                </c:pt>
                <c:pt idx="89">
                  <c:v>6.3563880205194673E-3</c:v>
                </c:pt>
                <c:pt idx="90">
                  <c:v>1.3198161123719902E-2</c:v>
                </c:pt>
                <c:pt idx="91">
                  <c:v>-2.740177578334281E-2</c:v>
                </c:pt>
                <c:pt idx="92">
                  <c:v>-4.2888673740341908E-2</c:v>
                </c:pt>
                <c:pt idx="93">
                  <c:v>6.0410108203184177E-3</c:v>
                </c:pt>
                <c:pt idx="94">
                  <c:v>3.3940985902085538E-2</c:v>
                </c:pt>
                <c:pt idx="95">
                  <c:v>1.1370806822812107E-2</c:v>
                </c:pt>
                <c:pt idx="96">
                  <c:v>5.0238481631632546E-3</c:v>
                </c:pt>
                <c:pt idx="97">
                  <c:v>2.4547926919737919E-2</c:v>
                </c:pt>
                <c:pt idx="98">
                  <c:v>2.6781161468230584E-2</c:v>
                </c:pt>
                <c:pt idx="99">
                  <c:v>-1.5556639014864516E-3</c:v>
                </c:pt>
                <c:pt idx="100">
                  <c:v>2.9148874117195279E-3</c:v>
                </c:pt>
                <c:pt idx="101">
                  <c:v>-3.4748338538496001E-2</c:v>
                </c:pt>
                <c:pt idx="102">
                  <c:v>2.2075064152105202E-3</c:v>
                </c:pt>
                <c:pt idx="103">
                  <c:v>8.880964422798128E-3</c:v>
                </c:pt>
                <c:pt idx="104">
                  <c:v>-1.9888630263153154E-3</c:v>
                </c:pt>
                <c:pt idx="105">
                  <c:v>2.2247201619752386E-2</c:v>
                </c:pt>
                <c:pt idx="106">
                  <c:v>1.1903174362370905E-2</c:v>
                </c:pt>
                <c:pt idx="107">
                  <c:v>-1.7859350736575401E-2</c:v>
                </c:pt>
                <c:pt idx="108">
                  <c:v>-1.5793438530798107E-2</c:v>
                </c:pt>
                <c:pt idx="109">
                  <c:v>-2.1912359365315673E-3</c:v>
                </c:pt>
                <c:pt idx="110">
                  <c:v>1.6122202723736306E-2</c:v>
                </c:pt>
                <c:pt idx="111">
                  <c:v>1.8470438575229745E-2</c:v>
                </c:pt>
                <c:pt idx="112">
                  <c:v>1.2513839049390451E-3</c:v>
                </c:pt>
                <c:pt idx="113">
                  <c:v>-6.9505058265231902E-3</c:v>
                </c:pt>
                <c:pt idx="114">
                  <c:v>2.6196526709245976E-2</c:v>
                </c:pt>
                <c:pt idx="115">
                  <c:v>1.1820025045309754E-2</c:v>
                </c:pt>
                <c:pt idx="116">
                  <c:v>-5.0486270286844628E-3</c:v>
                </c:pt>
                <c:pt idx="117">
                  <c:v>-1.102692479431075E-2</c:v>
                </c:pt>
                <c:pt idx="118">
                  <c:v>-2.1747276567916928E-2</c:v>
                </c:pt>
                <c:pt idx="119">
                  <c:v>-8.5595309094626381E-3</c:v>
                </c:pt>
                <c:pt idx="120">
                  <c:v>1.9156932591530212E-2</c:v>
                </c:pt>
                <c:pt idx="121">
                  <c:v>-2.0916807899092029E-2</c:v>
                </c:pt>
                <c:pt idx="122">
                  <c:v>-4.6981447620316211E-2</c:v>
                </c:pt>
                <c:pt idx="123">
                  <c:v>-3.3903561524538058E-3</c:v>
                </c:pt>
                <c:pt idx="124">
                  <c:v>-2.3111584593052716E-2</c:v>
                </c:pt>
                <c:pt idx="125">
                  <c:v>1.3598535909598664E-2</c:v>
                </c:pt>
                <c:pt idx="126">
                  <c:v>-2.3016096650991677E-2</c:v>
                </c:pt>
                <c:pt idx="127">
                  <c:v>-1.7481275240215654E-2</c:v>
                </c:pt>
                <c:pt idx="128">
                  <c:v>1.1723715887126658E-2</c:v>
                </c:pt>
                <c:pt idx="129">
                  <c:v>-3.9642201162154358E-3</c:v>
                </c:pt>
                <c:pt idx="130">
                  <c:v>-1.8528077561042352E-2</c:v>
                </c:pt>
                <c:pt idx="131">
                  <c:v>-4.2559614418796007E-2</c:v>
                </c:pt>
                <c:pt idx="132">
                  <c:v>-5.5729626556586337E-2</c:v>
                </c:pt>
                <c:pt idx="133">
                  <c:v>-9.2121863604400032E-3</c:v>
                </c:pt>
                <c:pt idx="134">
                  <c:v>-1.0158584392251839E-2</c:v>
                </c:pt>
                <c:pt idx="135">
                  <c:v>-3.8241982031919183E-2</c:v>
                </c:pt>
                <c:pt idx="136">
                  <c:v>-2.2490284894071667E-2</c:v>
                </c:pt>
                <c:pt idx="137">
                  <c:v>-1.4748752993500865E-2</c:v>
                </c:pt>
                <c:pt idx="138">
                  <c:v>-4.0888327311894956E-2</c:v>
                </c:pt>
                <c:pt idx="139">
                  <c:v>-7.4278076342947641E-2</c:v>
                </c:pt>
                <c:pt idx="140">
                  <c:v>-9.4209267721458378E-2</c:v>
                </c:pt>
                <c:pt idx="141">
                  <c:v>-8.9780843181081704E-2</c:v>
                </c:pt>
                <c:pt idx="142">
                  <c:v>-5.5620489672491818E-3</c:v>
                </c:pt>
                <c:pt idx="143">
                  <c:v>-3.9263895085967337E-2</c:v>
                </c:pt>
                <c:pt idx="144">
                  <c:v>-9.1444159506429007E-2</c:v>
                </c:pt>
                <c:pt idx="145">
                  <c:v>-3.5479514308910352E-2</c:v>
                </c:pt>
                <c:pt idx="146">
                  <c:v>-1.3044128070787865E-2</c:v>
                </c:pt>
                <c:pt idx="147">
                  <c:v>-2.484329118245748E-2</c:v>
                </c:pt>
                <c:pt idx="148">
                  <c:v>0.10980780508201353</c:v>
                </c:pt>
                <c:pt idx="149">
                  <c:v>1.1010728621221582E-2</c:v>
                </c:pt>
                <c:pt idx="150">
                  <c:v>1.0697369344907236E-2</c:v>
                </c:pt>
                <c:pt idx="151">
                  <c:v>-5.0184054510113867E-2</c:v>
                </c:pt>
                <c:pt idx="152">
                  <c:v>2.4513986226630143E-2</c:v>
                </c:pt>
                <c:pt idx="153">
                  <c:v>-5.4872538614331293E-2</c:v>
                </c:pt>
                <c:pt idx="154">
                  <c:v>-7.1707513464189077E-2</c:v>
                </c:pt>
                <c:pt idx="155">
                  <c:v>9.2254049273382446E-2</c:v>
                </c:pt>
                <c:pt idx="156">
                  <c:v>4.7136064319393935E-3</c:v>
                </c:pt>
                <c:pt idx="157">
                  <c:v>5.7022099772125898E-2</c:v>
                </c:pt>
                <c:pt idx="158">
                  <c:v>5.6321189511540616E-2</c:v>
                </c:pt>
                <c:pt idx="159">
                  <c:v>2.4523407098804358E-2</c:v>
                </c:pt>
                <c:pt idx="160">
                  <c:v>3.2249552559772993E-2</c:v>
                </c:pt>
                <c:pt idx="161">
                  <c:v>2.9736283250705188E-2</c:v>
                </c:pt>
                <c:pt idx="162">
                  <c:v>4.6768082572069139E-3</c:v>
                </c:pt>
                <c:pt idx="163">
                  <c:v>-1.7821588018041439E-2</c:v>
                </c:pt>
                <c:pt idx="164">
                  <c:v>-1.2976108314801492E-2</c:v>
                </c:pt>
                <c:pt idx="165">
                  <c:v>2.49482604180239E-2</c:v>
                </c:pt>
                <c:pt idx="166">
                  <c:v>6.8487697754676512E-3</c:v>
                </c:pt>
                <c:pt idx="167">
                  <c:v>-3.0010025856990197E-3</c:v>
                </c:pt>
                <c:pt idx="168">
                  <c:v>2.0016687250504856E-3</c:v>
                </c:pt>
                <c:pt idx="169">
                  <c:v>-3.5448466923960531E-2</c:v>
                </c:pt>
                <c:pt idx="170">
                  <c:v>-0.10053790899789512</c:v>
                </c:pt>
                <c:pt idx="171">
                  <c:v>-1.345397960521953E-2</c:v>
                </c:pt>
                <c:pt idx="172">
                  <c:v>-4.8974004596459508E-2</c:v>
                </c:pt>
                <c:pt idx="173">
                  <c:v>-2.6772603982856132E-2</c:v>
                </c:pt>
                <c:pt idx="174">
                  <c:v>-6.3995984137847614E-2</c:v>
                </c:pt>
                <c:pt idx="175">
                  <c:v>-3.9487771507118387E-2</c:v>
                </c:pt>
                <c:pt idx="176">
                  <c:v>-4.4009940996442384E-2</c:v>
                </c:pt>
                <c:pt idx="177">
                  <c:v>-1.4865632593301162E-2</c:v>
                </c:pt>
                <c:pt idx="178">
                  <c:v>0.13742143505201357</c:v>
                </c:pt>
                <c:pt idx="179">
                  <c:v>-3.4174617430873508E-2</c:v>
                </c:pt>
                <c:pt idx="180">
                  <c:v>7.0609296008739275E-3</c:v>
                </c:pt>
                <c:pt idx="181">
                  <c:v>1.9769363934559452E-3</c:v>
                </c:pt>
                <c:pt idx="182">
                  <c:v>-1.258711550547148E-2</c:v>
                </c:pt>
                <c:pt idx="183">
                  <c:v>7.2010535976272161E-2</c:v>
                </c:pt>
                <c:pt idx="184">
                  <c:v>-3.2362563683827242E-2</c:v>
                </c:pt>
                <c:pt idx="185">
                  <c:v>-3.6098722781303501E-2</c:v>
                </c:pt>
                <c:pt idx="186">
                  <c:v>-3.771496428380212E-3</c:v>
                </c:pt>
                <c:pt idx="187">
                  <c:v>2.1766276481954505E-2</c:v>
                </c:pt>
                <c:pt idx="188">
                  <c:v>-7.4007599100456484E-2</c:v>
                </c:pt>
                <c:pt idx="189">
                  <c:v>-4.9938364082340321E-2</c:v>
                </c:pt>
                <c:pt idx="190">
                  <c:v>-3.2055261081687992E-3</c:v>
                </c:pt>
                <c:pt idx="191">
                  <c:v>-2.2252450769654534E-3</c:v>
                </c:pt>
                <c:pt idx="192">
                  <c:v>-8.9805556102632508E-2</c:v>
                </c:pt>
                <c:pt idx="193">
                  <c:v>-3.1635150783898648E-2</c:v>
                </c:pt>
                <c:pt idx="194">
                  <c:v>1.3326127246131872E-2</c:v>
                </c:pt>
                <c:pt idx="195">
                  <c:v>1.9932400517657631E-2</c:v>
                </c:pt>
                <c:pt idx="196">
                  <c:v>-6.5349880208450423E-2</c:v>
                </c:pt>
                <c:pt idx="197">
                  <c:v>-0.12462456747310012</c:v>
                </c:pt>
                <c:pt idx="198">
                  <c:v>-4.6846973296788663E-2</c:v>
                </c:pt>
                <c:pt idx="199">
                  <c:v>8.5954520895029307E-2</c:v>
                </c:pt>
                <c:pt idx="200">
                  <c:v>-1.7441380767722059E-2</c:v>
                </c:pt>
                <c:pt idx="201">
                  <c:v>-0.10514727330708755</c:v>
                </c:pt>
                <c:pt idx="202">
                  <c:v>6.4671774519072883E-2</c:v>
                </c:pt>
                <c:pt idx="203">
                  <c:v>4.2393044917286522E-2</c:v>
                </c:pt>
                <c:pt idx="204">
                  <c:v>9.4671406227829963E-2</c:v>
                </c:pt>
                <c:pt idx="205">
                  <c:v>9.0466529928611691E-2</c:v>
                </c:pt>
                <c:pt idx="206">
                  <c:v>1.657714582361574E-2</c:v>
                </c:pt>
                <c:pt idx="207">
                  <c:v>2.9062094189223547E-2</c:v>
                </c:pt>
                <c:pt idx="208">
                  <c:v>-6.899287148695156E-2</c:v>
                </c:pt>
                <c:pt idx="209">
                  <c:v>-2.719610052642138E-3</c:v>
                </c:pt>
                <c:pt idx="210">
                  <c:v>0.1158445809665188</c:v>
                </c:pt>
                <c:pt idx="211">
                  <c:v>1.5164570299045063E-2</c:v>
                </c:pt>
                <c:pt idx="212">
                  <c:v>5.6653960033236306E-2</c:v>
                </c:pt>
                <c:pt idx="213">
                  <c:v>-1.8075016217897128E-3</c:v>
                </c:pt>
                <c:pt idx="214">
                  <c:v>2.721559898359566E-2</c:v>
                </c:pt>
                <c:pt idx="215">
                  <c:v>5.4599881457258352E-2</c:v>
                </c:pt>
                <c:pt idx="216">
                  <c:v>1.5096967531487262E-2</c:v>
                </c:pt>
                <c:pt idx="217">
                  <c:v>5.7306747089850745E-3</c:v>
                </c:pt>
                <c:pt idx="218">
                  <c:v>2.3796242827649684E-2</c:v>
                </c:pt>
                <c:pt idx="219">
                  <c:v>-4.6709826583758267E-2</c:v>
                </c:pt>
                <c:pt idx="220">
                  <c:v>1.6977633463933342E-2</c:v>
                </c:pt>
                <c:pt idx="221">
                  <c:v>-1.1147927176321867E-2</c:v>
                </c:pt>
                <c:pt idx="222">
                  <c:v>-4.2406184123231855E-2</c:v>
                </c:pt>
                <c:pt idx="223">
                  <c:v>-1.2422519998557209E-2</c:v>
                </c:pt>
                <c:pt idx="224">
                  <c:v>-2.576775174891123E-2</c:v>
                </c:pt>
                <c:pt idx="225">
                  <c:v>-6.0526179317322189E-2</c:v>
                </c:pt>
                <c:pt idx="226">
                  <c:v>-2.4441628072408322E-2</c:v>
                </c:pt>
                <c:pt idx="227">
                  <c:v>5.458283137734448E-2</c:v>
                </c:pt>
                <c:pt idx="228">
                  <c:v>8.9791086910126855E-2</c:v>
                </c:pt>
                <c:pt idx="229">
                  <c:v>-2.3352096377815433E-3</c:v>
                </c:pt>
                <c:pt idx="230">
                  <c:v>-4.2106914611084012E-2</c:v>
                </c:pt>
                <c:pt idx="231">
                  <c:v>1.8667501560250377E-2</c:v>
                </c:pt>
                <c:pt idx="232">
                  <c:v>-3.5884248792389419E-2</c:v>
                </c:pt>
                <c:pt idx="233">
                  <c:v>5.6224144512198107E-3</c:v>
                </c:pt>
                <c:pt idx="234">
                  <c:v>4.3017385083690643E-2</c:v>
                </c:pt>
                <c:pt idx="235">
                  <c:v>6.1041543801211039E-2</c:v>
                </c:pt>
                <c:pt idx="236">
                  <c:v>1.6237702659586364E-2</c:v>
                </c:pt>
                <c:pt idx="237">
                  <c:v>5.3544996547286918E-3</c:v>
                </c:pt>
                <c:pt idx="238">
                  <c:v>-2.4020370241469625E-2</c:v>
                </c:pt>
                <c:pt idx="239">
                  <c:v>-8.1208297568581833E-2</c:v>
                </c:pt>
                <c:pt idx="240">
                  <c:v>-1.9974032888377163E-2</c:v>
                </c:pt>
                <c:pt idx="241">
                  <c:v>1.2032230722820988E-2</c:v>
                </c:pt>
                <c:pt idx="242">
                  <c:v>4.5462374076757413E-2</c:v>
                </c:pt>
                <c:pt idx="243">
                  <c:v>2.8787970475942695E-2</c:v>
                </c:pt>
                <c:pt idx="244">
                  <c:v>4.6996599936255871E-2</c:v>
                </c:pt>
                <c:pt idx="245">
                  <c:v>1.8274225487187191E-2</c:v>
                </c:pt>
                <c:pt idx="246">
                  <c:v>7.7026770609882735E-4</c:v>
                </c:pt>
                <c:pt idx="247">
                  <c:v>3.1267350531519897E-2</c:v>
                </c:pt>
                <c:pt idx="248">
                  <c:v>-4.862549322888046E-3</c:v>
                </c:pt>
                <c:pt idx="249">
                  <c:v>-2.409755157906053E-2</c:v>
                </c:pt>
                <c:pt idx="250">
                  <c:v>-4.8127920408437492E-3</c:v>
                </c:pt>
                <c:pt idx="251">
                  <c:v>1.7598005791176822E-2</c:v>
                </c:pt>
                <c:pt idx="252">
                  <c:v>1.1124843687370246E-2</c:v>
                </c:pt>
                <c:pt idx="253">
                  <c:v>-8.4738290690799106E-3</c:v>
                </c:pt>
                <c:pt idx="254">
                  <c:v>6.4090700061121188E-3</c:v>
                </c:pt>
                <c:pt idx="255">
                  <c:v>1.5105182306431431E-2</c:v>
                </c:pt>
                <c:pt idx="256">
                  <c:v>-8.7369270330026356E-3</c:v>
                </c:pt>
                <c:pt idx="257">
                  <c:v>-5.8829184541657677E-2</c:v>
                </c:pt>
                <c:pt idx="258">
                  <c:v>-5.014752060458106E-2</c:v>
                </c:pt>
                <c:pt idx="259">
                  <c:v>-1.5738442578890247E-2</c:v>
                </c:pt>
              </c:numCache>
            </c:numRef>
          </c:xVal>
          <c:yVal>
            <c:numRef>
              <c:f>'Regression Period 1'!$B$26:$B$285</c:f>
              <c:numCache>
                <c:formatCode>General</c:formatCode>
                <c:ptCount val="260"/>
                <c:pt idx="0">
                  <c:v>-1.5142095692235333E-2</c:v>
                </c:pt>
                <c:pt idx="1">
                  <c:v>-9.2907624764007359E-3</c:v>
                </c:pt>
                <c:pt idx="2">
                  <c:v>5.7718799881753824E-3</c:v>
                </c:pt>
                <c:pt idx="3">
                  <c:v>6.0240545130809857E-3</c:v>
                </c:pt>
                <c:pt idx="4">
                  <c:v>-2.9460932971072428E-3</c:v>
                </c:pt>
                <c:pt idx="5">
                  <c:v>-6.3979999018108427E-2</c:v>
                </c:pt>
                <c:pt idx="6">
                  <c:v>-4.0218796633010589E-2</c:v>
                </c:pt>
                <c:pt idx="7">
                  <c:v>-2.3937710636954448E-2</c:v>
                </c:pt>
                <c:pt idx="8">
                  <c:v>-4.2411041690118986E-2</c:v>
                </c:pt>
                <c:pt idx="9">
                  <c:v>-3.0292578844404373E-2</c:v>
                </c:pt>
                <c:pt idx="10">
                  <c:v>-1.365710409953004E-2</c:v>
                </c:pt>
                <c:pt idx="11">
                  <c:v>-2.5953340435195562E-2</c:v>
                </c:pt>
                <c:pt idx="12">
                  <c:v>-1.076698852728835E-2</c:v>
                </c:pt>
                <c:pt idx="13">
                  <c:v>6.5623157604864521E-2</c:v>
                </c:pt>
                <c:pt idx="14">
                  <c:v>4.6982446095543537E-4</c:v>
                </c:pt>
                <c:pt idx="15">
                  <c:v>5.1173567895455636E-2</c:v>
                </c:pt>
                <c:pt idx="16">
                  <c:v>-1.6085935576094657E-2</c:v>
                </c:pt>
                <c:pt idx="17">
                  <c:v>2.451200003292455E-3</c:v>
                </c:pt>
                <c:pt idx="18">
                  <c:v>4.3814132870709344E-2</c:v>
                </c:pt>
                <c:pt idx="19">
                  <c:v>1.35968616323103E-2</c:v>
                </c:pt>
                <c:pt idx="20">
                  <c:v>1.8559099361404565E-2</c:v>
                </c:pt>
                <c:pt idx="21">
                  <c:v>-5.550415331226851E-3</c:v>
                </c:pt>
                <c:pt idx="22">
                  <c:v>9.0794643078763795E-6</c:v>
                </c:pt>
                <c:pt idx="23">
                  <c:v>1.9230696471802269E-2</c:v>
                </c:pt>
                <c:pt idx="24">
                  <c:v>-3.9869302110503227E-2</c:v>
                </c:pt>
                <c:pt idx="25">
                  <c:v>-2.5081894368799571E-2</c:v>
                </c:pt>
                <c:pt idx="26">
                  <c:v>-5.8476803098034416E-3</c:v>
                </c:pt>
                <c:pt idx="27">
                  <c:v>6.6225127759177282E-3</c:v>
                </c:pt>
                <c:pt idx="28">
                  <c:v>1.8443057539672524E-3</c:v>
                </c:pt>
                <c:pt idx="29">
                  <c:v>-5.8187664018863085E-2</c:v>
                </c:pt>
                <c:pt idx="30">
                  <c:v>-5.4974018983677811E-3</c:v>
                </c:pt>
                <c:pt idx="31">
                  <c:v>1.2736952673891736E-3</c:v>
                </c:pt>
                <c:pt idx="32">
                  <c:v>-1.2555363387733555E-3</c:v>
                </c:pt>
                <c:pt idx="33">
                  <c:v>1.7455034143926487E-2</c:v>
                </c:pt>
                <c:pt idx="34">
                  <c:v>-1.4613375145545748E-3</c:v>
                </c:pt>
                <c:pt idx="35">
                  <c:v>-3.0518750572060996E-3</c:v>
                </c:pt>
                <c:pt idx="36">
                  <c:v>-1.4747839728430988E-2</c:v>
                </c:pt>
                <c:pt idx="37">
                  <c:v>2.8746124661913237E-2</c:v>
                </c:pt>
                <c:pt idx="38">
                  <c:v>2.1053611010441668E-2</c:v>
                </c:pt>
                <c:pt idx="39">
                  <c:v>2.8418581900024782E-2</c:v>
                </c:pt>
                <c:pt idx="40">
                  <c:v>6.4832441959028547E-3</c:v>
                </c:pt>
                <c:pt idx="41">
                  <c:v>1.2622622897830834E-2</c:v>
                </c:pt>
                <c:pt idx="42">
                  <c:v>8.6401667596632432E-3</c:v>
                </c:pt>
                <c:pt idx="43">
                  <c:v>1.9690622166451257E-2</c:v>
                </c:pt>
                <c:pt idx="44">
                  <c:v>-1.1732186796870676E-2</c:v>
                </c:pt>
                <c:pt idx="45">
                  <c:v>7.8860402328010809E-3</c:v>
                </c:pt>
                <c:pt idx="46">
                  <c:v>-2.6530349239878244E-2</c:v>
                </c:pt>
                <c:pt idx="47">
                  <c:v>-2.3182890914089125E-2</c:v>
                </c:pt>
                <c:pt idx="48">
                  <c:v>-1.2825058519772278E-2</c:v>
                </c:pt>
                <c:pt idx="49">
                  <c:v>1.8292925683150035E-2</c:v>
                </c:pt>
                <c:pt idx="50">
                  <c:v>3.7317545479549209E-3</c:v>
                </c:pt>
                <c:pt idx="51">
                  <c:v>3.1663528776034212E-2</c:v>
                </c:pt>
                <c:pt idx="52">
                  <c:v>-1.0430103507814273E-2</c:v>
                </c:pt>
                <c:pt idx="53">
                  <c:v>-1.7920635334921272E-2</c:v>
                </c:pt>
                <c:pt idx="54">
                  <c:v>-5.8397957459002045E-2</c:v>
                </c:pt>
                <c:pt idx="55">
                  <c:v>3.3124043544753401E-2</c:v>
                </c:pt>
                <c:pt idx="56">
                  <c:v>2.572429956354802E-2</c:v>
                </c:pt>
                <c:pt idx="57">
                  <c:v>2.5484206128098662E-2</c:v>
                </c:pt>
                <c:pt idx="58">
                  <c:v>-1.2333212787949622E-2</c:v>
                </c:pt>
                <c:pt idx="59">
                  <c:v>1.156454051242549E-3</c:v>
                </c:pt>
                <c:pt idx="60">
                  <c:v>-1.5117605382788571E-2</c:v>
                </c:pt>
                <c:pt idx="61">
                  <c:v>9.8048482470192329E-3</c:v>
                </c:pt>
                <c:pt idx="62">
                  <c:v>2.1880143432218297E-2</c:v>
                </c:pt>
                <c:pt idx="63">
                  <c:v>2.977557983529831E-3</c:v>
                </c:pt>
                <c:pt idx="64">
                  <c:v>-8.407706170645908E-3</c:v>
                </c:pt>
                <c:pt idx="65">
                  <c:v>4.8485576380384289E-2</c:v>
                </c:pt>
                <c:pt idx="66">
                  <c:v>3.8979225377040017E-2</c:v>
                </c:pt>
                <c:pt idx="67">
                  <c:v>2.0366026488685764E-2</c:v>
                </c:pt>
                <c:pt idx="68">
                  <c:v>-9.2769191179702219E-3</c:v>
                </c:pt>
                <c:pt idx="69">
                  <c:v>-3.1681502794053424E-3</c:v>
                </c:pt>
                <c:pt idx="70">
                  <c:v>-3.4601451570076612E-3</c:v>
                </c:pt>
                <c:pt idx="71">
                  <c:v>1.6773006418538326E-2</c:v>
                </c:pt>
                <c:pt idx="72">
                  <c:v>-1.3847372815450915E-2</c:v>
                </c:pt>
                <c:pt idx="73">
                  <c:v>2.6345573878680886E-2</c:v>
                </c:pt>
                <c:pt idx="74">
                  <c:v>4.0132156897933619E-3</c:v>
                </c:pt>
                <c:pt idx="75">
                  <c:v>-3.7215312838924444E-3</c:v>
                </c:pt>
                <c:pt idx="76">
                  <c:v>-1.9694917319967815E-2</c:v>
                </c:pt>
                <c:pt idx="77">
                  <c:v>-2.9441336295926393E-2</c:v>
                </c:pt>
                <c:pt idx="78">
                  <c:v>3.9225916457570739E-4</c:v>
                </c:pt>
                <c:pt idx="79">
                  <c:v>-4.2140944005059789E-3</c:v>
                </c:pt>
                <c:pt idx="80">
                  <c:v>-1.1503967298476581E-2</c:v>
                </c:pt>
                <c:pt idx="81">
                  <c:v>-3.9096677621794293E-2</c:v>
                </c:pt>
                <c:pt idx="82">
                  <c:v>-6.389970937407629E-3</c:v>
                </c:pt>
                <c:pt idx="83">
                  <c:v>-2.7161386070622601E-2</c:v>
                </c:pt>
                <c:pt idx="84">
                  <c:v>-3.8740573746505833E-3</c:v>
                </c:pt>
                <c:pt idx="85">
                  <c:v>-2.0125530810477453E-4</c:v>
                </c:pt>
                <c:pt idx="86">
                  <c:v>-1.0033763653063205E-2</c:v>
                </c:pt>
                <c:pt idx="87">
                  <c:v>3.3848868998922643E-2</c:v>
                </c:pt>
                <c:pt idx="88">
                  <c:v>1.0426814560975901E-2</c:v>
                </c:pt>
                <c:pt idx="89">
                  <c:v>6.2881563576024238E-3</c:v>
                </c:pt>
                <c:pt idx="90">
                  <c:v>1.3046714718543885E-2</c:v>
                </c:pt>
                <c:pt idx="91">
                  <c:v>-2.7059415505004073E-2</c:v>
                </c:pt>
                <c:pt idx="92">
                  <c:v>-4.2357950269824245E-2</c:v>
                </c:pt>
                <c:pt idx="93">
                  <c:v>5.9766150098965135E-3</c:v>
                </c:pt>
                <c:pt idx="94">
                  <c:v>3.3537249806559026E-2</c:v>
                </c:pt>
                <c:pt idx="95">
                  <c:v>1.124158606219813E-2</c:v>
                </c:pt>
                <c:pt idx="96">
                  <c:v>4.9718238428615108E-3</c:v>
                </c:pt>
                <c:pt idx="97">
                  <c:v>2.42584362062855E-2</c:v>
                </c:pt>
                <c:pt idx="98">
                  <c:v>2.6464508492225244E-2</c:v>
                </c:pt>
                <c:pt idx="99">
                  <c:v>-1.5276632936897286E-3</c:v>
                </c:pt>
                <c:pt idx="100">
                  <c:v>2.8885138434550867E-3</c:v>
                </c:pt>
                <c:pt idx="101">
                  <c:v>-3.4316623890034481E-2</c:v>
                </c:pt>
                <c:pt idx="102">
                  <c:v>2.1897365416923809E-3</c:v>
                </c:pt>
                <c:pt idx="103">
                  <c:v>8.7820269806247638E-3</c:v>
                </c:pt>
                <c:pt idx="104">
                  <c:v>-1.9555935279874839E-3</c:v>
                </c:pt>
                <c:pt idx="105">
                  <c:v>2.1985694041659638E-2</c:v>
                </c:pt>
                <c:pt idx="106">
                  <c:v>1.1767478551075884E-2</c:v>
                </c:pt>
                <c:pt idx="107">
                  <c:v>-1.7633052541678292E-2</c:v>
                </c:pt>
                <c:pt idx="108">
                  <c:v>-1.5592267499450606E-2</c:v>
                </c:pt>
                <c:pt idx="109">
                  <c:v>-2.1555050280824373E-3</c:v>
                </c:pt>
                <c:pt idx="110">
                  <c:v>1.5935191945929152E-2</c:v>
                </c:pt>
                <c:pt idx="111">
                  <c:v>1.8254866803335563E-2</c:v>
                </c:pt>
                <c:pt idx="112">
                  <c:v>1.2452431057938963E-3</c:v>
                </c:pt>
                <c:pt idx="113">
                  <c:v>-6.8568891315589691E-3</c:v>
                </c:pt>
                <c:pt idx="114">
                  <c:v>2.5886984496788435E-2</c:v>
                </c:pt>
                <c:pt idx="115">
                  <c:v>1.1685340557963057E-2</c:v>
                </c:pt>
                <c:pt idx="116">
                  <c:v>-4.9781424007418629E-3</c:v>
                </c:pt>
                <c:pt idx="117">
                  <c:v>-1.0883727654536782E-2</c:v>
                </c:pt>
                <c:pt idx="118">
                  <c:v>-2.1473690522181014E-2</c:v>
                </c:pt>
                <c:pt idx="119">
                  <c:v>-8.4463440525615364E-3</c:v>
                </c:pt>
                <c:pt idx="120">
                  <c:v>1.8933011167905828E-2</c:v>
                </c:pt>
                <c:pt idx="121">
                  <c:v>-2.0653322632085257E-2</c:v>
                </c:pt>
                <c:pt idx="122">
                  <c:v>-4.6400944784360805E-2</c:v>
                </c:pt>
                <c:pt idx="123">
                  <c:v>-3.3400406504789392E-3</c:v>
                </c:pt>
                <c:pt idx="124">
                  <c:v>-2.2821404816574631E-2</c:v>
                </c:pt>
                <c:pt idx="125">
                  <c:v>1.3442219847959132E-2</c:v>
                </c:pt>
                <c:pt idx="126">
                  <c:v>-2.2727078270012625E-2</c:v>
                </c:pt>
                <c:pt idx="127">
                  <c:v>-1.7259575481207816E-2</c:v>
                </c:pt>
                <c:pt idx="128">
                  <c:v>1.1590202783521353E-2</c:v>
                </c:pt>
                <c:pt idx="129">
                  <c:v>-3.9069248531295496E-3</c:v>
                </c:pt>
                <c:pt idx="130">
                  <c:v>-1.8293645812240387E-2</c:v>
                </c:pt>
                <c:pt idx="131">
                  <c:v>-4.2032893212927774E-2</c:v>
                </c:pt>
                <c:pt idx="132">
                  <c:v>-5.5042721850174781E-2</c:v>
                </c:pt>
                <c:pt idx="133">
                  <c:v>-9.0910614216531405E-3</c:v>
                </c:pt>
                <c:pt idx="134">
                  <c:v>-1.0025948655444681E-2</c:v>
                </c:pt>
                <c:pt idx="135">
                  <c:v>-3.7767775088190819E-2</c:v>
                </c:pt>
                <c:pt idx="136">
                  <c:v>-2.2207661827460517E-2</c:v>
                </c:pt>
                <c:pt idx="137">
                  <c:v>-1.4560288206049002E-2</c:v>
                </c:pt>
                <c:pt idx="138">
                  <c:v>-4.0381933545090211E-2</c:v>
                </c:pt>
                <c:pt idx="139">
                  <c:v>-7.3365571569858401E-2</c:v>
                </c:pt>
                <c:pt idx="140">
                  <c:v>-9.3054344948172496E-2</c:v>
                </c:pt>
                <c:pt idx="141">
                  <c:v>-8.8679782206657343E-2</c:v>
                </c:pt>
                <c:pt idx="142">
                  <c:v>-5.4853197191411188E-3</c:v>
                </c:pt>
                <c:pt idx="143">
                  <c:v>-3.8777258874252298E-2</c:v>
                </c:pt>
                <c:pt idx="144">
                  <c:v>-9.0322868039525411E-2</c:v>
                </c:pt>
                <c:pt idx="145">
                  <c:v>-3.5038906555932899E-2</c:v>
                </c:pt>
                <c:pt idx="146">
                  <c:v>-1.2876396201755267E-2</c:v>
                </c:pt>
                <c:pt idx="147">
                  <c:v>-2.453204910015138E-2</c:v>
                </c:pt>
                <c:pt idx="148">
                  <c:v>0.10848132020355636</c:v>
                </c:pt>
                <c:pt idx="149">
                  <c:v>1.0885887399988182E-2</c:v>
                </c:pt>
                <c:pt idx="150">
                  <c:v>1.0576339432675119E-2</c:v>
                </c:pt>
                <c:pt idx="151">
                  <c:v>-4.9564599182915121E-2</c:v>
                </c:pt>
                <c:pt idx="152">
                  <c:v>2.4224908325176379E-2</c:v>
                </c:pt>
                <c:pt idx="153">
                  <c:v>-5.4196058450086251E-2</c:v>
                </c:pt>
                <c:pt idx="154">
                  <c:v>-7.0826273792147454E-2</c:v>
                </c:pt>
                <c:pt idx="155">
                  <c:v>9.1141066252303282E-2</c:v>
                </c:pt>
                <c:pt idx="156">
                  <c:v>4.6653555027326701E-3</c:v>
                </c:pt>
                <c:pt idx="157">
                  <c:v>5.6337633972066072E-2</c:v>
                </c:pt>
                <c:pt idx="158">
                  <c:v>5.5645248704315468E-2</c:v>
                </c:pt>
                <c:pt idx="159">
                  <c:v>2.4234214613683754E-2</c:v>
                </c:pt>
                <c:pt idx="160">
                  <c:v>3.1866388936835924E-2</c:v>
                </c:pt>
                <c:pt idx="161">
                  <c:v>2.938368788173194E-2</c:v>
                </c:pt>
                <c:pt idx="162">
                  <c:v>4.6290048948194606E-3</c:v>
                </c:pt>
                <c:pt idx="163">
                  <c:v>-1.7595749121463992E-2</c:v>
                </c:pt>
                <c:pt idx="164">
                  <c:v>-1.2809203752722449E-2</c:v>
                </c:pt>
                <c:pt idx="165">
                  <c:v>2.4653900550278437E-2</c:v>
                </c:pt>
                <c:pt idx="166">
                  <c:v>6.7745493987752458E-3</c:v>
                </c:pt>
                <c:pt idx="167">
                  <c:v>-2.9554226919088146E-3</c:v>
                </c:pt>
                <c:pt idx="168">
                  <c:v>1.9864024028889145E-3</c:v>
                </c:pt>
                <c:pt idx="169">
                  <c:v>-3.500823679241212E-2</c:v>
                </c:pt>
                <c:pt idx="170">
                  <c:v>-9.9306012573959837E-2</c:v>
                </c:pt>
                <c:pt idx="171">
                  <c:v>-1.328126281644643E-2</c:v>
                </c:pt>
                <c:pt idx="172">
                  <c:v>-4.8369266797913993E-2</c:v>
                </c:pt>
                <c:pt idx="173">
                  <c:v>-2.6437896160748313E-2</c:v>
                </c:pt>
                <c:pt idx="174">
                  <c:v>-6.3208537831302689E-2</c:v>
                </c:pt>
                <c:pt idx="175">
                  <c:v>-3.8998412343559878E-2</c:v>
                </c:pt>
                <c:pt idx="176">
                  <c:v>-4.3465579838104271E-2</c:v>
                </c:pt>
                <c:pt idx="177">
                  <c:v>-1.4675746229070002E-2</c:v>
                </c:pt>
                <c:pt idx="178">
                  <c:v>0.13575909263105568</c:v>
                </c:pt>
                <c:pt idx="179">
                  <c:v>-3.37498808060002E-2</c:v>
                </c:pt>
                <c:pt idx="180">
                  <c:v>6.9841287783054913E-3</c:v>
                </c:pt>
                <c:pt idx="181">
                  <c:v>1.9619708843391886E-3</c:v>
                </c:pt>
                <c:pt idx="182">
                  <c:v>-1.2424942163776501E-2</c:v>
                </c:pt>
                <c:pt idx="183">
                  <c:v>7.1143769647273467E-2</c:v>
                </c:pt>
                <c:pt idx="184">
                  <c:v>-3.1959866606779533E-2</c:v>
                </c:pt>
                <c:pt idx="185">
                  <c:v>-3.5650583753515042E-2</c:v>
                </c:pt>
                <c:pt idx="186">
                  <c:v>-3.7165452143834289E-3</c:v>
                </c:pt>
                <c:pt idx="187">
                  <c:v>2.1510618273723057E-2</c:v>
                </c:pt>
                <c:pt idx="188">
                  <c:v>-7.3098384073121941E-2</c:v>
                </c:pt>
                <c:pt idx="189">
                  <c:v>-4.932189702518712E-2</c:v>
                </c:pt>
                <c:pt idx="190">
                  <c:v>-3.1574586469086557E-3</c:v>
                </c:pt>
                <c:pt idx="191">
                  <c:v>-2.1891005240102916E-3</c:v>
                </c:pt>
                <c:pt idx="192">
                  <c:v>-8.8704194551242746E-2</c:v>
                </c:pt>
                <c:pt idx="193">
                  <c:v>-3.1241301044532325E-2</c:v>
                </c:pt>
                <c:pt idx="194">
                  <c:v>1.3173124421628032E-2</c:v>
                </c:pt>
                <c:pt idx="195">
                  <c:v>1.9699047275317627E-2</c:v>
                </c:pt>
                <c:pt idx="196">
                  <c:v>-6.4545966809112273E-2</c:v>
                </c:pt>
                <c:pt idx="197">
                  <c:v>-0.12309971116191623</c:v>
                </c:pt>
                <c:pt idx="198">
                  <c:v>-4.6268106037752284E-2</c:v>
                </c:pt>
                <c:pt idx="199">
                  <c:v>8.491815743184114E-2</c:v>
                </c:pt>
                <c:pt idx="200">
                  <c:v>-1.7220166235013903E-2</c:v>
                </c:pt>
                <c:pt idx="201">
                  <c:v>-0.10385931436000491</c:v>
                </c:pt>
                <c:pt idx="202">
                  <c:v>6.3894267674998548E-2</c:v>
                </c:pt>
                <c:pt idx="203">
                  <c:v>4.1886508582421676E-2</c:v>
                </c:pt>
                <c:pt idx="204">
                  <c:v>9.3529021510307786E-2</c:v>
                </c:pt>
                <c:pt idx="205">
                  <c:v>8.9375288049677162E-2</c:v>
                </c:pt>
                <c:pt idx="206">
                  <c:v>1.6384601688851565E-2</c:v>
                </c:pt>
                <c:pt idx="207">
                  <c:v>2.8717698809951616E-2</c:v>
                </c:pt>
                <c:pt idx="208">
                  <c:v>-6.8144649313306008E-2</c:v>
                </c:pt>
                <c:pt idx="209">
                  <c:v>-2.6774526645034248E-3</c:v>
                </c:pt>
                <c:pt idx="210">
                  <c:v>0.11444467232177663</c:v>
                </c:pt>
                <c:pt idx="211">
                  <c:v>1.4989206960315107E-2</c:v>
                </c:pt>
                <c:pt idx="212">
                  <c:v>5.5973971822980306E-2</c:v>
                </c:pt>
                <c:pt idx="213">
                  <c:v>-1.7764379759953807E-3</c:v>
                </c:pt>
                <c:pt idx="214">
                  <c:v>2.6893662054830791E-2</c:v>
                </c:pt>
                <c:pt idx="215">
                  <c:v>5.3944876481129146E-2</c:v>
                </c:pt>
                <c:pt idx="216">
                  <c:v>1.4922426427986895E-2</c:v>
                </c:pt>
                <c:pt idx="217">
                  <c:v>5.6700534375794054E-3</c:v>
                </c:pt>
                <c:pt idx="218">
                  <c:v>2.3515894656202064E-2</c:v>
                </c:pt>
                <c:pt idx="219">
                  <c:v>-4.6132627405233231E-2</c:v>
                </c:pt>
                <c:pt idx="220">
                  <c:v>1.6780218300085879E-2</c:v>
                </c:pt>
                <c:pt idx="221">
                  <c:v>-1.1003258315419488E-2</c:v>
                </c:pt>
                <c:pt idx="222">
                  <c:v>-4.1881329050938575E-2</c:v>
                </c:pt>
                <c:pt idx="223">
                  <c:v>-1.2262348590056777E-2</c:v>
                </c:pt>
                <c:pt idx="224">
                  <c:v>-2.5445265688384042E-2</c:v>
                </c:pt>
                <c:pt idx="225">
                  <c:v>-5.9780935362342233E-2</c:v>
                </c:pt>
                <c:pt idx="226">
                  <c:v>-2.4135271316124224E-2</c:v>
                </c:pt>
                <c:pt idx="227">
                  <c:v>5.3928033776991138E-2</c:v>
                </c:pt>
                <c:pt idx="228">
                  <c:v>8.8708060272453038E-2</c:v>
                </c:pt>
                <c:pt idx="229">
                  <c:v>-2.2977276139035806E-3</c:v>
                </c:pt>
                <c:pt idx="230">
                  <c:v>-4.1585699477581992E-2</c:v>
                </c:pt>
                <c:pt idx="231">
                  <c:v>1.8449532961501529E-2</c:v>
                </c:pt>
                <c:pt idx="232">
                  <c:v>-3.543871835705785E-2</c:v>
                </c:pt>
                <c:pt idx="233">
                  <c:v>5.5631099217333686E-3</c:v>
                </c:pt>
                <c:pt idx="234">
                  <c:v>4.2503255058528623E-2</c:v>
                </c:pt>
                <c:pt idx="235">
                  <c:v>6.0308190527997761E-2</c:v>
                </c:pt>
                <c:pt idx="236">
                  <c:v>1.6049287085500862E-2</c:v>
                </c:pt>
                <c:pt idx="237">
                  <c:v>5.2984537046194208E-3</c:v>
                </c:pt>
                <c:pt idx="238">
                  <c:v>-2.3719137136802931E-2</c:v>
                </c:pt>
                <c:pt idx="239">
                  <c:v>-8.0211502281266236E-2</c:v>
                </c:pt>
                <c:pt idx="240">
                  <c:v>-1.9722014353508604E-2</c:v>
                </c:pt>
                <c:pt idx="241">
                  <c:v>1.1894965231910793E-2</c:v>
                </c:pt>
                <c:pt idx="242">
                  <c:v>4.491850627371017E-2</c:v>
                </c:pt>
                <c:pt idx="243">
                  <c:v>2.8446909193520171E-2</c:v>
                </c:pt>
                <c:pt idx="244">
                  <c:v>4.6434071735159836E-2</c:v>
                </c:pt>
                <c:pt idx="245">
                  <c:v>1.806104020506737E-2</c:v>
                </c:pt>
                <c:pt idx="246">
                  <c:v>7.699786006417341E-4</c:v>
                </c:pt>
                <c:pt idx="247">
                  <c:v>3.0896133181485253E-2</c:v>
                </c:pt>
                <c:pt idx="248">
                  <c:v>-4.7943279106490988E-3</c:v>
                </c:pt>
                <c:pt idx="249">
                  <c:v>-2.3795379737458551E-2</c:v>
                </c:pt>
                <c:pt idx="250">
                  <c:v>-4.7451758137429766E-3</c:v>
                </c:pt>
                <c:pt idx="251">
                  <c:v>1.7393045196848478E-2</c:v>
                </c:pt>
                <c:pt idx="252">
                  <c:v>1.0998614513675665E-2</c:v>
                </c:pt>
                <c:pt idx="253">
                  <c:v>-8.3616845818176438E-3</c:v>
                </c:pt>
                <c:pt idx="254">
                  <c:v>6.3401975856331606E-3</c:v>
                </c:pt>
                <c:pt idx="255">
                  <c:v>1.4930541288717396E-2</c:v>
                </c:pt>
                <c:pt idx="256">
                  <c:v>-8.6215825522698956E-3</c:v>
                </c:pt>
                <c:pt idx="257">
                  <c:v>-5.8104580701563394E-2</c:v>
                </c:pt>
                <c:pt idx="258">
                  <c:v>-4.9528509629962671E-2</c:v>
                </c:pt>
                <c:pt idx="259">
                  <c:v>-1.5537940449287115E-2</c:v>
                </c:pt>
              </c:numCache>
            </c:numRef>
          </c:yVal>
          <c:smooth val="0"/>
          <c:extLst>
            <c:ext xmlns:c16="http://schemas.microsoft.com/office/drawing/2014/chart" uri="{C3380CC4-5D6E-409C-BE32-E72D297353CC}">
              <c16:uniqueId val="{00000002-57CA-4433-AEEA-01B077ACBF13}"/>
            </c:ext>
          </c:extLst>
        </c:ser>
        <c:dLbls>
          <c:showLegendKey val="0"/>
          <c:showVal val="0"/>
          <c:showCatName val="0"/>
          <c:showSerName val="0"/>
          <c:showPercent val="0"/>
          <c:showBubbleSize val="0"/>
        </c:dLbls>
        <c:axId val="171629648"/>
        <c:axId val="175483872"/>
      </c:scatterChart>
      <c:valAx>
        <c:axId val="171629648"/>
        <c:scaling>
          <c:orientation val="minMax"/>
          <c:max val="0.15000000000000002"/>
        </c:scaling>
        <c:delete val="0"/>
        <c:axPos val="b"/>
        <c:title>
          <c:tx>
            <c:rich>
              <a:bodyPr/>
              <a:lstStyle/>
              <a:p>
                <a:pPr>
                  <a:defRPr sz="1600"/>
                </a:pPr>
                <a:r>
                  <a:rPr lang="en-GB" sz="1600"/>
                  <a:t>Spot return</a:t>
                </a:r>
              </a:p>
            </c:rich>
          </c:tx>
          <c:layout>
            <c:manualLayout>
              <c:xMode val="edge"/>
              <c:yMode val="edge"/>
              <c:x val="0.44383653887526353"/>
              <c:y val="0.83969376997331402"/>
            </c:manualLayout>
          </c:layout>
          <c:overlay val="0"/>
        </c:title>
        <c:numFmt formatCode="0%" sourceLinked="0"/>
        <c:majorTickMark val="out"/>
        <c:minorTickMark val="none"/>
        <c:tickLblPos val="nextTo"/>
        <c:crossAx val="175483872"/>
        <c:crosses val="autoZero"/>
        <c:crossBetween val="midCat"/>
      </c:valAx>
      <c:valAx>
        <c:axId val="175483872"/>
        <c:scaling>
          <c:orientation val="minMax"/>
        </c:scaling>
        <c:delete val="0"/>
        <c:axPos val="l"/>
        <c:title>
          <c:tx>
            <c:rich>
              <a:bodyPr/>
              <a:lstStyle/>
              <a:p>
                <a:pPr>
                  <a:defRPr sz="1600"/>
                </a:pPr>
                <a:r>
                  <a:rPr lang="en-GB" sz="1600"/>
                  <a:t>Futures return</a:t>
                </a:r>
              </a:p>
            </c:rich>
          </c:tx>
          <c:layout>
            <c:manualLayout>
              <c:xMode val="edge"/>
              <c:yMode val="edge"/>
              <c:x val="1.9467858525880986E-2"/>
              <c:y val="0.36424850920831547"/>
            </c:manualLayout>
          </c:layout>
          <c:overlay val="0"/>
        </c:title>
        <c:numFmt formatCode="0%" sourceLinked="0"/>
        <c:majorTickMark val="out"/>
        <c:minorTickMark val="none"/>
        <c:tickLblPos val="nextTo"/>
        <c:crossAx val="171629648"/>
        <c:crosses val="autoZero"/>
        <c:crossBetween val="midCat"/>
      </c:valAx>
    </c:plotArea>
    <c:legend>
      <c:legendPos val="r"/>
      <c:legendEntry>
        <c:idx val="2"/>
        <c:delete val="1"/>
      </c:legendEntry>
      <c:layout>
        <c:manualLayout>
          <c:xMode val="edge"/>
          <c:yMode val="edge"/>
          <c:x val="0.3046448087431694"/>
          <c:y val="0.88560257635159623"/>
          <c:w val="0.40796469601135926"/>
          <c:h val="9.5845519310086225E-2"/>
        </c:manualLayout>
      </c:layout>
      <c:overlay val="0"/>
      <c:txPr>
        <a:bodyPr/>
        <a:lstStyle/>
        <a:p>
          <a:pPr>
            <a:defRPr sz="1600"/>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txPr>
    <a:bodyPr/>
    <a:lstStyle/>
    <a:p>
      <a:pPr>
        <a:defRPr sz="1200"/>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'Hedge ratio Period 2'!$G$1</c:f>
              <c:strCache>
                <c:ptCount val="1"/>
                <c:pt idx="0">
                  <c:v>Rolling 1M Hedge ratio</c:v>
                </c:pt>
              </c:strCache>
            </c:strRef>
          </c:tx>
          <c:spPr>
            <a:ln w="28575" cap="rnd" cmpd="sng" algn="ctr">
              <a:solidFill>
                <a:srgbClr val="00206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2'!$G$2:$G$261</c:f>
              <c:numCache>
                <c:formatCode>General</c:formatCode>
                <c:ptCount val="260"/>
                <c:pt idx="4">
                  <c:v>0.94931458610951525</c:v>
                </c:pt>
                <c:pt idx="5">
                  <c:v>0.99784229381323242</c:v>
                </c:pt>
                <c:pt idx="6">
                  <c:v>1.0134862231799442</c:v>
                </c:pt>
                <c:pt idx="7">
                  <c:v>0.99709289621549235</c:v>
                </c:pt>
                <c:pt idx="8">
                  <c:v>1.0642826774263305</c:v>
                </c:pt>
                <c:pt idx="9">
                  <c:v>1.0643040265056649</c:v>
                </c:pt>
                <c:pt idx="10">
                  <c:v>1.0482562334539125</c:v>
                </c:pt>
                <c:pt idx="11">
                  <c:v>1.1147552978862374</c:v>
                </c:pt>
                <c:pt idx="12">
                  <c:v>0.89083686119299244</c:v>
                </c:pt>
                <c:pt idx="13">
                  <c:v>0.99024938454985367</c:v>
                </c:pt>
                <c:pt idx="14">
                  <c:v>1.0251089537954108</c:v>
                </c:pt>
                <c:pt idx="15">
                  <c:v>0.9640531874651993</c:v>
                </c:pt>
                <c:pt idx="16">
                  <c:v>0.88608064485830018</c:v>
                </c:pt>
                <c:pt idx="17">
                  <c:v>0.97161155157546863</c:v>
                </c:pt>
                <c:pt idx="18">
                  <c:v>1.400825421196082</c:v>
                </c:pt>
                <c:pt idx="19">
                  <c:v>0.99557236012253469</c:v>
                </c:pt>
                <c:pt idx="20">
                  <c:v>1.0122425807387165</c:v>
                </c:pt>
                <c:pt idx="21">
                  <c:v>0.99028416340808856</c:v>
                </c:pt>
                <c:pt idx="22">
                  <c:v>1.0823634837775431</c:v>
                </c:pt>
                <c:pt idx="23">
                  <c:v>1.0180410564734805</c:v>
                </c:pt>
                <c:pt idx="24">
                  <c:v>1.0081521151295574</c:v>
                </c:pt>
                <c:pt idx="25">
                  <c:v>1.0203671670741554</c:v>
                </c:pt>
                <c:pt idx="26">
                  <c:v>1.002365171368647</c:v>
                </c:pt>
                <c:pt idx="27">
                  <c:v>1.0624809656730214</c:v>
                </c:pt>
                <c:pt idx="28">
                  <c:v>1.0687460483515652</c:v>
                </c:pt>
                <c:pt idx="29">
                  <c:v>1.0308869066050377</c:v>
                </c:pt>
                <c:pt idx="30">
                  <c:v>1.0431576330296815</c:v>
                </c:pt>
                <c:pt idx="31">
                  <c:v>0.78187382669720362</c:v>
                </c:pt>
                <c:pt idx="32">
                  <c:v>1.0436782170301493</c:v>
                </c:pt>
                <c:pt idx="33">
                  <c:v>0.9900344929374888</c:v>
                </c:pt>
                <c:pt idx="34">
                  <c:v>0.96994579519470125</c:v>
                </c:pt>
                <c:pt idx="35">
                  <c:v>0.92038766313921183</c:v>
                </c:pt>
                <c:pt idx="36">
                  <c:v>0.83174429688812479</c:v>
                </c:pt>
                <c:pt idx="37">
                  <c:v>0.7356881864610979</c:v>
                </c:pt>
                <c:pt idx="38">
                  <c:v>1.022994837783761</c:v>
                </c:pt>
                <c:pt idx="39">
                  <c:v>0.99282093681282713</c:v>
                </c:pt>
                <c:pt idx="40">
                  <c:v>1.003401079315873</c:v>
                </c:pt>
                <c:pt idx="41">
                  <c:v>1.1016209957527918</c:v>
                </c:pt>
                <c:pt idx="42">
                  <c:v>1.0182198968528415</c:v>
                </c:pt>
                <c:pt idx="43">
                  <c:v>0.99399418147628016</c:v>
                </c:pt>
                <c:pt idx="44">
                  <c:v>1.0509770104113012</c:v>
                </c:pt>
                <c:pt idx="45">
                  <c:v>0.97176846237402703</c:v>
                </c:pt>
                <c:pt idx="46">
                  <c:v>0.96335426503827748</c:v>
                </c:pt>
                <c:pt idx="47">
                  <c:v>0.99653860871899946</c:v>
                </c:pt>
                <c:pt idx="48">
                  <c:v>1.0032015425941478</c:v>
                </c:pt>
                <c:pt idx="49">
                  <c:v>1.0047798602507341</c:v>
                </c:pt>
                <c:pt idx="50">
                  <c:v>0.97193437350147427</c:v>
                </c:pt>
                <c:pt idx="51">
                  <c:v>0.98695659246335332</c:v>
                </c:pt>
                <c:pt idx="52">
                  <c:v>1.0150235531348821</c:v>
                </c:pt>
                <c:pt idx="53">
                  <c:v>1.0062958058840046</c:v>
                </c:pt>
                <c:pt idx="54">
                  <c:v>1.0028032167057475</c:v>
                </c:pt>
                <c:pt idx="55">
                  <c:v>1.000565858951934</c:v>
                </c:pt>
                <c:pt idx="56">
                  <c:v>0.99489292072953428</c:v>
                </c:pt>
                <c:pt idx="57">
                  <c:v>0.99739055851162473</c:v>
                </c:pt>
                <c:pt idx="58">
                  <c:v>1.0185971584889857</c:v>
                </c:pt>
                <c:pt idx="59">
                  <c:v>1.0221257878521965</c:v>
                </c:pt>
                <c:pt idx="60">
                  <c:v>1.0481621968343675</c:v>
                </c:pt>
                <c:pt idx="61">
                  <c:v>0.96917478501220555</c:v>
                </c:pt>
                <c:pt idx="62">
                  <c:v>0.9565301927536326</c:v>
                </c:pt>
                <c:pt idx="63">
                  <c:v>0.96530991081924433</c:v>
                </c:pt>
                <c:pt idx="64">
                  <c:v>0.96291224287269717</c:v>
                </c:pt>
                <c:pt idx="65">
                  <c:v>0.77156024238984</c:v>
                </c:pt>
                <c:pt idx="66">
                  <c:v>0.60445971542837273</c:v>
                </c:pt>
                <c:pt idx="67">
                  <c:v>0.69369892926053422</c:v>
                </c:pt>
                <c:pt idx="68">
                  <c:v>0.76012054920605099</c:v>
                </c:pt>
                <c:pt idx="69">
                  <c:v>0.89274183792784634</c:v>
                </c:pt>
                <c:pt idx="70">
                  <c:v>0.73839396038037364</c:v>
                </c:pt>
                <c:pt idx="71">
                  <c:v>0.68636314507143714</c:v>
                </c:pt>
                <c:pt idx="72">
                  <c:v>0.49097011893314085</c:v>
                </c:pt>
                <c:pt idx="73">
                  <c:v>0.80302255635303499</c:v>
                </c:pt>
                <c:pt idx="74">
                  <c:v>0.87199036241845407</c:v>
                </c:pt>
                <c:pt idx="75">
                  <c:v>0.89499789763903281</c:v>
                </c:pt>
                <c:pt idx="76">
                  <c:v>0.7764138053467694</c:v>
                </c:pt>
                <c:pt idx="77">
                  <c:v>0.85137490719643916</c:v>
                </c:pt>
                <c:pt idx="78">
                  <c:v>0.72860178220671579</c:v>
                </c:pt>
                <c:pt idx="79">
                  <c:v>1.0481882366350759</c:v>
                </c:pt>
                <c:pt idx="80">
                  <c:v>0.98410205618415969</c:v>
                </c:pt>
                <c:pt idx="81">
                  <c:v>0.98835351152002415</c:v>
                </c:pt>
                <c:pt idx="82">
                  <c:v>1.1104316976362092</c:v>
                </c:pt>
                <c:pt idx="83">
                  <c:v>0.95470541386268748</c:v>
                </c:pt>
                <c:pt idx="84">
                  <c:v>1.0025885268115262</c:v>
                </c:pt>
                <c:pt idx="85">
                  <c:v>0.98340656299663498</c:v>
                </c:pt>
                <c:pt idx="86">
                  <c:v>0.72969441131299995</c:v>
                </c:pt>
                <c:pt idx="87">
                  <c:v>0.32664573983680273</c:v>
                </c:pt>
                <c:pt idx="88">
                  <c:v>0.85795124092326014</c:v>
                </c:pt>
                <c:pt idx="89">
                  <c:v>0.81352868497761321</c:v>
                </c:pt>
                <c:pt idx="90">
                  <c:v>0.89431960642076602</c:v>
                </c:pt>
                <c:pt idx="91">
                  <c:v>0.99867969323698857</c:v>
                </c:pt>
                <c:pt idx="92">
                  <c:v>1.1063240021364975</c:v>
                </c:pt>
                <c:pt idx="93">
                  <c:v>1.137754973324796</c:v>
                </c:pt>
                <c:pt idx="94">
                  <c:v>1.3291557133709209</c:v>
                </c:pt>
                <c:pt idx="95">
                  <c:v>1.2447764182507166</c:v>
                </c:pt>
                <c:pt idx="96">
                  <c:v>1.2664874118178007</c:v>
                </c:pt>
                <c:pt idx="97">
                  <c:v>1.1079234819256141</c:v>
                </c:pt>
                <c:pt idx="98">
                  <c:v>1.0376816310542012</c:v>
                </c:pt>
                <c:pt idx="99">
                  <c:v>0.96340538992847269</c:v>
                </c:pt>
                <c:pt idx="100">
                  <c:v>0.91259559003470958</c:v>
                </c:pt>
                <c:pt idx="101">
                  <c:v>0.89522558863028989</c:v>
                </c:pt>
                <c:pt idx="102">
                  <c:v>0.8901420802640414</c:v>
                </c:pt>
                <c:pt idx="103">
                  <c:v>0.87221647305699457</c:v>
                </c:pt>
                <c:pt idx="104">
                  <c:v>0.92732351981286765</c:v>
                </c:pt>
                <c:pt idx="105">
                  <c:v>0.95712769678513976</c:v>
                </c:pt>
                <c:pt idx="106">
                  <c:v>0.95731174871782665</c:v>
                </c:pt>
                <c:pt idx="107">
                  <c:v>0.96762369421734562</c:v>
                </c:pt>
                <c:pt idx="108">
                  <c:v>0.97487488697316405</c:v>
                </c:pt>
                <c:pt idx="109">
                  <c:v>0.97990918916177272</c:v>
                </c:pt>
                <c:pt idx="110">
                  <c:v>0.98161903593934008</c:v>
                </c:pt>
                <c:pt idx="111">
                  <c:v>0.97891304134568013</c:v>
                </c:pt>
                <c:pt idx="112">
                  <c:v>0.96266780727501378</c:v>
                </c:pt>
                <c:pt idx="113">
                  <c:v>0.90721180560352177</c:v>
                </c:pt>
                <c:pt idx="114">
                  <c:v>1.0199724561583794</c:v>
                </c:pt>
                <c:pt idx="115">
                  <c:v>1.0219102547229242</c:v>
                </c:pt>
                <c:pt idx="116">
                  <c:v>1.0092814091216455</c:v>
                </c:pt>
                <c:pt idx="117">
                  <c:v>1.0700121398697233</c:v>
                </c:pt>
                <c:pt idx="118">
                  <c:v>1.0504828439268568</c:v>
                </c:pt>
                <c:pt idx="119">
                  <c:v>1.0463677264572309</c:v>
                </c:pt>
                <c:pt idx="120">
                  <c:v>1.0396243387440203</c:v>
                </c:pt>
                <c:pt idx="121">
                  <c:v>1.0171446841347012</c:v>
                </c:pt>
                <c:pt idx="122">
                  <c:v>1.0072348173560659</c:v>
                </c:pt>
                <c:pt idx="123">
                  <c:v>0.98454943828247099</c:v>
                </c:pt>
                <c:pt idx="124">
                  <c:v>1.0070133071287231</c:v>
                </c:pt>
                <c:pt idx="125">
                  <c:v>1.0086909463415379</c:v>
                </c:pt>
                <c:pt idx="126">
                  <c:v>1.0128662811229179</c:v>
                </c:pt>
                <c:pt idx="127">
                  <c:v>1.0072835416229096</c:v>
                </c:pt>
                <c:pt idx="128">
                  <c:v>1.0102723458898957</c:v>
                </c:pt>
                <c:pt idx="129">
                  <c:v>0.98699760192878983</c:v>
                </c:pt>
                <c:pt idx="130">
                  <c:v>0.9775419987471814</c:v>
                </c:pt>
                <c:pt idx="131">
                  <c:v>1.0005228702260616</c:v>
                </c:pt>
                <c:pt idx="132">
                  <c:v>0.99382099295551463</c:v>
                </c:pt>
                <c:pt idx="133">
                  <c:v>1.0049841802713027</c:v>
                </c:pt>
                <c:pt idx="134">
                  <c:v>1.0188621757625826</c:v>
                </c:pt>
                <c:pt idx="135">
                  <c:v>1.0104831981755917</c:v>
                </c:pt>
                <c:pt idx="136">
                  <c:v>0.9766048295136428</c:v>
                </c:pt>
                <c:pt idx="137">
                  <c:v>0.98979802280195017</c:v>
                </c:pt>
                <c:pt idx="138">
                  <c:v>0.96842716476961377</c:v>
                </c:pt>
                <c:pt idx="139">
                  <c:v>0.80008732745011946</c:v>
                </c:pt>
                <c:pt idx="140">
                  <c:v>0.23920574587813603</c:v>
                </c:pt>
                <c:pt idx="141">
                  <c:v>0.64863174941735302</c:v>
                </c:pt>
                <c:pt idx="142">
                  <c:v>0.68058682796334047</c:v>
                </c:pt>
                <c:pt idx="143">
                  <c:v>0.78444820919692571</c:v>
                </c:pt>
                <c:pt idx="144">
                  <c:v>1.0097169066946912</c:v>
                </c:pt>
                <c:pt idx="145">
                  <c:v>1.0163129297049451</c:v>
                </c:pt>
                <c:pt idx="146">
                  <c:v>1.0222532165762492</c:v>
                </c:pt>
                <c:pt idx="147">
                  <c:v>1.0097486364599428</c:v>
                </c:pt>
                <c:pt idx="148">
                  <c:v>1.0151373744218928</c:v>
                </c:pt>
                <c:pt idx="149">
                  <c:v>1.0693745821920009</c:v>
                </c:pt>
                <c:pt idx="150">
                  <c:v>1.0105209880119896</c:v>
                </c:pt>
                <c:pt idx="151">
                  <c:v>1.0069736646915826</c:v>
                </c:pt>
                <c:pt idx="152">
                  <c:v>0.99715929765083999</c:v>
                </c:pt>
                <c:pt idx="153">
                  <c:v>0.99655620735815664</c:v>
                </c:pt>
                <c:pt idx="154">
                  <c:v>1.0046739729377945</c:v>
                </c:pt>
                <c:pt idx="155">
                  <c:v>0.96700900872569828</c:v>
                </c:pt>
                <c:pt idx="156">
                  <c:v>1.0017186134127725</c:v>
                </c:pt>
                <c:pt idx="157">
                  <c:v>0.65064866493979356</c:v>
                </c:pt>
                <c:pt idx="158">
                  <c:v>0.56484985917669783</c:v>
                </c:pt>
                <c:pt idx="159">
                  <c:v>0.46671318112153565</c:v>
                </c:pt>
                <c:pt idx="160">
                  <c:v>0.87159570408434317</c:v>
                </c:pt>
                <c:pt idx="161">
                  <c:v>0.90078818625652202</c:v>
                </c:pt>
                <c:pt idx="162">
                  <c:v>0.90529107444841495</c:v>
                </c:pt>
                <c:pt idx="163">
                  <c:v>0.90464198663497664</c:v>
                </c:pt>
                <c:pt idx="164">
                  <c:v>0.8800795667277771</c:v>
                </c:pt>
                <c:pt idx="165">
                  <c:v>0.98610789798872056</c:v>
                </c:pt>
                <c:pt idx="166">
                  <c:v>0.97130153891374826</c:v>
                </c:pt>
                <c:pt idx="167">
                  <c:v>0.9756920676490749</c:v>
                </c:pt>
                <c:pt idx="168">
                  <c:v>1.0194140608613202</c:v>
                </c:pt>
                <c:pt idx="169">
                  <c:v>1.0272467540504708</c:v>
                </c:pt>
                <c:pt idx="170">
                  <c:v>0.66615186316327535</c:v>
                </c:pt>
                <c:pt idx="171">
                  <c:v>0.67443676310095957</c:v>
                </c:pt>
                <c:pt idx="172">
                  <c:v>0.92650355527556527</c:v>
                </c:pt>
                <c:pt idx="173">
                  <c:v>1.0607261007557234</c:v>
                </c:pt>
                <c:pt idx="174">
                  <c:v>0.98206967872973827</c:v>
                </c:pt>
                <c:pt idx="175">
                  <c:v>0.94099700464657954</c:v>
                </c:pt>
                <c:pt idx="176">
                  <c:v>0.93688962697772815</c:v>
                </c:pt>
                <c:pt idx="177">
                  <c:v>0.91467827570889271</c:v>
                </c:pt>
                <c:pt idx="178">
                  <c:v>0.68469483702944145</c:v>
                </c:pt>
                <c:pt idx="179">
                  <c:v>1.2321828132728463</c:v>
                </c:pt>
                <c:pt idx="180">
                  <c:v>0.96364973685253952</c:v>
                </c:pt>
                <c:pt idx="181">
                  <c:v>0.98064276468245415</c:v>
                </c:pt>
                <c:pt idx="182">
                  <c:v>0.97931268775390745</c:v>
                </c:pt>
                <c:pt idx="183">
                  <c:v>0.97410739745654684</c:v>
                </c:pt>
                <c:pt idx="184">
                  <c:v>0.96768270776944287</c:v>
                </c:pt>
                <c:pt idx="185">
                  <c:v>0.92704275332348895</c:v>
                </c:pt>
                <c:pt idx="186">
                  <c:v>0.92788199498705404</c:v>
                </c:pt>
                <c:pt idx="187">
                  <c:v>0.97514972683855072</c:v>
                </c:pt>
                <c:pt idx="188">
                  <c:v>0.98291763480173355</c:v>
                </c:pt>
                <c:pt idx="189">
                  <c:v>0.98866783343683695</c:v>
                </c:pt>
                <c:pt idx="190">
                  <c:v>0.98728383429772726</c:v>
                </c:pt>
                <c:pt idx="191">
                  <c:v>0.99405977541492552</c:v>
                </c:pt>
                <c:pt idx="192">
                  <c:v>1.0271346055373594</c:v>
                </c:pt>
                <c:pt idx="193">
                  <c:v>1.0106466719347824</c:v>
                </c:pt>
                <c:pt idx="194">
                  <c:v>1.0187401194978507</c:v>
                </c:pt>
                <c:pt idx="195">
                  <c:v>0.97523932910791644</c:v>
                </c:pt>
                <c:pt idx="196">
                  <c:v>0.96875357528338757</c:v>
                </c:pt>
                <c:pt idx="197">
                  <c:v>0.96619977720481109</c:v>
                </c:pt>
                <c:pt idx="198">
                  <c:v>0.95698802458876142</c:v>
                </c:pt>
                <c:pt idx="199">
                  <c:v>0.96563520591692176</c:v>
                </c:pt>
                <c:pt idx="200">
                  <c:v>1.0019942054352369</c:v>
                </c:pt>
                <c:pt idx="201">
                  <c:v>1.0045505406062978</c:v>
                </c:pt>
                <c:pt idx="202">
                  <c:v>1.0089191131159372</c:v>
                </c:pt>
                <c:pt idx="203">
                  <c:v>1.0100411958391609</c:v>
                </c:pt>
                <c:pt idx="204">
                  <c:v>0.97674114270060264</c:v>
                </c:pt>
                <c:pt idx="205">
                  <c:v>0.96957942784075746</c:v>
                </c:pt>
                <c:pt idx="206">
                  <c:v>0.96386008573723692</c:v>
                </c:pt>
                <c:pt idx="207">
                  <c:v>0.98143716407555348</c:v>
                </c:pt>
                <c:pt idx="208">
                  <c:v>0.99308427023511714</c:v>
                </c:pt>
                <c:pt idx="209">
                  <c:v>0.99019907706604604</c:v>
                </c:pt>
                <c:pt idx="210">
                  <c:v>0.98384563299213812</c:v>
                </c:pt>
                <c:pt idx="211">
                  <c:v>0.99730591406668112</c:v>
                </c:pt>
                <c:pt idx="212">
                  <c:v>1.0127166825800815</c:v>
                </c:pt>
                <c:pt idx="213">
                  <c:v>1.0148791382428539</c:v>
                </c:pt>
                <c:pt idx="214">
                  <c:v>1.0110989658237004</c:v>
                </c:pt>
                <c:pt idx="215">
                  <c:v>0.99042546314678082</c:v>
                </c:pt>
                <c:pt idx="216">
                  <c:v>0.98996123347003739</c:v>
                </c:pt>
                <c:pt idx="217">
                  <c:v>0.95692825858791719</c:v>
                </c:pt>
                <c:pt idx="218">
                  <c:v>0.98499583996335816</c:v>
                </c:pt>
                <c:pt idx="219">
                  <c:v>0.98806205187854457</c:v>
                </c:pt>
                <c:pt idx="220">
                  <c:v>0.97676436748529172</c:v>
                </c:pt>
                <c:pt idx="221">
                  <c:v>1.0949914841031008</c:v>
                </c:pt>
                <c:pt idx="222">
                  <c:v>1.0159664498591396</c:v>
                </c:pt>
                <c:pt idx="223">
                  <c:v>0.97707587997114509</c:v>
                </c:pt>
                <c:pt idx="224">
                  <c:v>0.94751668404337674</c:v>
                </c:pt>
                <c:pt idx="225">
                  <c:v>1.0132578456119803</c:v>
                </c:pt>
                <c:pt idx="226">
                  <c:v>1.0108236278476121</c:v>
                </c:pt>
                <c:pt idx="227">
                  <c:v>1.0079157637512837</c:v>
                </c:pt>
                <c:pt idx="228">
                  <c:v>1.0056220005362171</c:v>
                </c:pt>
                <c:pt idx="229">
                  <c:v>0.9970804273467635</c:v>
                </c:pt>
                <c:pt idx="230">
                  <c:v>0.9827611715638308</c:v>
                </c:pt>
                <c:pt idx="231">
                  <c:v>0.98613495246613703</c:v>
                </c:pt>
                <c:pt idx="232">
                  <c:v>0.98692550700363657</c:v>
                </c:pt>
                <c:pt idx="233">
                  <c:v>1.0168588289784566</c:v>
                </c:pt>
                <c:pt idx="234">
                  <c:v>1.0377068412148605</c:v>
                </c:pt>
                <c:pt idx="235">
                  <c:v>1.0189693624675908</c:v>
                </c:pt>
                <c:pt idx="236">
                  <c:v>1.0113449786996471</c:v>
                </c:pt>
                <c:pt idx="237">
                  <c:v>1.007986581263677</c:v>
                </c:pt>
                <c:pt idx="238">
                  <c:v>1.113848495350384</c:v>
                </c:pt>
                <c:pt idx="239">
                  <c:v>0.9872160711942255</c:v>
                </c:pt>
                <c:pt idx="240">
                  <c:v>0.91430103616741754</c:v>
                </c:pt>
                <c:pt idx="241">
                  <c:v>0.8713642511229972</c:v>
                </c:pt>
                <c:pt idx="242">
                  <c:v>0.97309326359486981</c:v>
                </c:pt>
                <c:pt idx="243">
                  <c:v>0.98454655945336167</c:v>
                </c:pt>
                <c:pt idx="244">
                  <c:v>1.0118689739759026</c:v>
                </c:pt>
                <c:pt idx="245">
                  <c:v>1.0057381086253785</c:v>
                </c:pt>
                <c:pt idx="246">
                  <c:v>1.0065766919869115</c:v>
                </c:pt>
                <c:pt idx="247">
                  <c:v>1.0031446712148389</c:v>
                </c:pt>
                <c:pt idx="248">
                  <c:v>1.02802582763896</c:v>
                </c:pt>
                <c:pt idx="249">
                  <c:v>1.0479983702233837</c:v>
                </c:pt>
                <c:pt idx="250">
                  <c:v>1.0886572580875336</c:v>
                </c:pt>
                <c:pt idx="251">
                  <c:v>1.0572923686333366</c:v>
                </c:pt>
                <c:pt idx="252">
                  <c:v>1.3018921921133562</c:v>
                </c:pt>
                <c:pt idx="253">
                  <c:v>1.3008468582044272</c:v>
                </c:pt>
                <c:pt idx="254">
                  <c:v>1.1979493765783116</c:v>
                </c:pt>
                <c:pt idx="255">
                  <c:v>1.6744999920968044</c:v>
                </c:pt>
                <c:pt idx="256">
                  <c:v>1.1162018003276826</c:v>
                </c:pt>
                <c:pt idx="257">
                  <c:v>0.97818150825854855</c:v>
                </c:pt>
                <c:pt idx="258">
                  <c:v>0.98422935052386518</c:v>
                </c:pt>
                <c:pt idx="259">
                  <c:v>0.99584290938923015</c:v>
                </c:pt>
              </c:numCache>
            </c:numRef>
          </c:val>
          <c:smooth val="0"/>
          <c:extLst>
            <c:ext xmlns:c16="http://schemas.microsoft.com/office/drawing/2014/chart" uri="{C3380CC4-5D6E-409C-BE32-E72D297353CC}">
              <c16:uniqueId val="{00000000-DA80-2648-9172-A7482B8A9281}"/>
            </c:ext>
          </c:extLst>
        </c:ser>
        <c:ser>
          <c:idx val="2"/>
          <c:order val="1"/>
          <c:tx>
            <c:strRef>
              <c:f>'Hedge ratio Period 2'!$H$1</c:f>
              <c:strCache>
                <c:ptCount val="1"/>
                <c:pt idx="0">
                  <c:v>Rolling 3M Hedge ratio</c:v>
                </c:pt>
              </c:strCache>
            </c:strRef>
          </c:tx>
          <c:spPr>
            <a:ln w="28575" cap="rnd" cmpd="sng" algn="ctr">
              <a:solidFill>
                <a:srgbClr val="FFC00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2'!$H$2:$H$261</c:f>
              <c:numCache>
                <c:formatCode>General</c:formatCode>
                <c:ptCount val="260"/>
                <c:pt idx="12">
                  <c:v>1.0012092159590691</c:v>
                </c:pt>
                <c:pt idx="13">
                  <c:v>1.0125390522055455</c:v>
                </c:pt>
                <c:pt idx="14">
                  <c:v>1.0344613155422089</c:v>
                </c:pt>
                <c:pt idx="15">
                  <c:v>1.0091516103859191</c:v>
                </c:pt>
                <c:pt idx="16">
                  <c:v>1.0235352838877538</c:v>
                </c:pt>
                <c:pt idx="17">
                  <c:v>1.0144505827899473</c:v>
                </c:pt>
                <c:pt idx="18">
                  <c:v>1.0106621697945692</c:v>
                </c:pt>
                <c:pt idx="19">
                  <c:v>1.012495364215813</c:v>
                </c:pt>
                <c:pt idx="20">
                  <c:v>1.0047860417413697</c:v>
                </c:pt>
                <c:pt idx="21">
                  <c:v>0.99305918734569598</c:v>
                </c:pt>
                <c:pt idx="22">
                  <c:v>0.99115628023001778</c:v>
                </c:pt>
                <c:pt idx="23">
                  <c:v>0.99108370861145711</c:v>
                </c:pt>
                <c:pt idx="24">
                  <c:v>0.99969382042646837</c:v>
                </c:pt>
                <c:pt idx="25">
                  <c:v>1.0036771921422361</c:v>
                </c:pt>
                <c:pt idx="26">
                  <c:v>1.0138049501748578</c:v>
                </c:pt>
                <c:pt idx="27">
                  <c:v>1.0265419001804956</c:v>
                </c:pt>
                <c:pt idx="28">
                  <c:v>1.0293717152154536</c:v>
                </c:pt>
                <c:pt idx="29">
                  <c:v>1.014272977161685</c:v>
                </c:pt>
                <c:pt idx="30">
                  <c:v>1.0253420176735175</c:v>
                </c:pt>
                <c:pt idx="31">
                  <c:v>1.0149235637516438</c:v>
                </c:pt>
                <c:pt idx="32">
                  <c:v>1.0154051654931153</c:v>
                </c:pt>
                <c:pt idx="33">
                  <c:v>1.0146354325039211</c:v>
                </c:pt>
                <c:pt idx="34">
                  <c:v>0.99143240013523148</c:v>
                </c:pt>
                <c:pt idx="35">
                  <c:v>0.97224106233725949</c:v>
                </c:pt>
                <c:pt idx="36">
                  <c:v>0.96956009179339731</c:v>
                </c:pt>
                <c:pt idx="37">
                  <c:v>0.96857431435576657</c:v>
                </c:pt>
                <c:pt idx="38">
                  <c:v>0.96278179255698149</c:v>
                </c:pt>
                <c:pt idx="39">
                  <c:v>0.93069885235628413</c:v>
                </c:pt>
                <c:pt idx="40">
                  <c:v>0.92952152338350091</c:v>
                </c:pt>
                <c:pt idx="41">
                  <c:v>0.94653168193804826</c:v>
                </c:pt>
                <c:pt idx="42">
                  <c:v>0.94604483689734531</c:v>
                </c:pt>
                <c:pt idx="43">
                  <c:v>0.94560890882156701</c:v>
                </c:pt>
                <c:pt idx="44">
                  <c:v>0.91929029962129982</c:v>
                </c:pt>
                <c:pt idx="45">
                  <c:v>0.94991426449563166</c:v>
                </c:pt>
                <c:pt idx="46">
                  <c:v>0.9939515614381973</c:v>
                </c:pt>
                <c:pt idx="47">
                  <c:v>0.99309157475657139</c:v>
                </c:pt>
                <c:pt idx="48">
                  <c:v>0.99014963625672137</c:v>
                </c:pt>
                <c:pt idx="49">
                  <c:v>0.99123228082529691</c:v>
                </c:pt>
                <c:pt idx="50">
                  <c:v>0.99184654156112073</c:v>
                </c:pt>
                <c:pt idx="51">
                  <c:v>0.99119265232132581</c:v>
                </c:pt>
                <c:pt idx="52">
                  <c:v>1.0022545824728042</c:v>
                </c:pt>
                <c:pt idx="53">
                  <c:v>0.99247554861341936</c:v>
                </c:pt>
                <c:pt idx="54">
                  <c:v>0.99244146190930105</c:v>
                </c:pt>
                <c:pt idx="55">
                  <c:v>0.99817896705390519</c:v>
                </c:pt>
                <c:pt idx="56">
                  <c:v>0.99874179873803715</c:v>
                </c:pt>
                <c:pt idx="57">
                  <c:v>1.0000401207818277</c:v>
                </c:pt>
                <c:pt idx="58">
                  <c:v>0.99366271355883418</c:v>
                </c:pt>
                <c:pt idx="59">
                  <c:v>0.9945059568243021</c:v>
                </c:pt>
                <c:pt idx="60">
                  <c:v>1.0079406305928662</c:v>
                </c:pt>
                <c:pt idx="61">
                  <c:v>0.98400096080565491</c:v>
                </c:pt>
                <c:pt idx="62">
                  <c:v>0.99265727928312708</c:v>
                </c:pt>
                <c:pt idx="63">
                  <c:v>0.98994269771854648</c:v>
                </c:pt>
                <c:pt idx="64">
                  <c:v>0.98993847976320026</c:v>
                </c:pt>
                <c:pt idx="65">
                  <c:v>0.83587121304814616</c:v>
                </c:pt>
                <c:pt idx="66">
                  <c:v>0.79478376253301153</c:v>
                </c:pt>
                <c:pt idx="67">
                  <c:v>0.80524871736324577</c:v>
                </c:pt>
                <c:pt idx="68">
                  <c:v>0.82429707021632936</c:v>
                </c:pt>
                <c:pt idx="69">
                  <c:v>0.81494630447819894</c:v>
                </c:pt>
                <c:pt idx="70">
                  <c:v>0.79957949958821894</c:v>
                </c:pt>
                <c:pt idx="71">
                  <c:v>0.79147395243216268</c:v>
                </c:pt>
                <c:pt idx="72">
                  <c:v>0.79682933638976616</c:v>
                </c:pt>
                <c:pt idx="73">
                  <c:v>0.77154246843616281</c:v>
                </c:pt>
                <c:pt idx="74">
                  <c:v>0.7666912132684135</c:v>
                </c:pt>
                <c:pt idx="75">
                  <c:v>0.7620352412089022</c:v>
                </c:pt>
                <c:pt idx="76">
                  <c:v>0.76122332010283056</c:v>
                </c:pt>
                <c:pt idx="77">
                  <c:v>0.8622237373365359</c:v>
                </c:pt>
                <c:pt idx="78">
                  <c:v>0.84804719419059738</c:v>
                </c:pt>
                <c:pt idx="79">
                  <c:v>0.88292498486920945</c:v>
                </c:pt>
                <c:pt idx="80">
                  <c:v>0.8662289590495893</c:v>
                </c:pt>
                <c:pt idx="81">
                  <c:v>0.92421062467791237</c:v>
                </c:pt>
                <c:pt idx="82">
                  <c:v>0.94384581918751709</c:v>
                </c:pt>
                <c:pt idx="83">
                  <c:v>0.96864979046141908</c:v>
                </c:pt>
                <c:pt idx="84">
                  <c:v>0.97365339859991618</c:v>
                </c:pt>
                <c:pt idx="85">
                  <c:v>0.99460205214240305</c:v>
                </c:pt>
                <c:pt idx="86">
                  <c:v>1.0085040013706201</c:v>
                </c:pt>
                <c:pt idx="87">
                  <c:v>0.93280742944308503</c:v>
                </c:pt>
                <c:pt idx="88">
                  <c:v>0.93829194399106575</c:v>
                </c:pt>
                <c:pt idx="89">
                  <c:v>0.93068357638576282</c:v>
                </c:pt>
                <c:pt idx="90">
                  <c:v>0.96371177718579648</c:v>
                </c:pt>
                <c:pt idx="91">
                  <c:v>0.89265246375076512</c:v>
                </c:pt>
                <c:pt idx="92">
                  <c:v>0.98409029495076972</c:v>
                </c:pt>
                <c:pt idx="93">
                  <c:v>1.0474752536765357</c:v>
                </c:pt>
                <c:pt idx="94">
                  <c:v>1.0455403345282703</c:v>
                </c:pt>
                <c:pt idx="95">
                  <c:v>1.0438133717410452</c:v>
                </c:pt>
                <c:pt idx="96">
                  <c:v>1.0409030789817346</c:v>
                </c:pt>
                <c:pt idx="97">
                  <c:v>1.0497690730135951</c:v>
                </c:pt>
                <c:pt idx="98">
                  <c:v>1.0267597907158568</c:v>
                </c:pt>
                <c:pt idx="99">
                  <c:v>1.1006380348713294</c:v>
                </c:pt>
                <c:pt idx="100">
                  <c:v>1.1009867733277443</c:v>
                </c:pt>
                <c:pt idx="101">
                  <c:v>1.1037000639505483</c:v>
                </c:pt>
                <c:pt idx="102">
                  <c:v>1.2144252389845354</c:v>
                </c:pt>
                <c:pt idx="103">
                  <c:v>1.122523007537509</c:v>
                </c:pt>
                <c:pt idx="104">
                  <c:v>1.0959329821452239</c:v>
                </c:pt>
                <c:pt idx="105">
                  <c:v>0.9399681280455382</c:v>
                </c:pt>
                <c:pt idx="106">
                  <c:v>0.94017178738598461</c:v>
                </c:pt>
                <c:pt idx="107">
                  <c:v>0.94019351072003399</c:v>
                </c:pt>
                <c:pt idx="108">
                  <c:v>0.93881807546543261</c:v>
                </c:pt>
                <c:pt idx="109">
                  <c:v>0.94948720337678982</c:v>
                </c:pt>
                <c:pt idx="110">
                  <c:v>0.95709712406202618</c:v>
                </c:pt>
                <c:pt idx="111">
                  <c:v>0.96813362099786915</c:v>
                </c:pt>
                <c:pt idx="112">
                  <c:v>0.97567407884435797</c:v>
                </c:pt>
                <c:pt idx="113">
                  <c:v>0.95391133044902143</c:v>
                </c:pt>
                <c:pt idx="114">
                  <c:v>0.99891556364349166</c:v>
                </c:pt>
                <c:pt idx="115">
                  <c:v>1.0010985912785204</c:v>
                </c:pt>
                <c:pt idx="116">
                  <c:v>1.0008510984463661</c:v>
                </c:pt>
                <c:pt idx="117">
                  <c:v>1.017865072949635</c:v>
                </c:pt>
                <c:pt idx="118">
                  <c:v>1.0203956498520077</c:v>
                </c:pt>
                <c:pt idx="119">
                  <c:v>1.0200568774749441</c:v>
                </c:pt>
                <c:pt idx="120">
                  <c:v>1.022353668257052</c:v>
                </c:pt>
                <c:pt idx="121">
                  <c:v>1.0241356560076742</c:v>
                </c:pt>
                <c:pt idx="122">
                  <c:v>1.0216957921514931</c:v>
                </c:pt>
                <c:pt idx="123">
                  <c:v>1.0223879462933088</c:v>
                </c:pt>
                <c:pt idx="124">
                  <c:v>1.0212553196699596</c:v>
                </c:pt>
                <c:pt idx="125">
                  <c:v>1.0438504746966983</c:v>
                </c:pt>
                <c:pt idx="126">
                  <c:v>1.028061351856397</c:v>
                </c:pt>
                <c:pt idx="127">
                  <c:v>1.0264740369543779</c:v>
                </c:pt>
                <c:pt idx="128">
                  <c:v>1.0297403521358754</c:v>
                </c:pt>
                <c:pt idx="129">
                  <c:v>1.0051015825190046</c:v>
                </c:pt>
                <c:pt idx="130">
                  <c:v>0.99924083458573354</c:v>
                </c:pt>
                <c:pt idx="131">
                  <c:v>0.99925311970803876</c:v>
                </c:pt>
                <c:pt idx="132">
                  <c:v>0.99990047810118399</c:v>
                </c:pt>
                <c:pt idx="133">
                  <c:v>0.99997573241844073</c:v>
                </c:pt>
                <c:pt idx="134">
                  <c:v>1.0043170298500392</c:v>
                </c:pt>
                <c:pt idx="135">
                  <c:v>0.99950829361943672</c:v>
                </c:pt>
                <c:pt idx="136">
                  <c:v>1.0003195312120292</c:v>
                </c:pt>
                <c:pt idx="137">
                  <c:v>1.0002317590467455</c:v>
                </c:pt>
                <c:pt idx="138">
                  <c:v>0.99964622191239749</c:v>
                </c:pt>
                <c:pt idx="139">
                  <c:v>0.98151206457202378</c:v>
                </c:pt>
                <c:pt idx="140">
                  <c:v>0.97273956758849434</c:v>
                </c:pt>
                <c:pt idx="141">
                  <c:v>0.97226992692940573</c:v>
                </c:pt>
                <c:pt idx="142">
                  <c:v>0.97408858188190506</c:v>
                </c:pt>
                <c:pt idx="143">
                  <c:v>0.86398037489921542</c:v>
                </c:pt>
                <c:pt idx="144">
                  <c:v>0.8548786851364476</c:v>
                </c:pt>
                <c:pt idx="145">
                  <c:v>0.91126082004617148</c:v>
                </c:pt>
                <c:pt idx="146">
                  <c:v>0.94880072331110898</c:v>
                </c:pt>
                <c:pt idx="147">
                  <c:v>0.94864616531416557</c:v>
                </c:pt>
                <c:pt idx="148">
                  <c:v>0.96586801210425632</c:v>
                </c:pt>
                <c:pt idx="149">
                  <c:v>0.97156549975777362</c:v>
                </c:pt>
                <c:pt idx="150">
                  <c:v>0.97214039252760442</c:v>
                </c:pt>
                <c:pt idx="151">
                  <c:v>1.0045094556545653</c:v>
                </c:pt>
                <c:pt idx="152">
                  <c:v>1.000576867160309</c:v>
                </c:pt>
                <c:pt idx="153">
                  <c:v>1.0003636895532899</c:v>
                </c:pt>
                <c:pt idx="154">
                  <c:v>1.0048460625075757</c:v>
                </c:pt>
                <c:pt idx="155">
                  <c:v>0.97055173011224882</c:v>
                </c:pt>
                <c:pt idx="156">
                  <c:v>0.85742108905966552</c:v>
                </c:pt>
                <c:pt idx="157">
                  <c:v>0.75259046256169093</c:v>
                </c:pt>
                <c:pt idx="158">
                  <c:v>0.74410602359041089</c:v>
                </c:pt>
                <c:pt idx="159">
                  <c:v>0.75534619054450391</c:v>
                </c:pt>
                <c:pt idx="160">
                  <c:v>0.89040809360100026</c:v>
                </c:pt>
                <c:pt idx="161">
                  <c:v>0.89565376921145157</c:v>
                </c:pt>
                <c:pt idx="162">
                  <c:v>0.89918939417538168</c:v>
                </c:pt>
                <c:pt idx="163">
                  <c:v>0.89959472600705437</c:v>
                </c:pt>
                <c:pt idx="164">
                  <c:v>0.90055685991473411</c:v>
                </c:pt>
                <c:pt idx="165">
                  <c:v>0.90060290313009095</c:v>
                </c:pt>
                <c:pt idx="166">
                  <c:v>0.89885716677161731</c:v>
                </c:pt>
                <c:pt idx="167">
                  <c:v>0.89845977673600352</c:v>
                </c:pt>
                <c:pt idx="168">
                  <c:v>0.90450228703882118</c:v>
                </c:pt>
                <c:pt idx="169">
                  <c:v>0.90549612480951325</c:v>
                </c:pt>
                <c:pt idx="170">
                  <c:v>0.90606898161854399</c:v>
                </c:pt>
                <c:pt idx="171">
                  <c:v>0.90515204018770479</c:v>
                </c:pt>
                <c:pt idx="172">
                  <c:v>0.89634777477729011</c:v>
                </c:pt>
                <c:pt idx="173">
                  <c:v>0.98806574195490471</c:v>
                </c:pt>
                <c:pt idx="174">
                  <c:v>0.98507737611108337</c:v>
                </c:pt>
                <c:pt idx="175">
                  <c:v>0.98130201917723825</c:v>
                </c:pt>
                <c:pt idx="176">
                  <c:v>1.013586547262495</c:v>
                </c:pt>
                <c:pt idx="177">
                  <c:v>1.0145658154556612</c:v>
                </c:pt>
                <c:pt idx="178">
                  <c:v>0.92266570898838518</c:v>
                </c:pt>
                <c:pt idx="179">
                  <c:v>1.0916300937182957</c:v>
                </c:pt>
                <c:pt idx="180">
                  <c:v>0.97232883586808527</c:v>
                </c:pt>
                <c:pt idx="181">
                  <c:v>0.98124685419484103</c:v>
                </c:pt>
                <c:pt idx="182">
                  <c:v>0.9813392689119752</c:v>
                </c:pt>
                <c:pt idx="183">
                  <c:v>0.97935805395578457</c:v>
                </c:pt>
                <c:pt idx="184">
                  <c:v>0.97770604673361017</c:v>
                </c:pt>
                <c:pt idx="185">
                  <c:v>0.97634949315776876</c:v>
                </c:pt>
                <c:pt idx="186">
                  <c:v>0.97695802913014018</c:v>
                </c:pt>
                <c:pt idx="187">
                  <c:v>0.97985749464834615</c:v>
                </c:pt>
                <c:pt idx="188">
                  <c:v>0.98086566868874125</c:v>
                </c:pt>
                <c:pt idx="189">
                  <c:v>0.98379554962996729</c:v>
                </c:pt>
                <c:pt idx="190">
                  <c:v>0.98240823621362672</c:v>
                </c:pt>
                <c:pt idx="191">
                  <c:v>0.97461019130430382</c:v>
                </c:pt>
                <c:pt idx="192">
                  <c:v>0.98355560376152307</c:v>
                </c:pt>
                <c:pt idx="193">
                  <c:v>0.98008237163718337</c:v>
                </c:pt>
                <c:pt idx="194">
                  <c:v>0.98204099282370216</c:v>
                </c:pt>
                <c:pt idx="195">
                  <c:v>0.98531290518040471</c:v>
                </c:pt>
                <c:pt idx="196">
                  <c:v>0.98474214933169779</c:v>
                </c:pt>
                <c:pt idx="197">
                  <c:v>0.98565048343597339</c:v>
                </c:pt>
                <c:pt idx="198">
                  <c:v>0.98354590917313633</c:v>
                </c:pt>
                <c:pt idx="199">
                  <c:v>0.98602276610178607</c:v>
                </c:pt>
                <c:pt idx="200">
                  <c:v>0.99234338724646887</c:v>
                </c:pt>
                <c:pt idx="201">
                  <c:v>0.99007587232339134</c:v>
                </c:pt>
                <c:pt idx="202">
                  <c:v>0.99005734306109971</c:v>
                </c:pt>
                <c:pt idx="203">
                  <c:v>0.99050397027161086</c:v>
                </c:pt>
                <c:pt idx="204">
                  <c:v>0.98679443666775135</c:v>
                </c:pt>
                <c:pt idx="205">
                  <c:v>0.98349871855537996</c:v>
                </c:pt>
                <c:pt idx="206">
                  <c:v>0.98279513648639294</c:v>
                </c:pt>
                <c:pt idx="207">
                  <c:v>0.98843027724000299</c:v>
                </c:pt>
                <c:pt idx="208">
                  <c:v>0.99210434095542899</c:v>
                </c:pt>
                <c:pt idx="209">
                  <c:v>0.99167592034320173</c:v>
                </c:pt>
                <c:pt idx="210">
                  <c:v>0.99538104970213748</c:v>
                </c:pt>
                <c:pt idx="211">
                  <c:v>0.99632407721285532</c:v>
                </c:pt>
                <c:pt idx="212">
                  <c:v>0.99492804450996308</c:v>
                </c:pt>
                <c:pt idx="213">
                  <c:v>0.99436391025398629</c:v>
                </c:pt>
                <c:pt idx="214">
                  <c:v>0.99543927262646437</c:v>
                </c:pt>
                <c:pt idx="215">
                  <c:v>0.99224566530735681</c:v>
                </c:pt>
                <c:pt idx="216">
                  <c:v>0.99607049663098068</c:v>
                </c:pt>
                <c:pt idx="217">
                  <c:v>0.99030556386152879</c:v>
                </c:pt>
                <c:pt idx="218">
                  <c:v>0.99612393243233466</c:v>
                </c:pt>
                <c:pt idx="219">
                  <c:v>0.99579449411937182</c:v>
                </c:pt>
                <c:pt idx="220">
                  <c:v>1.0014445767392406</c:v>
                </c:pt>
                <c:pt idx="221">
                  <c:v>0.99880090488511508</c:v>
                </c:pt>
                <c:pt idx="222">
                  <c:v>0.9934403555462491</c:v>
                </c:pt>
                <c:pt idx="223">
                  <c:v>0.9857096652053039</c:v>
                </c:pt>
                <c:pt idx="224">
                  <c:v>0.9798991621786094</c:v>
                </c:pt>
                <c:pt idx="225">
                  <c:v>0.99757056147637757</c:v>
                </c:pt>
                <c:pt idx="226">
                  <c:v>0.99909687577728568</c:v>
                </c:pt>
                <c:pt idx="227">
                  <c:v>0.99828540804106591</c:v>
                </c:pt>
                <c:pt idx="228">
                  <c:v>0.99860307262053727</c:v>
                </c:pt>
                <c:pt idx="229">
                  <c:v>1.0024302998001509</c:v>
                </c:pt>
                <c:pt idx="230">
                  <c:v>0.99403095125334962</c:v>
                </c:pt>
                <c:pt idx="231">
                  <c:v>0.99544143374976157</c:v>
                </c:pt>
                <c:pt idx="232">
                  <c:v>0.99405666992147468</c:v>
                </c:pt>
                <c:pt idx="233">
                  <c:v>0.99827813758034334</c:v>
                </c:pt>
                <c:pt idx="234">
                  <c:v>0.99863935941949455</c:v>
                </c:pt>
                <c:pt idx="235">
                  <c:v>0.99788150510598495</c:v>
                </c:pt>
                <c:pt idx="236">
                  <c:v>0.99841987597360327</c:v>
                </c:pt>
                <c:pt idx="237">
                  <c:v>0.9958137335303251</c:v>
                </c:pt>
                <c:pt idx="238">
                  <c:v>0.99135631134647106</c:v>
                </c:pt>
                <c:pt idx="239">
                  <c:v>0.99121893766659874</c:v>
                </c:pt>
                <c:pt idx="240">
                  <c:v>0.97465499893797614</c:v>
                </c:pt>
                <c:pt idx="241">
                  <c:v>0.96040329878242281</c:v>
                </c:pt>
                <c:pt idx="242">
                  <c:v>0.9760480127107084</c:v>
                </c:pt>
                <c:pt idx="243">
                  <c:v>0.97530457415389415</c:v>
                </c:pt>
                <c:pt idx="244">
                  <c:v>0.99978478532229076</c:v>
                </c:pt>
                <c:pt idx="245">
                  <c:v>0.9989169479412775</c:v>
                </c:pt>
                <c:pt idx="246">
                  <c:v>0.99904310329782042</c:v>
                </c:pt>
                <c:pt idx="247">
                  <c:v>0.99897743102437409</c:v>
                </c:pt>
                <c:pt idx="248">
                  <c:v>1.0032965183356011</c:v>
                </c:pt>
                <c:pt idx="249">
                  <c:v>1.0028274737950522</c:v>
                </c:pt>
                <c:pt idx="250">
                  <c:v>1.0064360717326886</c:v>
                </c:pt>
                <c:pt idx="251">
                  <c:v>1.0066833665395349</c:v>
                </c:pt>
                <c:pt idx="252">
                  <c:v>1.0071370092136647</c:v>
                </c:pt>
                <c:pt idx="253">
                  <c:v>1.0136767284507833</c:v>
                </c:pt>
                <c:pt idx="254">
                  <c:v>1.0147267499569845</c:v>
                </c:pt>
                <c:pt idx="255">
                  <c:v>1.015220617773485</c:v>
                </c:pt>
                <c:pt idx="256">
                  <c:v>1.0481327791270885</c:v>
                </c:pt>
                <c:pt idx="257">
                  <c:v>1.0043911669687049</c:v>
                </c:pt>
                <c:pt idx="258">
                  <c:v>1.0093113697676399</c:v>
                </c:pt>
                <c:pt idx="259">
                  <c:v>1.0037829158146843</c:v>
                </c:pt>
              </c:numCache>
            </c:numRef>
          </c:val>
          <c:smooth val="0"/>
          <c:extLst>
            <c:ext xmlns:c16="http://schemas.microsoft.com/office/drawing/2014/chart" uri="{C3380CC4-5D6E-409C-BE32-E72D297353CC}">
              <c16:uniqueId val="{00000001-DA80-2648-9172-A7482B8A9281}"/>
            </c:ext>
          </c:extLst>
        </c:ser>
        <c:ser>
          <c:idx val="3"/>
          <c:order val="2"/>
          <c:tx>
            <c:strRef>
              <c:f>'Hedge ratio Period 2'!$I$1</c:f>
              <c:strCache>
                <c:ptCount val="1"/>
                <c:pt idx="0">
                  <c:v>Rolling 12M Hedge ratio</c:v>
                </c:pt>
              </c:strCache>
            </c:strRef>
          </c:tx>
          <c:spPr>
            <a:ln w="28575" cap="rnd" cmpd="sng" algn="ctr">
              <a:solidFill>
                <a:srgbClr val="FF000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2'!$I$2:$I$261</c:f>
              <c:numCache>
                <c:formatCode>General</c:formatCode>
                <c:ptCount val="260"/>
                <c:pt idx="51">
                  <c:v>0.99552247334153887</c:v>
                </c:pt>
                <c:pt idx="52">
                  <c:v>0.99843507718188595</c:v>
                </c:pt>
                <c:pt idx="53">
                  <c:v>0.99873722054590974</c:v>
                </c:pt>
                <c:pt idx="54">
                  <c:v>0.99829878690894469</c:v>
                </c:pt>
                <c:pt idx="55">
                  <c:v>1.003998569239281</c:v>
                </c:pt>
                <c:pt idx="56">
                  <c:v>0.99820867408662595</c:v>
                </c:pt>
                <c:pt idx="57">
                  <c:v>0.99835873130480257</c:v>
                </c:pt>
                <c:pt idx="58">
                  <c:v>0.9989711835223769</c:v>
                </c:pt>
                <c:pt idx="59">
                  <c:v>0.99721641542948525</c:v>
                </c:pt>
                <c:pt idx="60">
                  <c:v>0.9915500172784284</c:v>
                </c:pt>
                <c:pt idx="61">
                  <c:v>0.98578768391097382</c:v>
                </c:pt>
                <c:pt idx="62">
                  <c:v>0.98818023791183274</c:v>
                </c:pt>
                <c:pt idx="63">
                  <c:v>0.98955457439093253</c:v>
                </c:pt>
                <c:pt idx="64">
                  <c:v>0.98974517769281523</c:v>
                </c:pt>
                <c:pt idx="65">
                  <c:v>0.91914339264276002</c:v>
                </c:pt>
                <c:pt idx="66">
                  <c:v>0.90939248077252344</c:v>
                </c:pt>
                <c:pt idx="67">
                  <c:v>0.91240885401066496</c:v>
                </c:pt>
                <c:pt idx="68">
                  <c:v>0.91400025635741655</c:v>
                </c:pt>
                <c:pt idx="69">
                  <c:v>0.91075947257358225</c:v>
                </c:pt>
                <c:pt idx="70">
                  <c:v>0.90828233876589781</c:v>
                </c:pt>
                <c:pt idx="71">
                  <c:v>0.8990554493222721</c:v>
                </c:pt>
                <c:pt idx="72">
                  <c:v>0.90213717695523055</c:v>
                </c:pt>
                <c:pt idx="73">
                  <c:v>0.89773101107936681</c:v>
                </c:pt>
                <c:pt idx="74">
                  <c:v>0.89673863696917944</c:v>
                </c:pt>
                <c:pt idx="75">
                  <c:v>0.8937444252096175</c:v>
                </c:pt>
                <c:pt idx="76">
                  <c:v>0.89270127560908163</c:v>
                </c:pt>
                <c:pt idx="77">
                  <c:v>0.89097235238811279</c:v>
                </c:pt>
                <c:pt idx="78">
                  <c:v>0.88159813972296031</c:v>
                </c:pt>
                <c:pt idx="79">
                  <c:v>0.88713422951503118</c:v>
                </c:pt>
                <c:pt idx="80">
                  <c:v>0.89198796697577654</c:v>
                </c:pt>
                <c:pt idx="81">
                  <c:v>0.89585979641891289</c:v>
                </c:pt>
                <c:pt idx="82">
                  <c:v>0.89879879743832725</c:v>
                </c:pt>
                <c:pt idx="83">
                  <c:v>0.8977944620392474</c:v>
                </c:pt>
                <c:pt idx="84">
                  <c:v>0.90378585958090185</c:v>
                </c:pt>
                <c:pt idx="85">
                  <c:v>0.9180978941504363</c:v>
                </c:pt>
                <c:pt idx="86">
                  <c:v>0.9306189026601035</c:v>
                </c:pt>
                <c:pt idx="87">
                  <c:v>0.9100634890541921</c:v>
                </c:pt>
                <c:pt idx="88">
                  <c:v>0.91013165529285533</c:v>
                </c:pt>
                <c:pt idx="89">
                  <c:v>0.91053975895579564</c:v>
                </c:pt>
                <c:pt idx="90">
                  <c:v>0.91868115798950745</c:v>
                </c:pt>
                <c:pt idx="91">
                  <c:v>0.93108772327287259</c:v>
                </c:pt>
                <c:pt idx="92">
                  <c:v>0.93703815419262215</c:v>
                </c:pt>
                <c:pt idx="93">
                  <c:v>0.9587053556195263</c:v>
                </c:pt>
                <c:pt idx="94">
                  <c:v>0.96004600299056131</c:v>
                </c:pt>
                <c:pt idx="95">
                  <c:v>0.96047603275305005</c:v>
                </c:pt>
                <c:pt idx="96">
                  <c:v>0.95880344876918489</c:v>
                </c:pt>
                <c:pt idx="97">
                  <c:v>0.9581823162348595</c:v>
                </c:pt>
                <c:pt idx="98">
                  <c:v>0.95765462344071584</c:v>
                </c:pt>
                <c:pt idx="99">
                  <c:v>0.95723335456515035</c:v>
                </c:pt>
                <c:pt idx="100">
                  <c:v>0.95668301246684928</c:v>
                </c:pt>
                <c:pt idx="101">
                  <c:v>0.95667187401335196</c:v>
                </c:pt>
                <c:pt idx="102">
                  <c:v>0.95517267017642438</c:v>
                </c:pt>
                <c:pt idx="103">
                  <c:v>0.95526626206126197</c:v>
                </c:pt>
                <c:pt idx="104">
                  <c:v>0.95477967087887561</c:v>
                </c:pt>
                <c:pt idx="105">
                  <c:v>0.95464160160376721</c:v>
                </c:pt>
                <c:pt idx="106">
                  <c:v>0.95468463332798992</c:v>
                </c:pt>
                <c:pt idx="107">
                  <c:v>0.95436952745597015</c:v>
                </c:pt>
                <c:pt idx="108">
                  <c:v>0.95484821844200152</c:v>
                </c:pt>
                <c:pt idx="109">
                  <c:v>0.95432983120312531</c:v>
                </c:pt>
                <c:pt idx="110">
                  <c:v>0.95453332844494954</c:v>
                </c:pt>
                <c:pt idx="111">
                  <c:v>0.95450628753272382</c:v>
                </c:pt>
                <c:pt idx="112">
                  <c:v>0.95451670492220042</c:v>
                </c:pt>
                <c:pt idx="113">
                  <c:v>0.95125526415350048</c:v>
                </c:pt>
                <c:pt idx="114">
                  <c:v>0.95952034847653067</c:v>
                </c:pt>
                <c:pt idx="115">
                  <c:v>0.95964974245084522</c:v>
                </c:pt>
                <c:pt idx="116">
                  <c:v>1.0032540337617128</c:v>
                </c:pt>
                <c:pt idx="117">
                  <c:v>1.0061211806698747</c:v>
                </c:pt>
                <c:pt idx="118">
                  <c:v>1.0059237619324106</c:v>
                </c:pt>
                <c:pt idx="119">
                  <c:v>1.0065248413356951</c:v>
                </c:pt>
                <c:pt idx="120">
                  <c:v>1.0111110025298091</c:v>
                </c:pt>
                <c:pt idx="121">
                  <c:v>1.011649917031102</c:v>
                </c:pt>
                <c:pt idx="122">
                  <c:v>1.0137841580533549</c:v>
                </c:pt>
                <c:pt idx="123">
                  <c:v>1.013911514889847</c:v>
                </c:pt>
                <c:pt idx="124">
                  <c:v>1.0165133829217612</c:v>
                </c:pt>
                <c:pt idx="125">
                  <c:v>1.0157387774567852</c:v>
                </c:pt>
                <c:pt idx="126">
                  <c:v>1.0170359683370072</c:v>
                </c:pt>
                <c:pt idx="127">
                  <c:v>1.0171811652979126</c:v>
                </c:pt>
                <c:pt idx="128">
                  <c:v>1.0175768845044249</c:v>
                </c:pt>
                <c:pt idx="129">
                  <c:v>1.0206494136497919</c:v>
                </c:pt>
                <c:pt idx="130">
                  <c:v>1.016521387394268</c:v>
                </c:pt>
                <c:pt idx="131">
                  <c:v>1.016513141215726</c:v>
                </c:pt>
                <c:pt idx="132">
                  <c:v>1.016706919597864</c:v>
                </c:pt>
                <c:pt idx="133">
                  <c:v>1.0173005229430863</c:v>
                </c:pt>
                <c:pt idx="134">
                  <c:v>1.0176334587160227</c:v>
                </c:pt>
                <c:pt idx="135">
                  <c:v>1.0181891483618699</c:v>
                </c:pt>
                <c:pt idx="136">
                  <c:v>1.0202819205342739</c:v>
                </c:pt>
                <c:pt idx="137">
                  <c:v>1.0108709790816592</c:v>
                </c:pt>
                <c:pt idx="138">
                  <c:v>1.037564386734638</c:v>
                </c:pt>
                <c:pt idx="139">
                  <c:v>1.035464859004265</c:v>
                </c:pt>
                <c:pt idx="140">
                  <c:v>1.0342506089831365</c:v>
                </c:pt>
                <c:pt idx="141">
                  <c:v>1.0397247916064314</c:v>
                </c:pt>
                <c:pt idx="142">
                  <c:v>1.0230982833457214</c:v>
                </c:pt>
                <c:pt idx="143">
                  <c:v>1.0168898002349251</c:v>
                </c:pt>
                <c:pt idx="144">
                  <c:v>0.99602415442531367</c:v>
                </c:pt>
                <c:pt idx="145">
                  <c:v>0.99587042785073399</c:v>
                </c:pt>
                <c:pt idx="146">
                  <c:v>0.99646869710962616</c:v>
                </c:pt>
                <c:pt idx="147">
                  <c:v>0.99578311710368494</c:v>
                </c:pt>
                <c:pt idx="148">
                  <c:v>0.99681921915145344</c:v>
                </c:pt>
                <c:pt idx="149">
                  <c:v>0.99751687492884922</c:v>
                </c:pt>
                <c:pt idx="150">
                  <c:v>1.0006225708956824</c:v>
                </c:pt>
                <c:pt idx="151">
                  <c:v>1.0011722866699959</c:v>
                </c:pt>
                <c:pt idx="152">
                  <c:v>1.0001184287406257</c:v>
                </c:pt>
                <c:pt idx="153">
                  <c:v>1.0008198418167495</c:v>
                </c:pt>
                <c:pt idx="154">
                  <c:v>1.0038108856227683</c:v>
                </c:pt>
                <c:pt idx="155">
                  <c:v>0.97688852754189082</c:v>
                </c:pt>
                <c:pt idx="156">
                  <c:v>0.87508761977307137</c:v>
                </c:pt>
                <c:pt idx="157">
                  <c:v>0.82767096824394371</c:v>
                </c:pt>
                <c:pt idx="158">
                  <c:v>0.8136515461658731</c:v>
                </c:pt>
                <c:pt idx="159">
                  <c:v>0.82839234299911313</c:v>
                </c:pt>
                <c:pt idx="160">
                  <c:v>0.89844229189346314</c:v>
                </c:pt>
                <c:pt idx="161">
                  <c:v>0.8977884139795822</c:v>
                </c:pt>
                <c:pt idx="162">
                  <c:v>0.90050253769678246</c:v>
                </c:pt>
                <c:pt idx="163">
                  <c:v>0.90084198232545942</c:v>
                </c:pt>
                <c:pt idx="164">
                  <c:v>0.90158721870621616</c:v>
                </c:pt>
                <c:pt idx="165">
                  <c:v>0.90149204385539938</c:v>
                </c:pt>
                <c:pt idx="166">
                  <c:v>0.90167155852403735</c:v>
                </c:pt>
                <c:pt idx="167">
                  <c:v>0.90164211781660242</c:v>
                </c:pt>
                <c:pt idx="168">
                  <c:v>0.9015246855167578</c:v>
                </c:pt>
                <c:pt idx="169">
                  <c:v>0.90152819398565442</c:v>
                </c:pt>
                <c:pt idx="170">
                  <c:v>0.90151191452613066</c:v>
                </c:pt>
                <c:pt idx="171">
                  <c:v>0.90150456148912406</c:v>
                </c:pt>
                <c:pt idx="172">
                  <c:v>0.9015045763034818</c:v>
                </c:pt>
                <c:pt idx="173">
                  <c:v>0.90152002043918056</c:v>
                </c:pt>
                <c:pt idx="174">
                  <c:v>0.90146423433995138</c:v>
                </c:pt>
                <c:pt idx="175">
                  <c:v>0.9014372299663358</c:v>
                </c:pt>
                <c:pt idx="176">
                  <c:v>0.90143783052736337</c:v>
                </c:pt>
                <c:pt idx="177">
                  <c:v>0.90144374475348288</c:v>
                </c:pt>
                <c:pt idx="178">
                  <c:v>0.90145246537074419</c:v>
                </c:pt>
                <c:pt idx="179">
                  <c:v>0.90148012604563932</c:v>
                </c:pt>
                <c:pt idx="180">
                  <c:v>0.90151272928399651</c:v>
                </c:pt>
                <c:pt idx="181">
                  <c:v>0.90157514318727316</c:v>
                </c:pt>
                <c:pt idx="182">
                  <c:v>0.90151176691811075</c:v>
                </c:pt>
                <c:pt idx="183">
                  <c:v>0.90150947705538453</c:v>
                </c:pt>
                <c:pt idx="184">
                  <c:v>0.90151924274377493</c:v>
                </c:pt>
                <c:pt idx="185">
                  <c:v>0.90149246739792155</c:v>
                </c:pt>
                <c:pt idx="186">
                  <c:v>0.90148982288405843</c:v>
                </c:pt>
                <c:pt idx="187">
                  <c:v>0.90153498507708973</c:v>
                </c:pt>
                <c:pt idx="188">
                  <c:v>0.90154020089546061</c:v>
                </c:pt>
                <c:pt idx="189">
                  <c:v>0.9016433900100963</c:v>
                </c:pt>
                <c:pt idx="190">
                  <c:v>0.90169625548505639</c:v>
                </c:pt>
                <c:pt idx="191">
                  <c:v>0.90177121608078414</c:v>
                </c:pt>
                <c:pt idx="192">
                  <c:v>0.90175231633625796</c:v>
                </c:pt>
                <c:pt idx="193">
                  <c:v>0.901742062284557</c:v>
                </c:pt>
                <c:pt idx="194">
                  <c:v>0.90177339689828218</c:v>
                </c:pt>
                <c:pt idx="195">
                  <c:v>0.90176559962070413</c:v>
                </c:pt>
                <c:pt idx="196">
                  <c:v>0.90176582005379313</c:v>
                </c:pt>
                <c:pt idx="197">
                  <c:v>0.9017690015817289</c:v>
                </c:pt>
                <c:pt idx="198">
                  <c:v>0.9017965365650954</c:v>
                </c:pt>
                <c:pt idx="199">
                  <c:v>0.90172769758815907</c:v>
                </c:pt>
                <c:pt idx="200">
                  <c:v>0.90169070236485427</c:v>
                </c:pt>
                <c:pt idx="201">
                  <c:v>0.90173140655105055</c:v>
                </c:pt>
                <c:pt idx="202">
                  <c:v>0.90174442808456878</c:v>
                </c:pt>
                <c:pt idx="203">
                  <c:v>0.9016187903967412</c:v>
                </c:pt>
                <c:pt idx="204">
                  <c:v>0.90155785212914119</c:v>
                </c:pt>
                <c:pt idx="205">
                  <c:v>0.89948171682652145</c:v>
                </c:pt>
                <c:pt idx="206">
                  <c:v>0.89912897949556325</c:v>
                </c:pt>
                <c:pt idx="207">
                  <c:v>0.90444222773945748</c:v>
                </c:pt>
                <c:pt idx="208">
                  <c:v>0.90612824418703242</c:v>
                </c:pt>
                <c:pt idx="209">
                  <c:v>0.90688811231557354</c:v>
                </c:pt>
                <c:pt idx="210">
                  <c:v>0.9062200384236917</c:v>
                </c:pt>
                <c:pt idx="211">
                  <c:v>0.90303758578915538</c:v>
                </c:pt>
                <c:pt idx="212">
                  <c:v>0.98927657823994852</c:v>
                </c:pt>
                <c:pt idx="213">
                  <c:v>0.98769752611114214</c:v>
                </c:pt>
                <c:pt idx="214">
                  <c:v>0.98469898250418164</c:v>
                </c:pt>
                <c:pt idx="215">
                  <c:v>0.98917070860532297</c:v>
                </c:pt>
                <c:pt idx="216">
                  <c:v>0.98911672475759904</c:v>
                </c:pt>
                <c:pt idx="217">
                  <c:v>0.98406020778235126</c:v>
                </c:pt>
                <c:pt idx="218">
                  <c:v>0.98484960009423916</c:v>
                </c:pt>
                <c:pt idx="219">
                  <c:v>0.98478544626239006</c:v>
                </c:pt>
                <c:pt idx="220">
                  <c:v>0.98519642008199459</c:v>
                </c:pt>
                <c:pt idx="221">
                  <c:v>0.98496675127257716</c:v>
                </c:pt>
                <c:pt idx="222">
                  <c:v>0.98501810409222545</c:v>
                </c:pt>
                <c:pt idx="223">
                  <c:v>0.98491341900396878</c:v>
                </c:pt>
                <c:pt idx="224">
                  <c:v>0.98452628182268143</c:v>
                </c:pt>
                <c:pt idx="225">
                  <c:v>0.98674020088088454</c:v>
                </c:pt>
                <c:pt idx="226">
                  <c:v>0.98743571646599593</c:v>
                </c:pt>
                <c:pt idx="227">
                  <c:v>0.98782338128639091</c:v>
                </c:pt>
                <c:pt idx="228">
                  <c:v>0.98790780413714485</c:v>
                </c:pt>
                <c:pt idx="229">
                  <c:v>0.9881533345072484</c:v>
                </c:pt>
                <c:pt idx="230">
                  <c:v>0.98309423586308176</c:v>
                </c:pt>
                <c:pt idx="231">
                  <c:v>0.99031367460538433</c:v>
                </c:pt>
                <c:pt idx="232">
                  <c:v>0.98954172547894936</c:v>
                </c:pt>
                <c:pt idx="233">
                  <c:v>0.99019816742117706</c:v>
                </c:pt>
                <c:pt idx="234">
                  <c:v>0.99157219010047282</c:v>
                </c:pt>
                <c:pt idx="235">
                  <c:v>0.99191174520567305</c:v>
                </c:pt>
                <c:pt idx="236">
                  <c:v>0.99212637829448824</c:v>
                </c:pt>
                <c:pt idx="237">
                  <c:v>0.99219837818007661</c:v>
                </c:pt>
                <c:pt idx="238">
                  <c:v>0.99360635090063576</c:v>
                </c:pt>
                <c:pt idx="239">
                  <c:v>0.99358663344036358</c:v>
                </c:pt>
                <c:pt idx="240">
                  <c:v>0.98931921363712805</c:v>
                </c:pt>
                <c:pt idx="241">
                  <c:v>0.98930779165914895</c:v>
                </c:pt>
                <c:pt idx="242">
                  <c:v>0.98991835177771492</c:v>
                </c:pt>
                <c:pt idx="243">
                  <c:v>0.99023470556522042</c:v>
                </c:pt>
                <c:pt idx="244">
                  <c:v>0.99670376636087155</c:v>
                </c:pt>
                <c:pt idx="245">
                  <c:v>0.99669375942427563</c:v>
                </c:pt>
                <c:pt idx="246">
                  <c:v>0.9967285157678667</c:v>
                </c:pt>
                <c:pt idx="247">
                  <c:v>0.99687703304587461</c:v>
                </c:pt>
                <c:pt idx="248">
                  <c:v>0.9986525832234513</c:v>
                </c:pt>
                <c:pt idx="249">
                  <c:v>0.99926753388209022</c:v>
                </c:pt>
                <c:pt idx="250">
                  <c:v>0.9998515235919172</c:v>
                </c:pt>
                <c:pt idx="251">
                  <c:v>1.000211576021772</c:v>
                </c:pt>
                <c:pt idx="252">
                  <c:v>0.99970321539571227</c:v>
                </c:pt>
                <c:pt idx="253">
                  <c:v>1.0030701371907995</c:v>
                </c:pt>
                <c:pt idx="254">
                  <c:v>1.0028570328047508</c:v>
                </c:pt>
                <c:pt idx="255">
                  <c:v>1.0030805978202069</c:v>
                </c:pt>
                <c:pt idx="256">
                  <c:v>1.0028723760574509</c:v>
                </c:pt>
                <c:pt idx="257">
                  <c:v>0.99919788178066693</c:v>
                </c:pt>
                <c:pt idx="258">
                  <c:v>1.0004481750058054</c:v>
                </c:pt>
                <c:pt idx="259">
                  <c:v>1.001174889696566</c:v>
                </c:pt>
              </c:numCache>
            </c:numRef>
          </c:val>
          <c:smooth val="0"/>
          <c:extLst>
            <c:ext xmlns:c16="http://schemas.microsoft.com/office/drawing/2014/chart" uri="{C3380CC4-5D6E-409C-BE32-E72D297353CC}">
              <c16:uniqueId val="{00000002-DA80-2648-9172-A7482B8A9281}"/>
            </c:ext>
          </c:extLst>
        </c:ser>
        <c:ser>
          <c:idx val="0"/>
          <c:order val="3"/>
          <c:tx>
            <c:strRef>
              <c:f>'Hedge ratio Period 2'!$J$1</c:f>
              <c:strCache>
                <c:ptCount val="1"/>
                <c:pt idx="0">
                  <c:v>Rolling 24M Hedge ratio</c:v>
                </c:pt>
              </c:strCache>
            </c:strRef>
          </c:tx>
          <c:spPr>
            <a:ln w="28575" cap="rnd" cmpd="sng" algn="ctr">
              <a:solidFill>
                <a:srgbClr val="00B05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2'!$J$2:$J$261</c:f>
              <c:numCache>
                <c:formatCode>General</c:formatCode>
                <c:ptCount val="260"/>
                <c:pt idx="105">
                  <c:v>0.97004253901517479</c:v>
                </c:pt>
                <c:pt idx="106">
                  <c:v>0.97087318250072629</c:v>
                </c:pt>
                <c:pt idx="107">
                  <c:v>0.9705910549663801</c:v>
                </c:pt>
                <c:pt idx="108">
                  <c:v>0.97005564575191428</c:v>
                </c:pt>
                <c:pt idx="109">
                  <c:v>0.97143211485912251</c:v>
                </c:pt>
                <c:pt idx="110">
                  <c:v>0.96950808426063617</c:v>
                </c:pt>
                <c:pt idx="111">
                  <c:v>0.96951338736292059</c:v>
                </c:pt>
                <c:pt idx="112">
                  <c:v>0.96889224694515175</c:v>
                </c:pt>
                <c:pt idx="113">
                  <c:v>0.96613862358437386</c:v>
                </c:pt>
                <c:pt idx="114">
                  <c:v>0.96989495908824996</c:v>
                </c:pt>
                <c:pt idx="115">
                  <c:v>0.96936016722204343</c:v>
                </c:pt>
                <c:pt idx="116">
                  <c:v>0.96962500328107482</c:v>
                </c:pt>
                <c:pt idx="117">
                  <c:v>0.97261169083142363</c:v>
                </c:pt>
                <c:pt idx="118">
                  <c:v>0.97263231008077022</c:v>
                </c:pt>
                <c:pt idx="119">
                  <c:v>0.97255890175121962</c:v>
                </c:pt>
                <c:pt idx="120">
                  <c:v>0.97386783434059243</c:v>
                </c:pt>
                <c:pt idx="121">
                  <c:v>0.97396068425394988</c:v>
                </c:pt>
                <c:pt idx="122">
                  <c:v>0.97311100428205621</c:v>
                </c:pt>
                <c:pt idx="123">
                  <c:v>0.97466476396128721</c:v>
                </c:pt>
                <c:pt idx="124">
                  <c:v>0.97497739249660675</c:v>
                </c:pt>
                <c:pt idx="125">
                  <c:v>0.9744803741824245</c:v>
                </c:pt>
                <c:pt idx="126">
                  <c:v>0.97449189408466197</c:v>
                </c:pt>
                <c:pt idx="127">
                  <c:v>0.97409991793577722</c:v>
                </c:pt>
                <c:pt idx="128">
                  <c:v>0.97392422052526806</c:v>
                </c:pt>
                <c:pt idx="129">
                  <c:v>0.9741462299676954</c:v>
                </c:pt>
                <c:pt idx="130">
                  <c:v>0.97381421967774828</c:v>
                </c:pt>
                <c:pt idx="131">
                  <c:v>0.97486782494681423</c:v>
                </c:pt>
                <c:pt idx="132">
                  <c:v>0.97403511400399112</c:v>
                </c:pt>
                <c:pt idx="133">
                  <c:v>0.9735350452604985</c:v>
                </c:pt>
                <c:pt idx="134">
                  <c:v>0.9748837194312312</c:v>
                </c:pt>
                <c:pt idx="135">
                  <c:v>0.97453404785236097</c:v>
                </c:pt>
                <c:pt idx="136">
                  <c:v>0.97501040107707926</c:v>
                </c:pt>
                <c:pt idx="137">
                  <c:v>0.97421351623902974</c:v>
                </c:pt>
                <c:pt idx="138">
                  <c:v>0.97415133924121222</c:v>
                </c:pt>
                <c:pt idx="139">
                  <c:v>0.9743268263144258</c:v>
                </c:pt>
                <c:pt idx="140">
                  <c:v>0.97341176985587241</c:v>
                </c:pt>
                <c:pt idx="141">
                  <c:v>0.97377220975080925</c:v>
                </c:pt>
                <c:pt idx="142">
                  <c:v>0.97392783108427372</c:v>
                </c:pt>
                <c:pt idx="143">
                  <c:v>0.97388276717082445</c:v>
                </c:pt>
                <c:pt idx="144">
                  <c:v>0.97355729315512141</c:v>
                </c:pt>
                <c:pt idx="145">
                  <c:v>0.97449373462149824</c:v>
                </c:pt>
                <c:pt idx="146">
                  <c:v>0.97415943988049436</c:v>
                </c:pt>
                <c:pt idx="147">
                  <c:v>0.97372068991630523</c:v>
                </c:pt>
                <c:pt idx="148">
                  <c:v>0.97522194986239952</c:v>
                </c:pt>
                <c:pt idx="149">
                  <c:v>0.97582639147144135</c:v>
                </c:pt>
                <c:pt idx="150">
                  <c:v>0.97561482148911927</c:v>
                </c:pt>
                <c:pt idx="151">
                  <c:v>0.97564383675917998</c:v>
                </c:pt>
                <c:pt idx="152">
                  <c:v>0.97658951028915209</c:v>
                </c:pt>
                <c:pt idx="153">
                  <c:v>0.97729579737802974</c:v>
                </c:pt>
                <c:pt idx="154">
                  <c:v>0.98964277382024302</c:v>
                </c:pt>
                <c:pt idx="155">
                  <c:v>0.9722765518426586</c:v>
                </c:pt>
                <c:pt idx="156">
                  <c:v>0.89063603544186098</c:v>
                </c:pt>
                <c:pt idx="157">
                  <c:v>0.85683491406033963</c:v>
                </c:pt>
                <c:pt idx="158">
                  <c:v>0.84490932038541122</c:v>
                </c:pt>
                <c:pt idx="159">
                  <c:v>0.85556089884617403</c:v>
                </c:pt>
                <c:pt idx="160">
                  <c:v>0.90065554524929825</c:v>
                </c:pt>
                <c:pt idx="161">
                  <c:v>0.89877120849377745</c:v>
                </c:pt>
                <c:pt idx="162">
                  <c:v>0.9012959759040351</c:v>
                </c:pt>
                <c:pt idx="163">
                  <c:v>0.90156208855616971</c:v>
                </c:pt>
                <c:pt idx="164">
                  <c:v>0.90224501793151546</c:v>
                </c:pt>
                <c:pt idx="165">
                  <c:v>0.9022699714410215</c:v>
                </c:pt>
                <c:pt idx="166">
                  <c:v>0.90242320585470404</c:v>
                </c:pt>
                <c:pt idx="167">
                  <c:v>0.90241757710894765</c:v>
                </c:pt>
                <c:pt idx="168">
                  <c:v>0.90242125859440658</c:v>
                </c:pt>
                <c:pt idx="169">
                  <c:v>0.90242541548917143</c:v>
                </c:pt>
                <c:pt idx="170">
                  <c:v>0.90277219662106534</c:v>
                </c:pt>
                <c:pt idx="171">
                  <c:v>0.90277025208246797</c:v>
                </c:pt>
                <c:pt idx="172">
                  <c:v>0.90276282360286297</c:v>
                </c:pt>
                <c:pt idx="173">
                  <c:v>0.90275691118454593</c:v>
                </c:pt>
                <c:pt idx="174">
                  <c:v>0.90280669023960614</c:v>
                </c:pt>
                <c:pt idx="175">
                  <c:v>0.90281086282602785</c:v>
                </c:pt>
                <c:pt idx="176">
                  <c:v>0.90283563877955364</c:v>
                </c:pt>
                <c:pt idx="177">
                  <c:v>0.90283150353374431</c:v>
                </c:pt>
                <c:pt idx="178">
                  <c:v>0.90285378683327389</c:v>
                </c:pt>
                <c:pt idx="179">
                  <c:v>0.90286705378829146</c:v>
                </c:pt>
                <c:pt idx="180">
                  <c:v>0.90296699264283586</c:v>
                </c:pt>
                <c:pt idx="181">
                  <c:v>0.90303913302675487</c:v>
                </c:pt>
                <c:pt idx="182">
                  <c:v>0.90303489097157164</c:v>
                </c:pt>
                <c:pt idx="183">
                  <c:v>0.90306028478406597</c:v>
                </c:pt>
                <c:pt idx="184">
                  <c:v>0.90300588251232261</c:v>
                </c:pt>
                <c:pt idx="185">
                  <c:v>0.90299960122095269</c:v>
                </c:pt>
                <c:pt idx="186">
                  <c:v>0.90298358454799121</c:v>
                </c:pt>
                <c:pt idx="187">
                  <c:v>0.90303425210741739</c:v>
                </c:pt>
                <c:pt idx="188">
                  <c:v>0.90302273762004848</c:v>
                </c:pt>
                <c:pt idx="189">
                  <c:v>0.90307724760862595</c:v>
                </c:pt>
                <c:pt idx="190">
                  <c:v>0.90300472969490286</c:v>
                </c:pt>
                <c:pt idx="191">
                  <c:v>0.9029552500396878</c:v>
                </c:pt>
                <c:pt idx="192">
                  <c:v>0.9031228551971362</c:v>
                </c:pt>
                <c:pt idx="193">
                  <c:v>0.903123969535507</c:v>
                </c:pt>
                <c:pt idx="194">
                  <c:v>0.90314299490797656</c:v>
                </c:pt>
                <c:pt idx="195">
                  <c:v>0.90301149037064521</c:v>
                </c:pt>
                <c:pt idx="196">
                  <c:v>0.90285915730514843</c:v>
                </c:pt>
                <c:pt idx="197">
                  <c:v>0.9027987737016191</c:v>
                </c:pt>
                <c:pt idx="198">
                  <c:v>0.90255907816975345</c:v>
                </c:pt>
                <c:pt idx="199">
                  <c:v>0.90254850442186607</c:v>
                </c:pt>
                <c:pt idx="200">
                  <c:v>0.90254282648323281</c:v>
                </c:pt>
                <c:pt idx="201">
                  <c:v>0.90259109599433363</c:v>
                </c:pt>
                <c:pt idx="202">
                  <c:v>0.90263173063820989</c:v>
                </c:pt>
                <c:pt idx="203">
                  <c:v>0.90264674521161214</c:v>
                </c:pt>
                <c:pt idx="204">
                  <c:v>0.9026423218107158</c:v>
                </c:pt>
                <c:pt idx="205">
                  <c:v>0.90264833166333902</c:v>
                </c:pt>
                <c:pt idx="206">
                  <c:v>0.90267285291192922</c:v>
                </c:pt>
                <c:pt idx="207">
                  <c:v>0.90268075431257278</c:v>
                </c:pt>
                <c:pt idx="208">
                  <c:v>0.90271274799735379</c:v>
                </c:pt>
                <c:pt idx="209">
                  <c:v>0.90271373243180641</c:v>
                </c:pt>
                <c:pt idx="210">
                  <c:v>0.90269266921381219</c:v>
                </c:pt>
                <c:pt idx="211">
                  <c:v>0.90271091821145077</c:v>
                </c:pt>
                <c:pt idx="212">
                  <c:v>0.9027112391216956</c:v>
                </c:pt>
                <c:pt idx="213">
                  <c:v>0.90271297801967643</c:v>
                </c:pt>
                <c:pt idx="214">
                  <c:v>0.90270573318382452</c:v>
                </c:pt>
                <c:pt idx="215">
                  <c:v>0.90269942718867702</c:v>
                </c:pt>
                <c:pt idx="216">
                  <c:v>0.90270229947553349</c:v>
                </c:pt>
                <c:pt idx="217">
                  <c:v>0.90270690041651369</c:v>
                </c:pt>
                <c:pt idx="218">
                  <c:v>0.90272425197036621</c:v>
                </c:pt>
                <c:pt idx="219">
                  <c:v>0.90256771392009372</c:v>
                </c:pt>
                <c:pt idx="220">
                  <c:v>0.90256998898822138</c:v>
                </c:pt>
                <c:pt idx="221">
                  <c:v>0.90255073018131649</c:v>
                </c:pt>
                <c:pt idx="222">
                  <c:v>0.90245125972515894</c:v>
                </c:pt>
                <c:pt idx="223">
                  <c:v>0.90244451527317304</c:v>
                </c:pt>
                <c:pt idx="224">
                  <c:v>0.90242864973108938</c:v>
                </c:pt>
                <c:pt idx="225">
                  <c:v>0.90244944041097086</c:v>
                </c:pt>
                <c:pt idx="226">
                  <c:v>0.90247078731415287</c:v>
                </c:pt>
                <c:pt idx="227">
                  <c:v>0.90250525069241438</c:v>
                </c:pt>
                <c:pt idx="228">
                  <c:v>0.90244152657796306</c:v>
                </c:pt>
                <c:pt idx="229">
                  <c:v>0.90245768223492928</c:v>
                </c:pt>
                <c:pt idx="230">
                  <c:v>0.9024720745220205</c:v>
                </c:pt>
                <c:pt idx="231">
                  <c:v>0.90247838246816525</c:v>
                </c:pt>
                <c:pt idx="232">
                  <c:v>0.90248130572115504</c:v>
                </c:pt>
                <c:pt idx="233">
                  <c:v>0.90250177740039617</c:v>
                </c:pt>
                <c:pt idx="234">
                  <c:v>0.90246587721293736</c:v>
                </c:pt>
                <c:pt idx="235">
                  <c:v>0.90246878108143458</c:v>
                </c:pt>
                <c:pt idx="236">
                  <c:v>0.90239874753359062</c:v>
                </c:pt>
                <c:pt idx="237">
                  <c:v>0.90241441947437595</c:v>
                </c:pt>
                <c:pt idx="238">
                  <c:v>0.90241304250628018</c:v>
                </c:pt>
                <c:pt idx="239">
                  <c:v>0.90239580291314281</c:v>
                </c:pt>
                <c:pt idx="240">
                  <c:v>0.90239111212124701</c:v>
                </c:pt>
                <c:pt idx="241">
                  <c:v>0.90238135504047878</c:v>
                </c:pt>
                <c:pt idx="242">
                  <c:v>0.902405600533293</c:v>
                </c:pt>
                <c:pt idx="243">
                  <c:v>0.90240864244996055</c:v>
                </c:pt>
                <c:pt idx="244">
                  <c:v>0.90283023647026051</c:v>
                </c:pt>
                <c:pt idx="245">
                  <c:v>0.90289868646647664</c:v>
                </c:pt>
                <c:pt idx="246">
                  <c:v>0.9028869477415461</c:v>
                </c:pt>
                <c:pt idx="247">
                  <c:v>0.9028768732711524</c:v>
                </c:pt>
                <c:pt idx="248">
                  <c:v>0.90294864892401672</c:v>
                </c:pt>
                <c:pt idx="249">
                  <c:v>0.90295174638904496</c:v>
                </c:pt>
                <c:pt idx="250">
                  <c:v>0.90297844656412274</c:v>
                </c:pt>
                <c:pt idx="251">
                  <c:v>0.90298457011888733</c:v>
                </c:pt>
                <c:pt idx="252">
                  <c:v>0.90295676438483752</c:v>
                </c:pt>
                <c:pt idx="253">
                  <c:v>0.90292913921399032</c:v>
                </c:pt>
                <c:pt idx="254">
                  <c:v>0.90288637097217939</c:v>
                </c:pt>
                <c:pt idx="255">
                  <c:v>0.90288709331821593</c:v>
                </c:pt>
                <c:pt idx="256">
                  <c:v>0.90286497248839359</c:v>
                </c:pt>
                <c:pt idx="257">
                  <c:v>0.90297848516647317</c:v>
                </c:pt>
                <c:pt idx="258">
                  <c:v>0.90296446968010602</c:v>
                </c:pt>
                <c:pt idx="259">
                  <c:v>0.90122373558452862</c:v>
                </c:pt>
              </c:numCache>
            </c:numRef>
          </c:val>
          <c:smooth val="0"/>
          <c:extLst>
            <c:ext xmlns:c16="http://schemas.microsoft.com/office/drawing/2014/chart" uri="{C3380CC4-5D6E-409C-BE32-E72D297353CC}">
              <c16:uniqueId val="{00000003-DA80-2648-9172-A7482B8A9281}"/>
            </c:ext>
          </c:extLst>
        </c:ser>
        <c:dLbls>
          <c:showLegendKey val="0"/>
          <c:showVal val="0"/>
          <c:showCatName val="0"/>
          <c:showSerName val="0"/>
          <c:showPercent val="0"/>
          <c:showBubbleSize val="0"/>
        </c:dLbls>
        <c:smooth val="0"/>
        <c:axId val="1718191056"/>
        <c:axId val="1718536864"/>
      </c:lineChart>
      <c:dateAx>
        <c:axId val="1718191056"/>
        <c:scaling>
          <c:orientation val="minMax"/>
        </c:scaling>
        <c:delete val="0"/>
        <c:axPos val="b"/>
        <c:numFmt formatCode="mmm\ yyyy" sourceLinked="0"/>
        <c:majorTickMark val="out"/>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1718536864"/>
        <c:crosses val="autoZero"/>
        <c:auto val="1"/>
        <c:lblOffset val="100"/>
        <c:baseTimeUnit val="days"/>
      </c:dateAx>
      <c:valAx>
        <c:axId val="1718536864"/>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n-GB"/>
                  <a:t>Hedging ratio</a:t>
                </a:r>
              </a:p>
            </c:rich>
          </c:tx>
          <c:layout>
            <c:manualLayout>
              <c:xMode val="edge"/>
              <c:yMode val="edge"/>
              <c:x val="1.4509151547373879E-2"/>
              <c:y val="0.25444959004182577"/>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title>
        <c:numFmt formatCode="General" sourceLinked="1"/>
        <c:majorTickMark val="out"/>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1718191056"/>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prstDash val="solid"/>
      <a:round/>
    </a:ln>
    <a:effectLst/>
  </c:spPr>
  <c:txPr>
    <a:bodyPr/>
    <a:lstStyle/>
    <a:p>
      <a:pPr>
        <a:defRPr sz="11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Spot and futures prices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fr-FR"/>
        </a:p>
      </c:txPr>
    </c:title>
    <c:autoTitleDeleted val="0"/>
    <c:plotArea>
      <c:layout/>
      <c:lineChart>
        <c:grouping val="standard"/>
        <c:varyColors val="0"/>
        <c:ser>
          <c:idx val="1"/>
          <c:order val="0"/>
          <c:tx>
            <c:strRef>
              <c:f>'Hedge ratio Period 2'!$D$1</c:f>
              <c:strCache>
                <c:ptCount val="1"/>
                <c:pt idx="0">
                  <c:v>OK Crude Oil Future Contract 1 month </c:v>
                </c:pt>
              </c:strCache>
            </c:strRef>
          </c:tx>
          <c:spPr>
            <a:ln w="12700" cap="rnd">
              <a:solidFill>
                <a:srgbClr val="FF0000"/>
              </a:solidFill>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2'!$D$2:$D$261</c:f>
              <c:numCache>
                <c:formatCode>General</c:formatCode>
                <c:ptCount val="260"/>
                <c:pt idx="0">
                  <c:v>49.31</c:v>
                </c:pt>
                <c:pt idx="1">
                  <c:v>51.27</c:v>
                </c:pt>
                <c:pt idx="2">
                  <c:v>53.19</c:v>
                </c:pt>
                <c:pt idx="3">
                  <c:v>51.08</c:v>
                </c:pt>
                <c:pt idx="4">
                  <c:v>49.34</c:v>
                </c:pt>
                <c:pt idx="5">
                  <c:v>47.21</c:v>
                </c:pt>
                <c:pt idx="6">
                  <c:v>47.06</c:v>
                </c:pt>
                <c:pt idx="7">
                  <c:v>49.25</c:v>
                </c:pt>
                <c:pt idx="8">
                  <c:v>50.45</c:v>
                </c:pt>
                <c:pt idx="9">
                  <c:v>48.5</c:v>
                </c:pt>
                <c:pt idx="10">
                  <c:v>46.56</c:v>
                </c:pt>
                <c:pt idx="11">
                  <c:v>45.29</c:v>
                </c:pt>
                <c:pt idx="12">
                  <c:v>43.14</c:v>
                </c:pt>
                <c:pt idx="13">
                  <c:v>44.67</c:v>
                </c:pt>
                <c:pt idx="14">
                  <c:v>45.49</c:v>
                </c:pt>
                <c:pt idx="15">
                  <c:v>45.51</c:v>
                </c:pt>
                <c:pt idx="16">
                  <c:v>46.42</c:v>
                </c:pt>
                <c:pt idx="17">
                  <c:v>48.35</c:v>
                </c:pt>
                <c:pt idx="18">
                  <c:v>49.51</c:v>
                </c:pt>
                <c:pt idx="19">
                  <c:v>49.11</c:v>
                </c:pt>
                <c:pt idx="20">
                  <c:v>47.5</c:v>
                </c:pt>
                <c:pt idx="21">
                  <c:v>47.74</c:v>
                </c:pt>
                <c:pt idx="22">
                  <c:v>46.7</c:v>
                </c:pt>
                <c:pt idx="23">
                  <c:v>48.6</c:v>
                </c:pt>
                <c:pt idx="24">
                  <c:v>49.08</c:v>
                </c:pt>
                <c:pt idx="25">
                  <c:v>50.2</c:v>
                </c:pt>
                <c:pt idx="26">
                  <c:v>51.89</c:v>
                </c:pt>
                <c:pt idx="27">
                  <c:v>50.21</c:v>
                </c:pt>
                <c:pt idx="28">
                  <c:v>51.07</c:v>
                </c:pt>
                <c:pt idx="29">
                  <c:v>51.71</c:v>
                </c:pt>
                <c:pt idx="30">
                  <c:v>52.62</c:v>
                </c:pt>
                <c:pt idx="31">
                  <c:v>54.6</c:v>
                </c:pt>
                <c:pt idx="32">
                  <c:v>57.13</c:v>
                </c:pt>
                <c:pt idx="33">
                  <c:v>55.9</c:v>
                </c:pt>
                <c:pt idx="34">
                  <c:v>56.98</c:v>
                </c:pt>
                <c:pt idx="35">
                  <c:v>57.83</c:v>
                </c:pt>
                <c:pt idx="36">
                  <c:v>57.02</c:v>
                </c:pt>
                <c:pt idx="37">
                  <c:v>57.21</c:v>
                </c:pt>
                <c:pt idx="38">
                  <c:v>57.91</c:v>
                </c:pt>
                <c:pt idx="39">
                  <c:v>59.97</c:v>
                </c:pt>
                <c:pt idx="40">
                  <c:v>61.17</c:v>
                </c:pt>
                <c:pt idx="41">
                  <c:v>63.27</c:v>
                </c:pt>
                <c:pt idx="42">
                  <c:v>63.86</c:v>
                </c:pt>
                <c:pt idx="43">
                  <c:v>65.040000000000006</c:v>
                </c:pt>
                <c:pt idx="44">
                  <c:v>65.209999999999994</c:v>
                </c:pt>
                <c:pt idx="45">
                  <c:v>61.94</c:v>
                </c:pt>
                <c:pt idx="46">
                  <c:v>60.42</c:v>
                </c:pt>
                <c:pt idx="47">
                  <c:v>62.32</c:v>
                </c:pt>
                <c:pt idx="48">
                  <c:v>62.16</c:v>
                </c:pt>
                <c:pt idx="49">
                  <c:v>61.7</c:v>
                </c:pt>
                <c:pt idx="50">
                  <c:v>61.31</c:v>
                </c:pt>
                <c:pt idx="51">
                  <c:v>64.16</c:v>
                </c:pt>
                <c:pt idx="52">
                  <c:v>65.010000000000005</c:v>
                </c:pt>
                <c:pt idx="53">
                  <c:v>63.1</c:v>
                </c:pt>
                <c:pt idx="54">
                  <c:v>66.040000000000006</c:v>
                </c:pt>
                <c:pt idx="55">
                  <c:v>67.58</c:v>
                </c:pt>
                <c:pt idx="56">
                  <c:v>68.14</c:v>
                </c:pt>
                <c:pt idx="57">
                  <c:v>68.38</c:v>
                </c:pt>
                <c:pt idx="58">
                  <c:v>70.599999999999994</c:v>
                </c:pt>
                <c:pt idx="59">
                  <c:v>71.31</c:v>
                </c:pt>
                <c:pt idx="60">
                  <c:v>70.959999999999994</c:v>
                </c:pt>
                <c:pt idx="61">
                  <c:v>67.13</c:v>
                </c:pt>
                <c:pt idx="62">
                  <c:v>65.34</c:v>
                </c:pt>
                <c:pt idx="63">
                  <c:v>66.209999999999994</c:v>
                </c:pt>
                <c:pt idx="64">
                  <c:v>66.25</c:v>
                </c:pt>
                <c:pt idx="65">
                  <c:v>71.790000000000006</c:v>
                </c:pt>
                <c:pt idx="66">
                  <c:v>73.790000000000006</c:v>
                </c:pt>
                <c:pt idx="67">
                  <c:v>71.94</c:v>
                </c:pt>
                <c:pt idx="68">
                  <c:v>68.959999999999994</c:v>
                </c:pt>
                <c:pt idx="69">
                  <c:v>68.8</c:v>
                </c:pt>
                <c:pt idx="70">
                  <c:v>68.8</c:v>
                </c:pt>
                <c:pt idx="71">
                  <c:v>67.91</c:v>
                </c:pt>
                <c:pt idx="72">
                  <c:v>66.12</c:v>
                </c:pt>
                <c:pt idx="73">
                  <c:v>67.64</c:v>
                </c:pt>
                <c:pt idx="74">
                  <c:v>69.39</c:v>
                </c:pt>
                <c:pt idx="75">
                  <c:v>68.78</c:v>
                </c:pt>
                <c:pt idx="76">
                  <c:v>68.95</c:v>
                </c:pt>
                <c:pt idx="77">
                  <c:v>70.290000000000006</c:v>
                </c:pt>
                <c:pt idx="78">
                  <c:v>72.260000000000005</c:v>
                </c:pt>
                <c:pt idx="79">
                  <c:v>75.12</c:v>
                </c:pt>
                <c:pt idx="80">
                  <c:v>72.95</c:v>
                </c:pt>
                <c:pt idx="81">
                  <c:v>70.239999999999995</c:v>
                </c:pt>
                <c:pt idx="82">
                  <c:v>67.47</c:v>
                </c:pt>
                <c:pt idx="83">
                  <c:v>65.069999999999993</c:v>
                </c:pt>
                <c:pt idx="84">
                  <c:v>61.57</c:v>
                </c:pt>
                <c:pt idx="85">
                  <c:v>56.96</c:v>
                </c:pt>
                <c:pt idx="86">
                  <c:v>53.97</c:v>
                </c:pt>
                <c:pt idx="87">
                  <c:v>51.17</c:v>
                </c:pt>
                <c:pt idx="88">
                  <c:v>52.64</c:v>
                </c:pt>
                <c:pt idx="89">
                  <c:v>51.52</c:v>
                </c:pt>
                <c:pt idx="90">
                  <c:v>46.96</c:v>
                </c:pt>
                <c:pt idx="91">
                  <c:v>44.24</c:v>
                </c:pt>
                <c:pt idx="92">
                  <c:v>46.48</c:v>
                </c:pt>
                <c:pt idx="93">
                  <c:v>50.97</c:v>
                </c:pt>
                <c:pt idx="94">
                  <c:v>52.16</c:v>
                </c:pt>
                <c:pt idx="95">
                  <c:v>53.16</c:v>
                </c:pt>
                <c:pt idx="96">
                  <c:v>53.72</c:v>
                </c:pt>
                <c:pt idx="97">
                  <c:v>53.52</c:v>
                </c:pt>
                <c:pt idx="98">
                  <c:v>53.88</c:v>
                </c:pt>
                <c:pt idx="99">
                  <c:v>56.56</c:v>
                </c:pt>
                <c:pt idx="100">
                  <c:v>56.19</c:v>
                </c:pt>
                <c:pt idx="101">
                  <c:v>56.42</c:v>
                </c:pt>
                <c:pt idx="102">
                  <c:v>57.81</c:v>
                </c:pt>
                <c:pt idx="103">
                  <c:v>59.39</c:v>
                </c:pt>
                <c:pt idx="104">
                  <c:v>59.52</c:v>
                </c:pt>
                <c:pt idx="105">
                  <c:v>62.36</c:v>
                </c:pt>
                <c:pt idx="106">
                  <c:v>64.09</c:v>
                </c:pt>
                <c:pt idx="107">
                  <c:v>63.84</c:v>
                </c:pt>
                <c:pt idx="108">
                  <c:v>65.28</c:v>
                </c:pt>
                <c:pt idx="109">
                  <c:v>62.95</c:v>
                </c:pt>
                <c:pt idx="110">
                  <c:v>61.83</c:v>
                </c:pt>
                <c:pt idx="111">
                  <c:v>62.09</c:v>
                </c:pt>
                <c:pt idx="112">
                  <c:v>60.81</c:v>
                </c:pt>
                <c:pt idx="113">
                  <c:v>57.33</c:v>
                </c:pt>
                <c:pt idx="114">
                  <c:v>53</c:v>
                </c:pt>
                <c:pt idx="115">
                  <c:v>52.49</c:v>
                </c:pt>
                <c:pt idx="116">
                  <c:v>54.73</c:v>
                </c:pt>
                <c:pt idx="117">
                  <c:v>58.6</c:v>
                </c:pt>
                <c:pt idx="118">
                  <c:v>57.51</c:v>
                </c:pt>
                <c:pt idx="119">
                  <c:v>59.27</c:v>
                </c:pt>
                <c:pt idx="120">
                  <c:v>56.98</c:v>
                </c:pt>
                <c:pt idx="121">
                  <c:v>56.22</c:v>
                </c:pt>
                <c:pt idx="122">
                  <c:v>56.62</c:v>
                </c:pt>
                <c:pt idx="123">
                  <c:v>53.29</c:v>
                </c:pt>
                <c:pt idx="124">
                  <c:v>55.32</c:v>
                </c:pt>
                <c:pt idx="125">
                  <c:v>55.55</c:v>
                </c:pt>
                <c:pt idx="126">
                  <c:v>55.23</c:v>
                </c:pt>
                <c:pt idx="127">
                  <c:v>55.62</c:v>
                </c:pt>
                <c:pt idx="128">
                  <c:v>56.19</c:v>
                </c:pt>
                <c:pt idx="129">
                  <c:v>59.31</c:v>
                </c:pt>
                <c:pt idx="130">
                  <c:v>56.95</c:v>
                </c:pt>
                <c:pt idx="131">
                  <c:v>53.12</c:v>
                </c:pt>
                <c:pt idx="132">
                  <c:v>53.24</c:v>
                </c:pt>
                <c:pt idx="133">
                  <c:v>53.49</c:v>
                </c:pt>
                <c:pt idx="134">
                  <c:v>55.27</c:v>
                </c:pt>
                <c:pt idx="135">
                  <c:v>55.36</c:v>
                </c:pt>
                <c:pt idx="136">
                  <c:v>56.9</c:v>
                </c:pt>
                <c:pt idx="137">
                  <c:v>57.05</c:v>
                </c:pt>
                <c:pt idx="138">
                  <c:v>57.14</c:v>
                </c:pt>
                <c:pt idx="139">
                  <c:v>57.56</c:v>
                </c:pt>
                <c:pt idx="140">
                  <c:v>57.62</c:v>
                </c:pt>
                <c:pt idx="141">
                  <c:v>59.25</c:v>
                </c:pt>
                <c:pt idx="142">
                  <c:v>60.75</c:v>
                </c:pt>
                <c:pt idx="143">
                  <c:v>61.26</c:v>
                </c:pt>
                <c:pt idx="144">
                  <c:v>62.12</c:v>
                </c:pt>
                <c:pt idx="145">
                  <c:v>60.84</c:v>
                </c:pt>
                <c:pt idx="146">
                  <c:v>58.24</c:v>
                </c:pt>
                <c:pt idx="147">
                  <c:v>56.22</c:v>
                </c:pt>
                <c:pt idx="148">
                  <c:v>52.73</c:v>
                </c:pt>
                <c:pt idx="149">
                  <c:v>50.35</c:v>
                </c:pt>
                <c:pt idx="150">
                  <c:v>50.83</c:v>
                </c:pt>
                <c:pt idx="151">
                  <c:v>53.13</c:v>
                </c:pt>
                <c:pt idx="152">
                  <c:v>48.38</c:v>
                </c:pt>
                <c:pt idx="153">
                  <c:v>45.58</c:v>
                </c:pt>
                <c:pt idx="154">
                  <c:v>32.340000000000003</c:v>
                </c:pt>
                <c:pt idx="155">
                  <c:v>24.73</c:v>
                </c:pt>
                <c:pt idx="156">
                  <c:v>23.19</c:v>
                </c:pt>
                <c:pt idx="157">
                  <c:v>22.91</c:v>
                </c:pt>
                <c:pt idx="158">
                  <c:v>24.39</c:v>
                </c:pt>
                <c:pt idx="159">
                  <c:v>20.11</c:v>
                </c:pt>
                <c:pt idx="160">
                  <c:v>3.92</c:v>
                </c:pt>
                <c:pt idx="161">
                  <c:v>15.76</c:v>
                </c:pt>
                <c:pt idx="162">
                  <c:v>23.45</c:v>
                </c:pt>
                <c:pt idx="163">
                  <c:v>26.44</c:v>
                </c:pt>
                <c:pt idx="164">
                  <c:v>33</c:v>
                </c:pt>
                <c:pt idx="165">
                  <c:v>34.090000000000003</c:v>
                </c:pt>
                <c:pt idx="166">
                  <c:v>37.299999999999997</c:v>
                </c:pt>
                <c:pt idx="167">
                  <c:v>37.869999999999997</c:v>
                </c:pt>
                <c:pt idx="168">
                  <c:v>38.409999999999997</c:v>
                </c:pt>
                <c:pt idx="169">
                  <c:v>39.21</c:v>
                </c:pt>
                <c:pt idx="170">
                  <c:v>39.86</c:v>
                </c:pt>
                <c:pt idx="171">
                  <c:v>40.46</c:v>
                </c:pt>
                <c:pt idx="172">
                  <c:v>40.590000000000003</c:v>
                </c:pt>
                <c:pt idx="173">
                  <c:v>41.41</c:v>
                </c:pt>
                <c:pt idx="174">
                  <c:v>40.82</c:v>
                </c:pt>
                <c:pt idx="175">
                  <c:v>41.61</c:v>
                </c:pt>
                <c:pt idx="176">
                  <c:v>42.09</c:v>
                </c:pt>
                <c:pt idx="177">
                  <c:v>42.73</c:v>
                </c:pt>
                <c:pt idx="178">
                  <c:v>43.07</c:v>
                </c:pt>
                <c:pt idx="179">
                  <c:v>41.6</c:v>
                </c:pt>
                <c:pt idx="180">
                  <c:v>37.36</c:v>
                </c:pt>
                <c:pt idx="181">
                  <c:v>39.56</c:v>
                </c:pt>
                <c:pt idx="182">
                  <c:v>39.880000000000003</c:v>
                </c:pt>
                <c:pt idx="183">
                  <c:v>39.18</c:v>
                </c:pt>
                <c:pt idx="184">
                  <c:v>40.33</c:v>
                </c:pt>
                <c:pt idx="185">
                  <c:v>40.5</c:v>
                </c:pt>
                <c:pt idx="186">
                  <c:v>40.56</c:v>
                </c:pt>
                <c:pt idx="187">
                  <c:v>37.5</c:v>
                </c:pt>
                <c:pt idx="188">
                  <c:v>37.909999999999997</c:v>
                </c:pt>
                <c:pt idx="189">
                  <c:v>40.869999999999997</c:v>
                </c:pt>
                <c:pt idx="190">
                  <c:v>41.7</c:v>
                </c:pt>
                <c:pt idx="191">
                  <c:v>44.56</c:v>
                </c:pt>
                <c:pt idx="192">
                  <c:v>45.41</c:v>
                </c:pt>
                <c:pt idx="193">
                  <c:v>46.05</c:v>
                </c:pt>
                <c:pt idx="194">
                  <c:v>47.98</c:v>
                </c:pt>
                <c:pt idx="195">
                  <c:v>47.78</c:v>
                </c:pt>
                <c:pt idx="196">
                  <c:v>48.14</c:v>
                </c:pt>
                <c:pt idx="197">
                  <c:v>50.25</c:v>
                </c:pt>
                <c:pt idx="198">
                  <c:v>52.86</c:v>
                </c:pt>
                <c:pt idx="199">
                  <c:v>52.91</c:v>
                </c:pt>
                <c:pt idx="200">
                  <c:v>52.55</c:v>
                </c:pt>
                <c:pt idx="201">
                  <c:v>55.42</c:v>
                </c:pt>
                <c:pt idx="202">
                  <c:v>58.54</c:v>
                </c:pt>
                <c:pt idx="203">
                  <c:v>60.24</c:v>
                </c:pt>
                <c:pt idx="204">
                  <c:v>62.28</c:v>
                </c:pt>
                <c:pt idx="205">
                  <c:v>62.32</c:v>
                </c:pt>
                <c:pt idx="206">
                  <c:v>65.03</c:v>
                </c:pt>
                <c:pt idx="207">
                  <c:v>63.24</c:v>
                </c:pt>
                <c:pt idx="208">
                  <c:v>60</c:v>
                </c:pt>
                <c:pt idx="209">
                  <c:v>60.68</c:v>
                </c:pt>
                <c:pt idx="210">
                  <c:v>59.33</c:v>
                </c:pt>
                <c:pt idx="211">
                  <c:v>61.92</c:v>
                </c:pt>
                <c:pt idx="212">
                  <c:v>62.15</c:v>
                </c:pt>
                <c:pt idx="213">
                  <c:v>63.46</c:v>
                </c:pt>
                <c:pt idx="214">
                  <c:v>65.08</c:v>
                </c:pt>
                <c:pt idx="215">
                  <c:v>65.09</c:v>
                </c:pt>
                <c:pt idx="216">
                  <c:v>64.150000000000006</c:v>
                </c:pt>
                <c:pt idx="217">
                  <c:v>66.3</c:v>
                </c:pt>
                <c:pt idx="218">
                  <c:v>68.75</c:v>
                </c:pt>
                <c:pt idx="219">
                  <c:v>70.09</c:v>
                </c:pt>
                <c:pt idx="220">
                  <c:v>71.569999999999993</c:v>
                </c:pt>
                <c:pt idx="221">
                  <c:v>73.430000000000007</c:v>
                </c:pt>
                <c:pt idx="222">
                  <c:v>73.95</c:v>
                </c:pt>
                <c:pt idx="223">
                  <c:v>73.27</c:v>
                </c:pt>
                <c:pt idx="224">
                  <c:v>73.19</c:v>
                </c:pt>
                <c:pt idx="225">
                  <c:v>69.62</c:v>
                </c:pt>
                <c:pt idx="226">
                  <c:v>72.7</c:v>
                </c:pt>
                <c:pt idx="227">
                  <c:v>69.47</c:v>
                </c:pt>
                <c:pt idx="228">
                  <c:v>68.31</c:v>
                </c:pt>
                <c:pt idx="229">
                  <c:v>65.069999999999993</c:v>
                </c:pt>
                <c:pt idx="230">
                  <c:v>67.540000000000006</c:v>
                </c:pt>
                <c:pt idx="231">
                  <c:v>69.12</c:v>
                </c:pt>
                <c:pt idx="232">
                  <c:v>68.88</c:v>
                </c:pt>
                <c:pt idx="233">
                  <c:v>71.62</c:v>
                </c:pt>
                <c:pt idx="234">
                  <c:v>72.069999999999993</c:v>
                </c:pt>
                <c:pt idx="235">
                  <c:v>75.3</c:v>
                </c:pt>
                <c:pt idx="236">
                  <c:v>78.33</c:v>
                </c:pt>
                <c:pt idx="237">
                  <c:v>81.040000000000006</c:v>
                </c:pt>
                <c:pt idx="238">
                  <c:v>83.11</c:v>
                </c:pt>
                <c:pt idx="239">
                  <c:v>83.49</c:v>
                </c:pt>
                <c:pt idx="240">
                  <c:v>81.78</c:v>
                </c:pt>
                <c:pt idx="241">
                  <c:v>81.96</c:v>
                </c:pt>
                <c:pt idx="242">
                  <c:v>79.02</c:v>
                </c:pt>
                <c:pt idx="243">
                  <c:v>77.88</c:v>
                </c:pt>
                <c:pt idx="244">
                  <c:v>66.89</c:v>
                </c:pt>
                <c:pt idx="245">
                  <c:v>71.3</c:v>
                </c:pt>
                <c:pt idx="246">
                  <c:v>71.23</c:v>
                </c:pt>
                <c:pt idx="247">
                  <c:v>71.48</c:v>
                </c:pt>
                <c:pt idx="248">
                  <c:v>76.06</c:v>
                </c:pt>
                <c:pt idx="249">
                  <c:v>77.86</c:v>
                </c:pt>
                <c:pt idx="250">
                  <c:v>81.61</c:v>
                </c:pt>
                <c:pt idx="251">
                  <c:v>86.11</c:v>
                </c:pt>
                <c:pt idx="252">
                  <c:v>85.94</c:v>
                </c:pt>
                <c:pt idx="253">
                  <c:v>89.44</c:v>
                </c:pt>
                <c:pt idx="254">
                  <c:v>90.66</c:v>
                </c:pt>
                <c:pt idx="255">
                  <c:v>92.8</c:v>
                </c:pt>
                <c:pt idx="256">
                  <c:v>92.21</c:v>
                </c:pt>
                <c:pt idx="257">
                  <c:v>106.62</c:v>
                </c:pt>
                <c:pt idx="258">
                  <c:v>113.43</c:v>
                </c:pt>
                <c:pt idx="259">
                  <c:v>100.43</c:v>
                </c:pt>
              </c:numCache>
            </c:numRef>
          </c:val>
          <c:smooth val="0"/>
          <c:extLst>
            <c:ext xmlns:c16="http://schemas.microsoft.com/office/drawing/2014/chart" uri="{C3380CC4-5D6E-409C-BE32-E72D297353CC}">
              <c16:uniqueId val="{00000001-6DE6-4D12-94CD-A65A501D8B1E}"/>
            </c:ext>
          </c:extLst>
        </c:ser>
        <c:ser>
          <c:idx val="0"/>
          <c:order val="1"/>
          <c:tx>
            <c:strRef>
              <c:f>'Hedge ratio Period 2'!$B$1</c:f>
              <c:strCache>
                <c:ptCount val="1"/>
                <c:pt idx="0">
                  <c:v>OK WTI Spot Price FOB</c:v>
                </c:pt>
              </c:strCache>
            </c:strRef>
          </c:tx>
          <c:spPr>
            <a:ln w="28575" cap="rnd">
              <a:solidFill>
                <a:schemeClr val="accent1"/>
              </a:solidFill>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2'!$B$2:$B$261</c:f>
              <c:numCache>
                <c:formatCode>General</c:formatCode>
                <c:ptCount val="260"/>
                <c:pt idx="0">
                  <c:v>49.14</c:v>
                </c:pt>
                <c:pt idx="1">
                  <c:v>51.26</c:v>
                </c:pt>
                <c:pt idx="2">
                  <c:v>53.19</c:v>
                </c:pt>
                <c:pt idx="3">
                  <c:v>51.09</c:v>
                </c:pt>
                <c:pt idx="4">
                  <c:v>49.12</c:v>
                </c:pt>
                <c:pt idx="5">
                  <c:v>47.21</c:v>
                </c:pt>
                <c:pt idx="6">
                  <c:v>47.04</c:v>
                </c:pt>
                <c:pt idx="7">
                  <c:v>49.24</c:v>
                </c:pt>
                <c:pt idx="8">
                  <c:v>50.21</c:v>
                </c:pt>
                <c:pt idx="9">
                  <c:v>48.48</c:v>
                </c:pt>
                <c:pt idx="10">
                  <c:v>46.57</c:v>
                </c:pt>
                <c:pt idx="11">
                  <c:v>45.3</c:v>
                </c:pt>
                <c:pt idx="12">
                  <c:v>43.09</c:v>
                </c:pt>
                <c:pt idx="13">
                  <c:v>44.63</c:v>
                </c:pt>
                <c:pt idx="14">
                  <c:v>44.96</c:v>
                </c:pt>
                <c:pt idx="15">
                  <c:v>45.51</c:v>
                </c:pt>
                <c:pt idx="16">
                  <c:v>46.41</c:v>
                </c:pt>
                <c:pt idx="17">
                  <c:v>48.27</c:v>
                </c:pt>
                <c:pt idx="18">
                  <c:v>49.52</c:v>
                </c:pt>
                <c:pt idx="19">
                  <c:v>49.08</c:v>
                </c:pt>
                <c:pt idx="20">
                  <c:v>47.52</c:v>
                </c:pt>
                <c:pt idx="21">
                  <c:v>47.68</c:v>
                </c:pt>
                <c:pt idx="22">
                  <c:v>46.68</c:v>
                </c:pt>
                <c:pt idx="23">
                  <c:v>48.58</c:v>
                </c:pt>
                <c:pt idx="24">
                  <c:v>49.07</c:v>
                </c:pt>
                <c:pt idx="25">
                  <c:v>50.12</c:v>
                </c:pt>
                <c:pt idx="26">
                  <c:v>51.77</c:v>
                </c:pt>
                <c:pt idx="27">
                  <c:v>50.23</c:v>
                </c:pt>
                <c:pt idx="28">
                  <c:v>50.77</c:v>
                </c:pt>
                <c:pt idx="29">
                  <c:v>51.74</c:v>
                </c:pt>
                <c:pt idx="30">
                  <c:v>52.51</c:v>
                </c:pt>
                <c:pt idx="31">
                  <c:v>54.59</c:v>
                </c:pt>
                <c:pt idx="32">
                  <c:v>57.05</c:v>
                </c:pt>
                <c:pt idx="33">
                  <c:v>55.81</c:v>
                </c:pt>
                <c:pt idx="34">
                  <c:v>57.47</c:v>
                </c:pt>
                <c:pt idx="35">
                  <c:v>57.81</c:v>
                </c:pt>
                <c:pt idx="36">
                  <c:v>56.92</c:v>
                </c:pt>
                <c:pt idx="37">
                  <c:v>57.17</c:v>
                </c:pt>
                <c:pt idx="38">
                  <c:v>57.87</c:v>
                </c:pt>
                <c:pt idx="39">
                  <c:v>59.88</c:v>
                </c:pt>
                <c:pt idx="40">
                  <c:v>61.36</c:v>
                </c:pt>
                <c:pt idx="41">
                  <c:v>63.26</c:v>
                </c:pt>
                <c:pt idx="42">
                  <c:v>63.77</c:v>
                </c:pt>
                <c:pt idx="43">
                  <c:v>65.14</c:v>
                </c:pt>
                <c:pt idx="44">
                  <c:v>65.319999999999993</c:v>
                </c:pt>
                <c:pt idx="45">
                  <c:v>62.01</c:v>
                </c:pt>
                <c:pt idx="46">
                  <c:v>60.56</c:v>
                </c:pt>
                <c:pt idx="47">
                  <c:v>62.47</c:v>
                </c:pt>
                <c:pt idx="48">
                  <c:v>62.07</c:v>
                </c:pt>
                <c:pt idx="49">
                  <c:v>61.65</c:v>
                </c:pt>
                <c:pt idx="50">
                  <c:v>61.28</c:v>
                </c:pt>
                <c:pt idx="51">
                  <c:v>64.11</c:v>
                </c:pt>
                <c:pt idx="52">
                  <c:v>64.97</c:v>
                </c:pt>
                <c:pt idx="53">
                  <c:v>63.07</c:v>
                </c:pt>
                <c:pt idx="54">
                  <c:v>66.02</c:v>
                </c:pt>
                <c:pt idx="55">
                  <c:v>67.55</c:v>
                </c:pt>
                <c:pt idx="56">
                  <c:v>67.91</c:v>
                </c:pt>
                <c:pt idx="57">
                  <c:v>68.38</c:v>
                </c:pt>
                <c:pt idx="58">
                  <c:v>70.56</c:v>
                </c:pt>
                <c:pt idx="59">
                  <c:v>71.3</c:v>
                </c:pt>
                <c:pt idx="60">
                  <c:v>70.98</c:v>
                </c:pt>
                <c:pt idx="61">
                  <c:v>66.959999999999994</c:v>
                </c:pt>
                <c:pt idx="62">
                  <c:v>65.349999999999994</c:v>
                </c:pt>
                <c:pt idx="63">
                  <c:v>66.209999999999994</c:v>
                </c:pt>
                <c:pt idx="64">
                  <c:v>66.319999999999993</c:v>
                </c:pt>
                <c:pt idx="65">
                  <c:v>74.03</c:v>
                </c:pt>
                <c:pt idx="66">
                  <c:v>73.73</c:v>
                </c:pt>
                <c:pt idx="67">
                  <c:v>71.959999999999994</c:v>
                </c:pt>
                <c:pt idx="68">
                  <c:v>68.95</c:v>
                </c:pt>
                <c:pt idx="69">
                  <c:v>70.010000000000005</c:v>
                </c:pt>
                <c:pt idx="70">
                  <c:v>69.459999999999994</c:v>
                </c:pt>
                <c:pt idx="71">
                  <c:v>67.900000000000006</c:v>
                </c:pt>
                <c:pt idx="72">
                  <c:v>66.150000000000006</c:v>
                </c:pt>
                <c:pt idx="73">
                  <c:v>68.099999999999994</c:v>
                </c:pt>
                <c:pt idx="74">
                  <c:v>69.66</c:v>
                </c:pt>
                <c:pt idx="75">
                  <c:v>68.510000000000005</c:v>
                </c:pt>
                <c:pt idx="76">
                  <c:v>68.959999999999994</c:v>
                </c:pt>
                <c:pt idx="77">
                  <c:v>70.28</c:v>
                </c:pt>
                <c:pt idx="78">
                  <c:v>72.84</c:v>
                </c:pt>
                <c:pt idx="79">
                  <c:v>75.13</c:v>
                </c:pt>
                <c:pt idx="80">
                  <c:v>72.959999999999994</c:v>
                </c:pt>
                <c:pt idx="81">
                  <c:v>70.239999999999995</c:v>
                </c:pt>
                <c:pt idx="82">
                  <c:v>67.430000000000007</c:v>
                </c:pt>
                <c:pt idx="83">
                  <c:v>65.06</c:v>
                </c:pt>
                <c:pt idx="84">
                  <c:v>61.57</c:v>
                </c:pt>
                <c:pt idx="85">
                  <c:v>56.92</c:v>
                </c:pt>
                <c:pt idx="86">
                  <c:v>54.99</c:v>
                </c:pt>
                <c:pt idx="87">
                  <c:v>51.01</c:v>
                </c:pt>
                <c:pt idx="88">
                  <c:v>52.63</c:v>
                </c:pt>
                <c:pt idx="89">
                  <c:v>51.54</c:v>
                </c:pt>
                <c:pt idx="90">
                  <c:v>46.98</c:v>
                </c:pt>
                <c:pt idx="91">
                  <c:v>45.22</c:v>
                </c:pt>
                <c:pt idx="92">
                  <c:v>47</c:v>
                </c:pt>
                <c:pt idx="93">
                  <c:v>50.78</c:v>
                </c:pt>
                <c:pt idx="94">
                  <c:v>51.92</c:v>
                </c:pt>
                <c:pt idx="95">
                  <c:v>52.88</c:v>
                </c:pt>
                <c:pt idx="96">
                  <c:v>53.63</c:v>
                </c:pt>
                <c:pt idx="97">
                  <c:v>53.53</c:v>
                </c:pt>
                <c:pt idx="98">
                  <c:v>53.88</c:v>
                </c:pt>
                <c:pt idx="99">
                  <c:v>56.74</c:v>
                </c:pt>
                <c:pt idx="100">
                  <c:v>56.12</c:v>
                </c:pt>
                <c:pt idx="101">
                  <c:v>56.35</c:v>
                </c:pt>
                <c:pt idx="102">
                  <c:v>57.81</c:v>
                </c:pt>
                <c:pt idx="103">
                  <c:v>59.44</c:v>
                </c:pt>
                <c:pt idx="104">
                  <c:v>59.49</c:v>
                </c:pt>
                <c:pt idx="105">
                  <c:v>62.36</c:v>
                </c:pt>
                <c:pt idx="106">
                  <c:v>64.099999999999994</c:v>
                </c:pt>
                <c:pt idx="107">
                  <c:v>63.8</c:v>
                </c:pt>
                <c:pt idx="108">
                  <c:v>65.28</c:v>
                </c:pt>
                <c:pt idx="109">
                  <c:v>62.9</c:v>
                </c:pt>
                <c:pt idx="110">
                  <c:v>61.81</c:v>
                </c:pt>
                <c:pt idx="111">
                  <c:v>62.1</c:v>
                </c:pt>
                <c:pt idx="112">
                  <c:v>60.72</c:v>
                </c:pt>
                <c:pt idx="113">
                  <c:v>56.93</c:v>
                </c:pt>
                <c:pt idx="114">
                  <c:v>52.97</c:v>
                </c:pt>
                <c:pt idx="115">
                  <c:v>52.52</c:v>
                </c:pt>
                <c:pt idx="116">
                  <c:v>54.75</c:v>
                </c:pt>
                <c:pt idx="117">
                  <c:v>58.38</c:v>
                </c:pt>
                <c:pt idx="118">
                  <c:v>57.32</c:v>
                </c:pt>
                <c:pt idx="119">
                  <c:v>59.02</c:v>
                </c:pt>
                <c:pt idx="120">
                  <c:v>56.74</c:v>
                </c:pt>
                <c:pt idx="121">
                  <c:v>56.05</c:v>
                </c:pt>
                <c:pt idx="122">
                  <c:v>56.55</c:v>
                </c:pt>
                <c:pt idx="123">
                  <c:v>53.28</c:v>
                </c:pt>
                <c:pt idx="124">
                  <c:v>55.31</c:v>
                </c:pt>
                <c:pt idx="125">
                  <c:v>55.5</c:v>
                </c:pt>
                <c:pt idx="126">
                  <c:v>55.21</c:v>
                </c:pt>
                <c:pt idx="127">
                  <c:v>55.73</c:v>
                </c:pt>
                <c:pt idx="128">
                  <c:v>56.16</c:v>
                </c:pt>
                <c:pt idx="129">
                  <c:v>59.33</c:v>
                </c:pt>
                <c:pt idx="130">
                  <c:v>56.9</c:v>
                </c:pt>
                <c:pt idx="131">
                  <c:v>53.12</c:v>
                </c:pt>
                <c:pt idx="132">
                  <c:v>53.27</c:v>
                </c:pt>
                <c:pt idx="133">
                  <c:v>53.49</c:v>
                </c:pt>
                <c:pt idx="134">
                  <c:v>55.2</c:v>
                </c:pt>
                <c:pt idx="135">
                  <c:v>55.17</c:v>
                </c:pt>
                <c:pt idx="136">
                  <c:v>56.69</c:v>
                </c:pt>
                <c:pt idx="137">
                  <c:v>56.85</c:v>
                </c:pt>
                <c:pt idx="138">
                  <c:v>56.9</c:v>
                </c:pt>
                <c:pt idx="139">
                  <c:v>58.07</c:v>
                </c:pt>
                <c:pt idx="140">
                  <c:v>57.64</c:v>
                </c:pt>
                <c:pt idx="141">
                  <c:v>59.25</c:v>
                </c:pt>
                <c:pt idx="142">
                  <c:v>60.75</c:v>
                </c:pt>
                <c:pt idx="143">
                  <c:v>61.29</c:v>
                </c:pt>
                <c:pt idx="144">
                  <c:v>62.09</c:v>
                </c:pt>
                <c:pt idx="145">
                  <c:v>60.84</c:v>
                </c:pt>
                <c:pt idx="146">
                  <c:v>58.29</c:v>
                </c:pt>
                <c:pt idx="147">
                  <c:v>56.15</c:v>
                </c:pt>
                <c:pt idx="148">
                  <c:v>52.7</c:v>
                </c:pt>
                <c:pt idx="149">
                  <c:v>50.36</c:v>
                </c:pt>
                <c:pt idx="150">
                  <c:v>50.83</c:v>
                </c:pt>
                <c:pt idx="151">
                  <c:v>53.14</c:v>
                </c:pt>
                <c:pt idx="152">
                  <c:v>48.36</c:v>
                </c:pt>
                <c:pt idx="153">
                  <c:v>45.57</c:v>
                </c:pt>
                <c:pt idx="154">
                  <c:v>32.39</c:v>
                </c:pt>
                <c:pt idx="155">
                  <c:v>24.19</c:v>
                </c:pt>
                <c:pt idx="156">
                  <c:v>19.440000000000001</c:v>
                </c:pt>
                <c:pt idx="157">
                  <c:v>21.69</c:v>
                </c:pt>
                <c:pt idx="158">
                  <c:v>24.41</c:v>
                </c:pt>
                <c:pt idx="159">
                  <c:v>20.12</c:v>
                </c:pt>
                <c:pt idx="160">
                  <c:v>3.32</c:v>
                </c:pt>
                <c:pt idx="161">
                  <c:v>15.71</c:v>
                </c:pt>
                <c:pt idx="162">
                  <c:v>23.46</c:v>
                </c:pt>
                <c:pt idx="163">
                  <c:v>26.4</c:v>
                </c:pt>
                <c:pt idx="164">
                  <c:v>33.1</c:v>
                </c:pt>
                <c:pt idx="165">
                  <c:v>34.19</c:v>
                </c:pt>
                <c:pt idx="166">
                  <c:v>37.32</c:v>
                </c:pt>
                <c:pt idx="167">
                  <c:v>37.869999999999997</c:v>
                </c:pt>
                <c:pt idx="168">
                  <c:v>38.35</c:v>
                </c:pt>
                <c:pt idx="169">
                  <c:v>39.22</c:v>
                </c:pt>
                <c:pt idx="170">
                  <c:v>39.85</c:v>
                </c:pt>
                <c:pt idx="171">
                  <c:v>40.44</c:v>
                </c:pt>
                <c:pt idx="172">
                  <c:v>40.57</c:v>
                </c:pt>
                <c:pt idx="173">
                  <c:v>41.34</c:v>
                </c:pt>
                <c:pt idx="174">
                  <c:v>40.69</c:v>
                </c:pt>
                <c:pt idx="175">
                  <c:v>41.57</c:v>
                </c:pt>
                <c:pt idx="176">
                  <c:v>42.08</c:v>
                </c:pt>
                <c:pt idx="177">
                  <c:v>42.73</c:v>
                </c:pt>
                <c:pt idx="178">
                  <c:v>42.93</c:v>
                </c:pt>
                <c:pt idx="179">
                  <c:v>41.84</c:v>
                </c:pt>
                <c:pt idx="180">
                  <c:v>37.380000000000003</c:v>
                </c:pt>
                <c:pt idx="181">
                  <c:v>39.549999999999997</c:v>
                </c:pt>
                <c:pt idx="182">
                  <c:v>39.78</c:v>
                </c:pt>
                <c:pt idx="183">
                  <c:v>38.99</c:v>
                </c:pt>
                <c:pt idx="184">
                  <c:v>40.19</c:v>
                </c:pt>
                <c:pt idx="185">
                  <c:v>40.33</c:v>
                </c:pt>
                <c:pt idx="186">
                  <c:v>40.43</c:v>
                </c:pt>
                <c:pt idx="187">
                  <c:v>37.32</c:v>
                </c:pt>
                <c:pt idx="188">
                  <c:v>37.71</c:v>
                </c:pt>
                <c:pt idx="189">
                  <c:v>40.659999999999997</c:v>
                </c:pt>
                <c:pt idx="190">
                  <c:v>41.52</c:v>
                </c:pt>
                <c:pt idx="191">
                  <c:v>44.4</c:v>
                </c:pt>
                <c:pt idx="192">
                  <c:v>45.37</c:v>
                </c:pt>
                <c:pt idx="193">
                  <c:v>46.04</c:v>
                </c:pt>
                <c:pt idx="194">
                  <c:v>47.97</c:v>
                </c:pt>
                <c:pt idx="195">
                  <c:v>47.73</c:v>
                </c:pt>
                <c:pt idx="196">
                  <c:v>47.98</c:v>
                </c:pt>
                <c:pt idx="197">
                  <c:v>50.09</c:v>
                </c:pt>
                <c:pt idx="198">
                  <c:v>52.75</c:v>
                </c:pt>
                <c:pt idx="199">
                  <c:v>52.82</c:v>
                </c:pt>
                <c:pt idx="200">
                  <c:v>52.52</c:v>
                </c:pt>
                <c:pt idx="201">
                  <c:v>55.39</c:v>
                </c:pt>
                <c:pt idx="202">
                  <c:v>58.54</c:v>
                </c:pt>
                <c:pt idx="203">
                  <c:v>60.17</c:v>
                </c:pt>
                <c:pt idx="204">
                  <c:v>62.3</c:v>
                </c:pt>
                <c:pt idx="205">
                  <c:v>62.29</c:v>
                </c:pt>
                <c:pt idx="206">
                  <c:v>65.02</c:v>
                </c:pt>
                <c:pt idx="207">
                  <c:v>63.22</c:v>
                </c:pt>
                <c:pt idx="208">
                  <c:v>59.95</c:v>
                </c:pt>
                <c:pt idx="209">
                  <c:v>60.66</c:v>
                </c:pt>
                <c:pt idx="210">
                  <c:v>59.35</c:v>
                </c:pt>
                <c:pt idx="211">
                  <c:v>61.93</c:v>
                </c:pt>
                <c:pt idx="212">
                  <c:v>62.18</c:v>
                </c:pt>
                <c:pt idx="213">
                  <c:v>63.47</c:v>
                </c:pt>
                <c:pt idx="214">
                  <c:v>65.099999999999994</c:v>
                </c:pt>
                <c:pt idx="215">
                  <c:v>65.069999999999993</c:v>
                </c:pt>
                <c:pt idx="216">
                  <c:v>64.11</c:v>
                </c:pt>
                <c:pt idx="217">
                  <c:v>66.400000000000006</c:v>
                </c:pt>
                <c:pt idx="218">
                  <c:v>68.739999999999995</c:v>
                </c:pt>
                <c:pt idx="219">
                  <c:v>70.11</c:v>
                </c:pt>
                <c:pt idx="220">
                  <c:v>71.55</c:v>
                </c:pt>
                <c:pt idx="221">
                  <c:v>73.48</c:v>
                </c:pt>
                <c:pt idx="222">
                  <c:v>74.069999999999993</c:v>
                </c:pt>
                <c:pt idx="223">
                  <c:v>73.349999999999994</c:v>
                </c:pt>
                <c:pt idx="224">
                  <c:v>73.19</c:v>
                </c:pt>
                <c:pt idx="225">
                  <c:v>69.680000000000007</c:v>
                </c:pt>
                <c:pt idx="226">
                  <c:v>72.75</c:v>
                </c:pt>
                <c:pt idx="227">
                  <c:v>69.5</c:v>
                </c:pt>
                <c:pt idx="228">
                  <c:v>68.33</c:v>
                </c:pt>
                <c:pt idx="229">
                  <c:v>65.05</c:v>
                </c:pt>
                <c:pt idx="230">
                  <c:v>67.59</c:v>
                </c:pt>
                <c:pt idx="231">
                  <c:v>69.150000000000006</c:v>
                </c:pt>
                <c:pt idx="232">
                  <c:v>68.98</c:v>
                </c:pt>
                <c:pt idx="233">
                  <c:v>71.69</c:v>
                </c:pt>
                <c:pt idx="234">
                  <c:v>72.180000000000007</c:v>
                </c:pt>
                <c:pt idx="235">
                  <c:v>75.45</c:v>
                </c:pt>
                <c:pt idx="236">
                  <c:v>78.5</c:v>
                </c:pt>
                <c:pt idx="237">
                  <c:v>81.180000000000007</c:v>
                </c:pt>
                <c:pt idx="238">
                  <c:v>83.48</c:v>
                </c:pt>
                <c:pt idx="239">
                  <c:v>83.84</c:v>
                </c:pt>
                <c:pt idx="240">
                  <c:v>81.790000000000006</c:v>
                </c:pt>
                <c:pt idx="241">
                  <c:v>81.93</c:v>
                </c:pt>
                <c:pt idx="242">
                  <c:v>78.989999999999995</c:v>
                </c:pt>
                <c:pt idx="243">
                  <c:v>77.790000000000006</c:v>
                </c:pt>
                <c:pt idx="244">
                  <c:v>66.89</c:v>
                </c:pt>
                <c:pt idx="245">
                  <c:v>71.31</c:v>
                </c:pt>
                <c:pt idx="246">
                  <c:v>71.180000000000007</c:v>
                </c:pt>
                <c:pt idx="247">
                  <c:v>71.63</c:v>
                </c:pt>
                <c:pt idx="248">
                  <c:v>76.05</c:v>
                </c:pt>
                <c:pt idx="249">
                  <c:v>77.86</c:v>
                </c:pt>
                <c:pt idx="250">
                  <c:v>81.52</c:v>
                </c:pt>
                <c:pt idx="251">
                  <c:v>85.93</c:v>
                </c:pt>
                <c:pt idx="252">
                  <c:v>86.94</c:v>
                </c:pt>
                <c:pt idx="253">
                  <c:v>89.6</c:v>
                </c:pt>
                <c:pt idx="254">
                  <c:v>90.61</c:v>
                </c:pt>
                <c:pt idx="255">
                  <c:v>92.89</c:v>
                </c:pt>
                <c:pt idx="256">
                  <c:v>92.18</c:v>
                </c:pt>
                <c:pt idx="257">
                  <c:v>106.8</c:v>
                </c:pt>
                <c:pt idx="258">
                  <c:v>113.39</c:v>
                </c:pt>
                <c:pt idx="259">
                  <c:v>100.43</c:v>
                </c:pt>
              </c:numCache>
            </c:numRef>
          </c:val>
          <c:smooth val="0"/>
          <c:extLst>
            <c:ext xmlns:c16="http://schemas.microsoft.com/office/drawing/2014/chart" uri="{C3380CC4-5D6E-409C-BE32-E72D297353CC}">
              <c16:uniqueId val="{00000000-6DE6-4D12-94CD-A65A501D8B1E}"/>
            </c:ext>
          </c:extLst>
        </c:ser>
        <c:dLbls>
          <c:showLegendKey val="0"/>
          <c:showVal val="0"/>
          <c:showCatName val="0"/>
          <c:showSerName val="0"/>
          <c:showPercent val="0"/>
          <c:showBubbleSize val="0"/>
        </c:dLbls>
        <c:smooth val="0"/>
        <c:axId val="656180904"/>
        <c:axId val="656179592"/>
      </c:lineChart>
      <c:dateAx>
        <c:axId val="656180904"/>
        <c:scaling>
          <c:orientation val="minMax"/>
        </c:scaling>
        <c:delete val="0"/>
        <c:axPos val="b"/>
        <c:numFmt formatCode="mm/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fr-FR"/>
          </a:p>
        </c:txPr>
        <c:crossAx val="656179592"/>
        <c:crosses val="autoZero"/>
        <c:auto val="1"/>
        <c:lblOffset val="100"/>
        <c:baseTimeUnit val="days"/>
      </c:dateAx>
      <c:valAx>
        <c:axId val="65617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mn-lt"/>
                    <a:ea typeface="+mn-ea"/>
                    <a:cs typeface="+mn-cs"/>
                  </a:defRPr>
                </a:pPr>
                <a:r>
                  <a:rPr lang="en-GB" sz="1600"/>
                  <a:t>Price  ($/barrel)</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fr-FR"/>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crossAx val="656180904"/>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GB" sz="1600" b="1" i="0" baseline="0">
                <a:effectLst/>
              </a:rPr>
              <a:t>Linear regression of the spot return on the futures return</a:t>
            </a:r>
            <a:endParaRPr lang="en-GB" sz="1400">
              <a:effectLst/>
            </a:endParaRPr>
          </a:p>
        </c:rich>
      </c:tx>
      <c:layout>
        <c:manualLayout>
          <c:xMode val="edge"/>
          <c:yMode val="edge"/>
          <c:x val="0.24453573426272535"/>
          <c:y val="1.946479754884196E-2"/>
        </c:manualLayout>
      </c:layout>
      <c:overlay val="0"/>
    </c:title>
    <c:autoTitleDeleted val="0"/>
    <c:plotArea>
      <c:layout>
        <c:manualLayout>
          <c:layoutTarget val="inner"/>
          <c:xMode val="edge"/>
          <c:yMode val="edge"/>
          <c:x val="9.3399810679402798E-2"/>
          <c:y val="0.14168945409020522"/>
          <c:w val="0.83303085065186522"/>
          <c:h val="0.66190317451194514"/>
        </c:manualLayout>
      </c:layout>
      <c:scatterChart>
        <c:scatterStyle val="lineMarker"/>
        <c:varyColors val="0"/>
        <c:ser>
          <c:idx val="0"/>
          <c:order val="0"/>
          <c:tx>
            <c:v>Observation</c:v>
          </c:tx>
          <c:spPr>
            <a:ln w="19050">
              <a:noFill/>
            </a:ln>
          </c:spPr>
          <c:xVal>
            <c:numRef>
              <c:f>'Hedge ratio Period 2'!$F$3:$F$261</c:f>
              <c:numCache>
                <c:formatCode>0.00%</c:formatCode>
                <c:ptCount val="259"/>
                <c:pt idx="0">
                  <c:v>4.2237353842891921E-2</c:v>
                </c:pt>
                <c:pt idx="1">
                  <c:v>3.6959687818301265E-2</c:v>
                </c:pt>
                <c:pt idx="2">
                  <c:v>-4.0281625411519487E-2</c:v>
                </c:pt>
                <c:pt idx="3">
                  <c:v>-3.9322499503819677E-2</c:v>
                </c:pt>
                <c:pt idx="4">
                  <c:v>-3.9660549280691522E-2</c:v>
                </c:pt>
                <c:pt idx="5">
                  <c:v>-3.607430967823982E-3</c:v>
                </c:pt>
                <c:pt idx="6">
                  <c:v>4.5707997725881307E-2</c:v>
                </c:pt>
                <c:pt idx="7">
                  <c:v>1.9507908730361293E-2</c:v>
                </c:pt>
                <c:pt idx="8">
                  <c:v>-3.5062868285555195E-2</c:v>
                </c:pt>
                <c:pt idx="9">
                  <c:v>-4.0194784766773108E-2</c:v>
                </c:pt>
                <c:pt idx="10">
                  <c:v>-2.7649524505297542E-2</c:v>
                </c:pt>
                <c:pt idx="11">
                  <c:v>-5.0016080861241541E-2</c:v>
                </c:pt>
                <c:pt idx="12">
                  <c:v>3.5115327013431806E-2</c:v>
                </c:pt>
                <c:pt idx="13">
                  <c:v>7.3669269442571579E-3</c:v>
                </c:pt>
                <c:pt idx="14">
                  <c:v>1.2158876443114809E-2</c:v>
                </c:pt>
                <c:pt idx="15">
                  <c:v>1.9582871224533862E-2</c:v>
                </c:pt>
                <c:pt idx="16">
                  <c:v>3.9295296419317165E-2</c:v>
                </c:pt>
                <c:pt idx="17">
                  <c:v>2.5566378703939203E-2</c:v>
                </c:pt>
                <c:pt idx="18">
                  <c:v>-8.9250085336301053E-3</c:v>
                </c:pt>
                <c:pt idx="19">
                  <c:v>-3.2300944788321066E-2</c:v>
                </c:pt>
                <c:pt idx="20">
                  <c:v>3.3613477027047063E-3</c:v>
                </c:pt>
                <c:pt idx="21">
                  <c:v>-2.1196215338739069E-2</c:v>
                </c:pt>
                <c:pt idx="22">
                  <c:v>3.9896116155671249E-2</c:v>
                </c:pt>
                <c:pt idx="23">
                  <c:v>1.0035926527785654E-2</c:v>
                </c:pt>
                <c:pt idx="24">
                  <c:v>2.1172279926055401E-2</c:v>
                </c:pt>
                <c:pt idx="25">
                  <c:v>3.2390700885942501E-2</c:v>
                </c:pt>
                <c:pt idx="26">
                  <c:v>-3.0198373151856781E-2</c:v>
                </c:pt>
                <c:pt idx="27">
                  <c:v>1.0693171197349676E-2</c:v>
                </c:pt>
                <c:pt idx="28">
                  <c:v>1.8925547798579998E-2</c:v>
                </c:pt>
                <c:pt idx="29">
                  <c:v>1.4772450891884671E-2</c:v>
                </c:pt>
                <c:pt idx="30">
                  <c:v>3.8847088143898374E-2</c:v>
                </c:pt>
                <c:pt idx="31">
                  <c:v>4.4077360514418275E-2</c:v>
                </c:pt>
                <c:pt idx="32">
                  <c:v>-2.1975011507742361E-2</c:v>
                </c:pt>
                <c:pt idx="33">
                  <c:v>2.9310007719307887E-2</c:v>
                </c:pt>
                <c:pt idx="34">
                  <c:v>5.8986985747345125E-3</c:v>
                </c:pt>
                <c:pt idx="35">
                  <c:v>-1.5514997872733156E-2</c:v>
                </c:pt>
                <c:pt idx="36">
                  <c:v>4.3825120542283647E-3</c:v>
                </c:pt>
                <c:pt idx="37">
                  <c:v>1.2169830309867439E-2</c:v>
                </c:pt>
                <c:pt idx="38">
                  <c:v>3.4143443965680212E-2</c:v>
                </c:pt>
                <c:pt idx="39">
                  <c:v>2.4415597507572984E-2</c:v>
                </c:pt>
                <c:pt idx="40">
                  <c:v>3.0495060818502038E-2</c:v>
                </c:pt>
                <c:pt idx="41">
                  <c:v>8.0296424496775157E-3</c:v>
                </c:pt>
                <c:pt idx="42">
                  <c:v>2.1255939520907235E-2</c:v>
                </c:pt>
                <c:pt idx="43">
                  <c:v>2.7594682541767302E-3</c:v>
                </c:pt>
                <c:pt idx="44">
                  <c:v>-5.2002605740477714E-2</c:v>
                </c:pt>
                <c:pt idx="45">
                  <c:v>-2.3661053232593186E-2</c:v>
                </c:pt>
                <c:pt idx="46">
                  <c:v>3.1051832376285182E-2</c:v>
                </c:pt>
                <c:pt idx="47">
                  <c:v>-6.423661079917195E-3</c:v>
                </c:pt>
                <c:pt idx="48">
                  <c:v>-6.7895508152080852E-3</c:v>
                </c:pt>
                <c:pt idx="49">
                  <c:v>-6.0197041780174227E-3</c:v>
                </c:pt>
                <c:pt idx="50">
                  <c:v>4.5146832566830088E-2</c:v>
                </c:pt>
                <c:pt idx="51">
                  <c:v>1.3325266893273648E-2</c:v>
                </c:pt>
                <c:pt idx="52">
                  <c:v>-2.9680404216879709E-2</c:v>
                </c:pt>
                <c:pt idx="53">
                  <c:v>4.5712505749486952E-2</c:v>
                </c:pt>
                <c:pt idx="54">
                  <c:v>2.2910337981161006E-2</c:v>
                </c:pt>
                <c:pt idx="55">
                  <c:v>5.3152347194922256E-3</c:v>
                </c:pt>
                <c:pt idx="56">
                  <c:v>6.8970850854551072E-3</c:v>
                </c:pt>
                <c:pt idx="57">
                  <c:v>3.1383027487380755E-2</c:v>
                </c:pt>
                <c:pt idx="58">
                  <c:v>1.0432915721714228E-2</c:v>
                </c:pt>
                <c:pt idx="59">
                  <c:v>-4.4981802018997088E-3</c:v>
                </c:pt>
                <c:pt idx="60">
                  <c:v>-5.8302721037130655E-2</c:v>
                </c:pt>
                <c:pt idx="61">
                  <c:v>-2.4337986110988957E-2</c:v>
                </c:pt>
                <c:pt idx="62">
                  <c:v>1.3074068866523807E-2</c:v>
                </c:pt>
                <c:pt idx="63">
                  <c:v>1.6600018902848761E-3</c:v>
                </c:pt>
                <c:pt idx="64">
                  <c:v>0.10997890562796762</c:v>
                </c:pt>
                <c:pt idx="65">
                  <c:v>-4.0606444534477242E-3</c:v>
                </c:pt>
                <c:pt idx="66">
                  <c:v>-2.4299362919227043E-2</c:v>
                </c:pt>
                <c:pt idx="67">
                  <c:v>-4.2728804843021384E-2</c:v>
                </c:pt>
                <c:pt idx="68">
                  <c:v>1.5256484749795496E-2</c:v>
                </c:pt>
                <c:pt idx="69">
                  <c:v>-7.8870416731783664E-3</c:v>
                </c:pt>
                <c:pt idx="70">
                  <c:v>-2.2715012751277342E-2</c:v>
                </c:pt>
                <c:pt idx="71">
                  <c:v>-2.6111144003685773E-2</c:v>
                </c:pt>
                <c:pt idx="72">
                  <c:v>2.9052322594501735E-2</c:v>
                </c:pt>
                <c:pt idx="73">
                  <c:v>2.2649051782388491E-2</c:v>
                </c:pt>
                <c:pt idx="74">
                  <c:v>-1.6646544923047332E-2</c:v>
                </c:pt>
                <c:pt idx="75">
                  <c:v>6.5469063406297977E-3</c:v>
                </c:pt>
                <c:pt idx="76">
                  <c:v>1.896063696345883E-2</c:v>
                </c:pt>
                <c:pt idx="77">
                  <c:v>3.5777991540510881E-2</c:v>
                </c:pt>
                <c:pt idx="78">
                  <c:v>3.0954691521661856E-2</c:v>
                </c:pt>
                <c:pt idx="79">
                  <c:v>-2.9308600614993262E-2</c:v>
                </c:pt>
                <c:pt idx="80">
                  <c:v>-3.7993396439214677E-2</c:v>
                </c:pt>
                <c:pt idx="81">
                  <c:v>-4.0827926580370419E-2</c:v>
                </c:pt>
                <c:pt idx="82">
                  <c:v>-3.5780101701285302E-2</c:v>
                </c:pt>
                <c:pt idx="83">
                  <c:v>-5.5135182122086714E-2</c:v>
                </c:pt>
                <c:pt idx="84">
                  <c:v>-7.8527965701467153E-2</c:v>
                </c:pt>
                <c:pt idx="85">
                  <c:v>-3.4495422701928291E-2</c:v>
                </c:pt>
                <c:pt idx="86">
                  <c:v>-7.5129658584888223E-2</c:v>
                </c:pt>
                <c:pt idx="87">
                  <c:v>3.1264607430852527E-2</c:v>
                </c:pt>
                <c:pt idx="88">
                  <c:v>-2.0928094141468685E-2</c:v>
                </c:pt>
                <c:pt idx="89">
                  <c:v>-9.2636225993452351E-2</c:v>
                </c:pt>
                <c:pt idx="90">
                  <c:v>-3.8182512380942862E-2</c:v>
                </c:pt>
                <c:pt idx="91">
                  <c:v>3.8608134860234899E-2</c:v>
                </c:pt>
                <c:pt idx="92">
                  <c:v>7.7354974566473819E-2</c:v>
                </c:pt>
                <c:pt idx="93">
                  <c:v>2.2201496119302156E-2</c:v>
                </c:pt>
                <c:pt idx="94">
                  <c:v>1.8321123147596284E-2</c:v>
                </c:pt>
                <c:pt idx="95">
                  <c:v>1.4083417451403006E-2</c:v>
                </c:pt>
                <c:pt idx="96">
                  <c:v>-1.8663685895439679E-3</c:v>
                </c:pt>
                <c:pt idx="97">
                  <c:v>6.5171071368732491E-3</c:v>
                </c:pt>
                <c:pt idx="98">
                  <c:v>5.1720077838542142E-2</c:v>
                </c:pt>
                <c:pt idx="99">
                  <c:v>-1.0987174146445211E-2</c:v>
                </c:pt>
                <c:pt idx="100">
                  <c:v>4.0899852515252876E-3</c:v>
                </c:pt>
                <c:pt idx="101">
                  <c:v>2.5579530608599379E-2</c:v>
                </c:pt>
                <c:pt idx="102">
                  <c:v>2.7805629315118936E-2</c:v>
                </c:pt>
                <c:pt idx="103">
                  <c:v>8.4083079031074218E-4</c:v>
                </c:pt>
                <c:pt idx="104">
                  <c:v>4.7115812989761426E-2</c:v>
                </c:pt>
                <c:pt idx="105">
                  <c:v>2.752031973704841E-2</c:v>
                </c:pt>
                <c:pt idx="106">
                  <c:v>-4.6911735758801663E-3</c:v>
                </c:pt>
                <c:pt idx="107">
                  <c:v>2.293252030510734E-2</c:v>
                </c:pt>
                <c:pt idx="108">
                  <c:v>-3.7139546949456766E-2</c:v>
                </c:pt>
                <c:pt idx="109">
                  <c:v>-1.7481000035212801E-2</c:v>
                </c:pt>
                <c:pt idx="110">
                  <c:v>4.6808252682510399E-3</c:v>
                </c:pt>
                <c:pt idx="111">
                  <c:v>-2.2472855852058628E-2</c:v>
                </c:pt>
                <c:pt idx="112">
                  <c:v>-6.4450690124383925E-2</c:v>
                </c:pt>
                <c:pt idx="113">
                  <c:v>-7.2096727406555164E-2</c:v>
                </c:pt>
                <c:pt idx="114">
                  <c:v>-8.5316661218398267E-3</c:v>
                </c:pt>
                <c:pt idx="115">
                  <c:v>4.1583319262014785E-2</c:v>
                </c:pt>
                <c:pt idx="116">
                  <c:v>6.4195996729358509E-2</c:v>
                </c:pt>
                <c:pt idx="117">
                  <c:v>-1.832376246599764E-2</c:v>
                </c:pt>
                <c:pt idx="118">
                  <c:v>2.9226766554822391E-2</c:v>
                </c:pt>
                <c:pt idx="119">
                  <c:v>-3.9396940134088135E-2</c:v>
                </c:pt>
                <c:pt idx="120">
                  <c:v>-1.2235279862536414E-2</c:v>
                </c:pt>
                <c:pt idx="121">
                  <c:v>8.8810530439604862E-3</c:v>
                </c:pt>
                <c:pt idx="122">
                  <c:v>-5.9564176329995694E-2</c:v>
                </c:pt>
                <c:pt idx="123">
                  <c:v>3.7392697774452963E-2</c:v>
                </c:pt>
                <c:pt idx="124">
                  <c:v>3.4292967458020738E-3</c:v>
                </c:pt>
                <c:pt idx="125">
                  <c:v>-5.2389244564355324E-3</c:v>
                </c:pt>
                <c:pt idx="126">
                  <c:v>9.3745052854915852E-3</c:v>
                </c:pt>
                <c:pt idx="127">
                  <c:v>7.6861581361107401E-3</c:v>
                </c:pt>
                <c:pt idx="128">
                  <c:v>5.4910320552996147E-2</c:v>
                </c:pt>
                <c:pt idx="129">
                  <c:v>-4.1819739138266643E-2</c:v>
                </c:pt>
                <c:pt idx="130">
                  <c:v>-6.8741835964106865E-2</c:v>
                </c:pt>
                <c:pt idx="131">
                  <c:v>2.8198157607295347E-3</c:v>
                </c:pt>
                <c:pt idx="132">
                  <c:v>4.121399614250976E-3</c:v>
                </c:pt>
                <c:pt idx="133">
                  <c:v>3.1468232739890856E-2</c:v>
                </c:pt>
                <c:pt idx="134">
                  <c:v>-5.4362599871018134E-4</c:v>
                </c:pt>
                <c:pt idx="135">
                  <c:v>2.7178501051872885E-2</c:v>
                </c:pt>
                <c:pt idx="136">
                  <c:v>2.8183918603327989E-3</c:v>
                </c:pt>
                <c:pt idx="137">
                  <c:v>8.7912093574009267E-4</c:v>
                </c:pt>
                <c:pt idx="138">
                  <c:v>2.035383825167322E-2</c:v>
                </c:pt>
                <c:pt idx="139">
                  <c:v>-7.4324082526371453E-3</c:v>
                </c:pt>
                <c:pt idx="140">
                  <c:v>2.7549008883919181E-2</c:v>
                </c:pt>
                <c:pt idx="141">
                  <c:v>2.5001302205417186E-2</c:v>
                </c:pt>
                <c:pt idx="142">
                  <c:v>8.8496152769826E-3</c:v>
                </c:pt>
                <c:pt idx="143">
                  <c:v>1.2968247879161099E-2</c:v>
                </c:pt>
                <c:pt idx="144">
                  <c:v>-2.0337477985709361E-2</c:v>
                </c:pt>
                <c:pt idx="145">
                  <c:v>-4.2816915333633743E-2</c:v>
                </c:pt>
                <c:pt idx="146">
                  <c:v>-3.7403870873006201E-2</c:v>
                </c:pt>
                <c:pt idx="147">
                  <c:v>-6.3411225637135415E-2</c:v>
                </c:pt>
                <c:pt idx="148">
                  <c:v>-4.5418246371170257E-2</c:v>
                </c:pt>
                <c:pt idx="149">
                  <c:v>9.2895222826646084E-3</c:v>
                </c:pt>
                <c:pt idx="150">
                  <c:v>4.4443208872856327E-2</c:v>
                </c:pt>
                <c:pt idx="151">
                  <c:v>-9.4256914585075555E-2</c:v>
                </c:pt>
                <c:pt idx="152">
                  <c:v>-5.9423420470800764E-2</c:v>
                </c:pt>
                <c:pt idx="153">
                  <c:v>-0.34139987209255324</c:v>
                </c:pt>
                <c:pt idx="154">
                  <c:v>-0.29191040856130207</c:v>
                </c:pt>
                <c:pt idx="155">
                  <c:v>-0.21860652558964286</c:v>
                </c:pt>
                <c:pt idx="156">
                  <c:v>0.10951852580648995</c:v>
                </c:pt>
                <c:pt idx="157">
                  <c:v>0.11814155956608569</c:v>
                </c:pt>
                <c:pt idx="158">
                  <c:v>-0.19327853917333021</c:v>
                </c:pt>
                <c:pt idx="159">
                  <c:v>-1.8017495623031412</c:v>
                </c:pt>
                <c:pt idx="160">
                  <c:v>1.5543326693391328</c:v>
                </c:pt>
                <c:pt idx="161">
                  <c:v>0.40099939095779968</c:v>
                </c:pt>
                <c:pt idx="162">
                  <c:v>0.11806716692694091</c:v>
                </c:pt>
                <c:pt idx="163">
                  <c:v>0.22616927223074682</c:v>
                </c:pt>
                <c:pt idx="164">
                  <c:v>3.2399921268192619E-2</c:v>
                </c:pt>
                <c:pt idx="165">
                  <c:v>8.7596172327933319E-2</c:v>
                </c:pt>
                <c:pt idx="166">
                  <c:v>1.4629865934560256E-2</c:v>
                </c:pt>
                <c:pt idx="167">
                  <c:v>1.2595285899561831E-2</c:v>
                </c:pt>
                <c:pt idx="168">
                  <c:v>2.2432292954934943E-2</c:v>
                </c:pt>
                <c:pt idx="169">
                  <c:v>1.5935584468023786E-2</c:v>
                </c:pt>
                <c:pt idx="170">
                  <c:v>1.4696988916046486E-2</c:v>
                </c:pt>
                <c:pt idx="171">
                  <c:v>3.2094830660853559E-3</c:v>
                </c:pt>
                <c:pt idx="172">
                  <c:v>1.8801677035266383E-2</c:v>
                </c:pt>
                <c:pt idx="173">
                  <c:v>-1.5848192240023727E-2</c:v>
                </c:pt>
                <c:pt idx="174">
                  <c:v>2.1396391250947479E-2</c:v>
                </c:pt>
                <c:pt idx="175">
                  <c:v>1.2193815164908353E-2</c:v>
                </c:pt>
                <c:pt idx="176">
                  <c:v>1.5328681226479216E-2</c:v>
                </c:pt>
                <c:pt idx="177">
                  <c:v>4.6696325805356976E-3</c:v>
                </c:pt>
                <c:pt idx="178">
                  <c:v>-2.5718062479801705E-2</c:v>
                </c:pt>
                <c:pt idx="179">
                  <c:v>-0.11271701772925075</c:v>
                </c:pt>
                <c:pt idx="180">
                  <c:v>5.6429892186245924E-2</c:v>
                </c:pt>
                <c:pt idx="181">
                  <c:v>5.7985792121633762E-3</c:v>
                </c:pt>
                <c:pt idx="182">
                  <c:v>-2.005907043132011E-2</c:v>
                </c:pt>
                <c:pt idx="183">
                  <c:v>3.0313005466603645E-2</c:v>
                </c:pt>
                <c:pt idx="184">
                  <c:v>3.4774004241670815E-3</c:v>
                </c:pt>
                <c:pt idx="185">
                  <c:v>2.4764747674028364E-3</c:v>
                </c:pt>
                <c:pt idx="186">
                  <c:v>-8.004270767353637E-2</c:v>
                </c:pt>
                <c:pt idx="187">
                  <c:v>1.039593529112273E-2</c:v>
                </c:pt>
                <c:pt idx="188">
                  <c:v>7.5319496929934726E-2</c:v>
                </c:pt>
                <c:pt idx="189">
                  <c:v>2.0930430657432827E-2</c:v>
                </c:pt>
                <c:pt idx="190">
                  <c:v>6.7064230580545836E-2</c:v>
                </c:pt>
                <c:pt idx="191">
                  <c:v>2.1611624237693514E-2</c:v>
                </c:pt>
                <c:pt idx="192">
                  <c:v>1.4659490177809452E-2</c:v>
                </c:pt>
                <c:pt idx="193">
                  <c:v>4.106523166029076E-2</c:v>
                </c:pt>
                <c:pt idx="194">
                  <c:v>-5.0156844961673566E-3</c:v>
                </c:pt>
                <c:pt idx="195">
                  <c:v>5.2241263937433269E-3</c:v>
                </c:pt>
                <c:pt idx="196">
                  <c:v>4.3037129957976962E-2</c:v>
                </c:pt>
                <c:pt idx="197">
                  <c:v>5.1742384986650458E-2</c:v>
                </c:pt>
                <c:pt idx="198">
                  <c:v>1.3261345128103175E-3</c:v>
                </c:pt>
                <c:pt idx="199">
                  <c:v>-5.6958574343906913E-3</c:v>
                </c:pt>
                <c:pt idx="200">
                  <c:v>5.3205022610417027E-2</c:v>
                </c:pt>
                <c:pt idx="201">
                  <c:v>5.5311209218727148E-2</c:v>
                </c:pt>
                <c:pt idx="202">
                  <c:v>2.746360796852065E-2</c:v>
                </c:pt>
                <c:pt idx="203">
                  <c:v>3.478753656114697E-2</c:v>
                </c:pt>
                <c:pt idx="204">
                  <c:v>-1.6052652735324565E-4</c:v>
                </c:pt>
                <c:pt idx="205">
                  <c:v>4.2894015609705009E-2</c:v>
                </c:pt>
                <c:pt idx="206">
                  <c:v>-2.8074208088287544E-2</c:v>
                </c:pt>
                <c:pt idx="207">
                  <c:v>-5.3109825313948408E-2</c:v>
                </c:pt>
                <c:pt idx="208">
                  <c:v>1.1773620786911663E-2</c:v>
                </c:pt>
                <c:pt idx="209">
                  <c:v>-2.1832381204757979E-2</c:v>
                </c:pt>
                <c:pt idx="210">
                  <c:v>4.2552593894292529E-2</c:v>
                </c:pt>
                <c:pt idx="211">
                  <c:v>4.0286896806382751E-3</c:v>
                </c:pt>
                <c:pt idx="212">
                  <c:v>2.0533948687771027E-2</c:v>
                </c:pt>
                <c:pt idx="213">
                  <c:v>2.5357195896144689E-2</c:v>
                </c:pt>
                <c:pt idx="214">
                  <c:v>-4.609357076308659E-4</c:v>
                </c:pt>
                <c:pt idx="215">
                  <c:v>-1.4863255507726705E-2</c:v>
                </c:pt>
                <c:pt idx="216">
                  <c:v>3.5096698483222381E-2</c:v>
                </c:pt>
                <c:pt idx="217">
                  <c:v>3.4634214939299392E-2</c:v>
                </c:pt>
                <c:pt idx="218">
                  <c:v>1.9734165797188601E-2</c:v>
                </c:pt>
                <c:pt idx="219">
                  <c:v>2.0331068783583539E-2</c:v>
                </c:pt>
                <c:pt idx="220">
                  <c:v>2.661675434446515E-2</c:v>
                </c:pt>
                <c:pt idx="221">
                  <c:v>7.9973316782728388E-3</c:v>
                </c:pt>
                <c:pt idx="222">
                  <c:v>-9.7680874362070721E-3</c:v>
                </c:pt>
                <c:pt idx="223">
                  <c:v>-2.1837049758549731E-3</c:v>
                </c:pt>
                <c:pt idx="224">
                  <c:v>-4.9145467068888317E-2</c:v>
                </c:pt>
                <c:pt idx="225">
                  <c:v>4.3115573507354503E-2</c:v>
                </c:pt>
                <c:pt idx="226">
                  <c:v>-4.5702153480855399E-2</c:v>
                </c:pt>
                <c:pt idx="227">
                  <c:v>-1.6977843778059516E-2</c:v>
                </c:pt>
                <c:pt idx="228">
                  <c:v>-4.9192703834172645E-2</c:v>
                </c:pt>
                <c:pt idx="229">
                  <c:v>3.8303838153748639E-2</c:v>
                </c:pt>
                <c:pt idx="230">
                  <c:v>2.2818014998504429E-2</c:v>
                </c:pt>
                <c:pt idx="231">
                  <c:v>-2.4614506020724058E-3</c:v>
                </c:pt>
                <c:pt idx="232">
                  <c:v>3.8534660356085895E-2</c:v>
                </c:pt>
                <c:pt idx="233">
                  <c:v>6.8117313498617096E-3</c:v>
                </c:pt>
                <c:pt idx="234">
                  <c:v>4.4307185999215334E-2</c:v>
                </c:pt>
                <c:pt idx="235">
                  <c:v>3.9628439574504806E-2</c:v>
                </c:pt>
                <c:pt idx="236">
                  <c:v>3.3570286622388999E-2</c:v>
                </c:pt>
                <c:pt idx="237">
                  <c:v>2.7938170798248389E-2</c:v>
                </c:pt>
                <c:pt idx="238">
                  <c:v>4.3031383637321093E-3</c:v>
                </c:pt>
                <c:pt idx="239">
                  <c:v>-2.4755233825849227E-2</c:v>
                </c:pt>
                <c:pt idx="240">
                  <c:v>1.7102374068406251E-3</c:v>
                </c:pt>
                <c:pt idx="241">
                  <c:v>-3.6543961977395713E-2</c:v>
                </c:pt>
                <c:pt idx="242">
                  <c:v>-1.5308373957644917E-2</c:v>
                </c:pt>
                <c:pt idx="243">
                  <c:v>-0.15096340908836611</c:v>
                </c:pt>
                <c:pt idx="244">
                  <c:v>6.3987090909895489E-2</c:v>
                </c:pt>
                <c:pt idx="245">
                  <c:v>-1.8246899581656007E-3</c:v>
                </c:pt>
                <c:pt idx="246">
                  <c:v>6.3021005443131654E-3</c:v>
                </c:pt>
                <c:pt idx="247">
                  <c:v>5.9877038078942103E-2</c:v>
                </c:pt>
                <c:pt idx="248">
                  <c:v>2.3521323477007826E-2</c:v>
                </c:pt>
                <c:pt idx="249">
                  <c:v>4.5936046732159605E-2</c:v>
                </c:pt>
                <c:pt idx="250">
                  <c:v>5.2684622410662338E-2</c:v>
                </c:pt>
                <c:pt idx="251">
                  <c:v>1.1685214235514269E-2</c:v>
                </c:pt>
                <c:pt idx="252">
                  <c:v>3.0137094420238691E-2</c:v>
                </c:pt>
                <c:pt idx="253">
                  <c:v>1.1209262253084521E-2</c:v>
                </c:pt>
                <c:pt idx="254">
                  <c:v>2.4851415165460314E-2</c:v>
                </c:pt>
                <c:pt idx="255">
                  <c:v>-7.6728101070672131E-3</c:v>
                </c:pt>
                <c:pt idx="256">
                  <c:v>0.14721473923373216</c:v>
                </c:pt>
                <c:pt idx="257">
                  <c:v>5.9875277457654009E-2</c:v>
                </c:pt>
                <c:pt idx="258">
                  <c:v>-0.12137223657850074</c:v>
                </c:pt>
              </c:numCache>
            </c:numRef>
          </c:xVal>
          <c:yVal>
            <c:numRef>
              <c:f>'Hedge ratio Period 2'!$E$3:$E$261</c:f>
              <c:numCache>
                <c:formatCode>0.00%</c:formatCode>
                <c:ptCount val="259"/>
                <c:pt idx="0">
                  <c:v>3.8978885559574482E-2</c:v>
                </c:pt>
                <c:pt idx="1">
                  <c:v>3.676462295861694E-2</c:v>
                </c:pt>
                <c:pt idx="2">
                  <c:v>-4.0477377589887689E-2</c:v>
                </c:pt>
                <c:pt idx="3">
                  <c:v>-3.465792006312779E-2</c:v>
                </c:pt>
                <c:pt idx="4">
                  <c:v>-4.4129376543015318E-2</c:v>
                </c:pt>
                <c:pt idx="5">
                  <c:v>-3.1823512589789623E-3</c:v>
                </c:pt>
                <c:pt idx="6">
                  <c:v>4.5485984318881435E-2</c:v>
                </c:pt>
                <c:pt idx="7">
                  <c:v>2.407337918152019E-2</c:v>
                </c:pt>
                <c:pt idx="8">
                  <c:v>-3.9418948856180483E-2</c:v>
                </c:pt>
                <c:pt idx="9">
                  <c:v>-4.0821994520255048E-2</c:v>
                </c:pt>
                <c:pt idx="10">
                  <c:v>-2.7655545855059895E-2</c:v>
                </c:pt>
                <c:pt idx="11">
                  <c:v>-4.8635616607112159E-2</c:v>
                </c:pt>
                <c:pt idx="12">
                  <c:v>3.4851494403017089E-2</c:v>
                </c:pt>
                <c:pt idx="13">
                  <c:v>1.8190386217885334E-2</c:v>
                </c:pt>
                <c:pt idx="14">
                  <c:v>4.3956044663765787E-4</c:v>
                </c:pt>
                <c:pt idx="15">
                  <c:v>1.9798318817740555E-2</c:v>
                </c:pt>
                <c:pt idx="16">
                  <c:v>4.0735821053012364E-2</c:v>
                </c:pt>
                <c:pt idx="17">
                  <c:v>2.3708447474028341E-2</c:v>
                </c:pt>
                <c:pt idx="18">
                  <c:v>-8.1119893221784263E-3</c:v>
                </c:pt>
                <c:pt idx="19">
                  <c:v>-3.3332969010557656E-2</c:v>
                </c:pt>
                <c:pt idx="20">
                  <c:v>5.0399098700885624E-3</c:v>
                </c:pt>
                <c:pt idx="21">
                  <c:v>-2.2025456235832405E-2</c:v>
                </c:pt>
                <c:pt idx="22">
                  <c:v>3.9879366231596325E-2</c:v>
                </c:pt>
                <c:pt idx="23">
                  <c:v>9.8280889362624725E-3</c:v>
                </c:pt>
                <c:pt idx="24">
                  <c:v>2.2563406854972927E-2</c:v>
                </c:pt>
                <c:pt idx="25">
                  <c:v>3.3111066681964639E-2</c:v>
                </c:pt>
                <c:pt idx="26">
                  <c:v>-3.2911883333034138E-2</c:v>
                </c:pt>
                <c:pt idx="27">
                  <c:v>1.6983030612938467E-2</c:v>
                </c:pt>
                <c:pt idx="28">
                  <c:v>1.24539457485776E-2</c:v>
                </c:pt>
                <c:pt idx="29">
                  <c:v>1.7445089204016443E-2</c:v>
                </c:pt>
                <c:pt idx="30">
                  <c:v>3.6937607138712747E-2</c:v>
                </c:pt>
                <c:pt idx="31">
                  <c:v>4.5295489985511861E-2</c:v>
                </c:pt>
                <c:pt idx="32">
                  <c:v>-2.1764992575317742E-2</c:v>
                </c:pt>
                <c:pt idx="33">
                  <c:v>1.9135948908708754E-2</c:v>
                </c:pt>
                <c:pt idx="34">
                  <c:v>1.4807343100364655E-2</c:v>
                </c:pt>
                <c:pt idx="35">
                  <c:v>-1.4105588685600905E-2</c:v>
                </c:pt>
                <c:pt idx="36">
                  <c:v>3.3266247959113549E-3</c:v>
                </c:pt>
                <c:pt idx="37">
                  <c:v>1.216137295726097E-2</c:v>
                </c:pt>
                <c:pt idx="38">
                  <c:v>3.4954355942720013E-2</c:v>
                </c:pt>
                <c:pt idx="39">
                  <c:v>1.9812436074055244E-2</c:v>
                </c:pt>
                <c:pt idx="40">
                  <c:v>3.3754409904319389E-2</c:v>
                </c:pt>
                <c:pt idx="41">
                  <c:v>9.281904127843011E-3</c:v>
                </c:pt>
                <c:pt idx="42">
                  <c:v>1.8309277952919277E-2</c:v>
                </c:pt>
                <c:pt idx="43">
                  <c:v>2.6103661655555309E-3</c:v>
                </c:pt>
                <c:pt idx="44">
                  <c:v>-5.1446656860054132E-2</c:v>
                </c:pt>
                <c:pt idx="45">
                  <c:v>-2.4845998586530776E-2</c:v>
                </c:pt>
                <c:pt idx="46">
                  <c:v>3.096222560396689E-2</c:v>
                </c:pt>
                <c:pt idx="47">
                  <c:v>-2.5706955031008661E-3</c:v>
                </c:pt>
                <c:pt idx="48">
                  <c:v>-7.4277751480497627E-3</c:v>
                </c:pt>
                <c:pt idx="49">
                  <c:v>-6.340969136745549E-3</c:v>
                </c:pt>
                <c:pt idx="50">
                  <c:v>4.5437001783662299E-2</c:v>
                </c:pt>
                <c:pt idx="51">
                  <c:v>1.3161140658118525E-2</c:v>
                </c:pt>
                <c:pt idx="52">
                  <c:v>-2.9820334669209945E-2</c:v>
                </c:pt>
                <c:pt idx="53">
                  <c:v>4.5539849504759963E-2</c:v>
                </c:pt>
                <c:pt idx="54">
                  <c:v>2.3051462234216419E-2</c:v>
                </c:pt>
                <c:pt idx="55">
                  <c:v>8.2523309466766906E-3</c:v>
                </c:pt>
                <c:pt idx="56">
                  <c:v>3.5159719783347428E-3</c:v>
                </c:pt>
                <c:pt idx="57">
                  <c:v>3.1949760288041196E-2</c:v>
                </c:pt>
                <c:pt idx="58">
                  <c:v>1.0006425541015936E-2</c:v>
                </c:pt>
                <c:pt idx="59">
                  <c:v>-4.9202320388883145E-3</c:v>
                </c:pt>
                <c:pt idx="60">
                  <c:v>-5.5485300050663877E-2</c:v>
                </c:pt>
                <c:pt idx="61">
                  <c:v>-2.7026631777735954E-2</c:v>
                </c:pt>
                <c:pt idx="62">
                  <c:v>1.3227102763830515E-2</c:v>
                </c:pt>
                <c:pt idx="63">
                  <c:v>6.039559295770515E-4</c:v>
                </c:pt>
                <c:pt idx="64">
                  <c:v>8.0309725722060188E-2</c:v>
                </c:pt>
                <c:pt idx="65">
                  <c:v>2.7478030481883558E-2</c:v>
                </c:pt>
                <c:pt idx="66">
                  <c:v>-2.539078280279752E-2</c:v>
                </c:pt>
                <c:pt idx="67">
                  <c:v>-4.2305811912040303E-2</c:v>
                </c:pt>
                <c:pt idx="68">
                  <c:v>-2.3228814161396385E-3</c:v>
                </c:pt>
                <c:pt idx="69">
                  <c:v>0</c:v>
                </c:pt>
                <c:pt idx="70">
                  <c:v>-1.3020445813597979E-2</c:v>
                </c:pt>
                <c:pt idx="71">
                  <c:v>-2.6712026172876484E-2</c:v>
                </c:pt>
                <c:pt idx="72">
                  <c:v>2.2728251077556091E-2</c:v>
                </c:pt>
                <c:pt idx="73">
                  <c:v>2.5543240881077959E-2</c:v>
                </c:pt>
                <c:pt idx="74">
                  <c:v>-8.8297599073373628E-3</c:v>
                </c:pt>
                <c:pt idx="75">
                  <c:v>2.4685992351907893E-3</c:v>
                </c:pt>
                <c:pt idx="76">
                  <c:v>1.9247936948503099E-2</c:v>
                </c:pt>
                <c:pt idx="77">
                  <c:v>2.7641184531680206E-2</c:v>
                </c:pt>
                <c:pt idx="78">
                  <c:v>3.8816109180513349E-2</c:v>
                </c:pt>
                <c:pt idx="79">
                  <c:v>-2.9312559931212834E-2</c:v>
                </c:pt>
                <c:pt idx="80">
                  <c:v>-3.785632564193351E-2</c:v>
                </c:pt>
                <c:pt idx="81">
                  <c:v>-4.023489468752714E-2</c:v>
                </c:pt>
                <c:pt idx="82">
                  <c:v>-3.6219441132441368E-2</c:v>
                </c:pt>
                <c:pt idx="83">
                  <c:v>-5.5288874583773774E-2</c:v>
                </c:pt>
                <c:pt idx="84">
                  <c:v>-7.7825471819398376E-2</c:v>
                </c:pt>
                <c:pt idx="85">
                  <c:v>-5.3920930473168913E-2</c:v>
                </c:pt>
                <c:pt idx="86">
                  <c:v>-5.3274913813550907E-2</c:v>
                </c:pt>
                <c:pt idx="87">
                  <c:v>2.8322864200061307E-2</c:v>
                </c:pt>
                <c:pt idx="88">
                  <c:v>-2.1506205220963505E-2</c:v>
                </c:pt>
                <c:pt idx="89">
                  <c:v>-9.2673906276257198E-2</c:v>
                </c:pt>
                <c:pt idx="90">
                  <c:v>-5.9666818305761579E-2</c:v>
                </c:pt>
                <c:pt idx="91">
                  <c:v>4.9392755329576266E-2</c:v>
                </c:pt>
                <c:pt idx="92">
                  <c:v>9.2215111808294697E-2</c:v>
                </c:pt>
                <c:pt idx="93">
                  <c:v>2.3078693266447094E-2</c:v>
                </c:pt>
                <c:pt idx="94">
                  <c:v>1.8990316226647121E-2</c:v>
                </c:pt>
                <c:pt idx="95">
                  <c:v>1.0479137809992309E-2</c:v>
                </c:pt>
                <c:pt idx="96">
                  <c:v>-3.729955835063789E-3</c:v>
                </c:pt>
                <c:pt idx="97">
                  <c:v>6.7039357221901344E-3</c:v>
                </c:pt>
                <c:pt idx="98">
                  <c:v>4.8542670046154014E-2</c:v>
                </c:pt>
                <c:pt idx="99">
                  <c:v>-6.5632164642105808E-3</c:v>
                </c:pt>
                <c:pt idx="100">
                  <c:v>4.0849004497433648E-3</c:v>
                </c:pt>
                <c:pt idx="101">
                  <c:v>2.4338065520534517E-2</c:v>
                </c:pt>
                <c:pt idx="102">
                  <c:v>2.6964090933384127E-2</c:v>
                </c:pt>
                <c:pt idx="103">
                  <c:v>2.186528497067674E-3</c:v>
                </c:pt>
                <c:pt idx="104">
                  <c:v>4.6611653664739253E-2</c:v>
                </c:pt>
                <c:pt idx="105">
                  <c:v>2.7364301326559662E-2</c:v>
                </c:pt>
                <c:pt idx="106">
                  <c:v>-3.9083923745821545E-3</c:v>
                </c:pt>
                <c:pt idx="107">
                  <c:v>2.2305757514298186E-2</c:v>
                </c:pt>
                <c:pt idx="108">
                  <c:v>-3.6344950165495354E-2</c:v>
                </c:pt>
                <c:pt idx="109">
                  <c:v>-1.7952076919878848E-2</c:v>
                </c:pt>
                <c:pt idx="110">
                  <c:v>4.196261806324238E-3</c:v>
                </c:pt>
                <c:pt idx="111">
                  <c:v>-2.0830696244783051E-2</c:v>
                </c:pt>
                <c:pt idx="112">
                  <c:v>-5.893020221172704E-2</c:v>
                </c:pt>
                <c:pt idx="113">
                  <c:v>-7.8532133368169527E-2</c:v>
                </c:pt>
                <c:pt idx="114">
                  <c:v>-9.6692382879133929E-3</c:v>
                </c:pt>
                <c:pt idx="115">
                  <c:v>4.1789329891618196E-2</c:v>
                </c:pt>
                <c:pt idx="116">
                  <c:v>6.8322691427140203E-2</c:v>
                </c:pt>
                <c:pt idx="117">
                  <c:v>-1.8775850857304179E-2</c:v>
                </c:pt>
                <c:pt idx="118">
                  <c:v>3.0144430074084141E-2</c:v>
                </c:pt>
                <c:pt idx="119">
                  <c:v>-3.9402946729984636E-2</c:v>
                </c:pt>
                <c:pt idx="120">
                  <c:v>-1.3427763591376398E-2</c:v>
                </c:pt>
                <c:pt idx="121">
                  <c:v>7.0897142053676773E-3</c:v>
                </c:pt>
                <c:pt idx="122">
                  <c:v>-6.0613583375062591E-2</c:v>
                </c:pt>
                <c:pt idx="123">
                  <c:v>3.7385810487866579E-2</c:v>
                </c:pt>
                <c:pt idx="124">
                  <c:v>4.1490092890815412E-3</c:v>
                </c:pt>
                <c:pt idx="125">
                  <c:v>-5.7772321725427763E-3</c:v>
                </c:pt>
                <c:pt idx="126">
                  <c:v>7.0365648927226826E-3</c:v>
                </c:pt>
                <c:pt idx="127">
                  <c:v>1.0195956318287949E-2</c:v>
                </c:pt>
                <c:pt idx="128">
                  <c:v>5.4039120726528528E-2</c:v>
                </c:pt>
                <c:pt idx="129">
                  <c:v>-4.0604235957444106E-2</c:v>
                </c:pt>
                <c:pt idx="130">
                  <c:v>-6.9620184725012788E-2</c:v>
                </c:pt>
                <c:pt idx="131">
                  <c:v>2.2564883587326097E-3</c:v>
                </c:pt>
                <c:pt idx="132">
                  <c:v>4.6847270162477875E-3</c:v>
                </c:pt>
                <c:pt idx="133">
                  <c:v>3.2735545302012864E-2</c:v>
                </c:pt>
                <c:pt idx="134">
                  <c:v>1.6270454642424385E-3</c:v>
                </c:pt>
                <c:pt idx="135">
                  <c:v>2.7438029822871021E-2</c:v>
                </c:pt>
                <c:pt idx="136">
                  <c:v>2.6327351757993345E-3</c:v>
                </c:pt>
                <c:pt idx="137">
                  <c:v>1.576320494542422E-3</c:v>
                </c:pt>
                <c:pt idx="138">
                  <c:v>7.3234852165400578E-3</c:v>
                </c:pt>
                <c:pt idx="139">
                  <c:v>1.0418476372152459E-3</c:v>
                </c:pt>
                <c:pt idx="140">
                  <c:v>2.7896050358858161E-2</c:v>
                </c:pt>
                <c:pt idx="141">
                  <c:v>2.5001302205417186E-2</c:v>
                </c:pt>
                <c:pt idx="142">
                  <c:v>8.3600191839712824E-3</c:v>
                </c:pt>
                <c:pt idx="143">
                  <c:v>1.3940896875857136E-2</c:v>
                </c:pt>
                <c:pt idx="144">
                  <c:v>-2.0820530889394125E-2</c:v>
                </c:pt>
                <c:pt idx="145">
                  <c:v>-4.3675063502661648E-2</c:v>
                </c:pt>
                <c:pt idx="146">
                  <c:v>-3.5299838410044811E-2</c:v>
                </c:pt>
                <c:pt idx="147">
                  <c:v>-6.4088011936007411E-2</c:v>
                </c:pt>
                <c:pt idx="148">
                  <c:v>-4.6185934377807075E-2</c:v>
                </c:pt>
                <c:pt idx="149">
                  <c:v>9.4881122942398598E-3</c:v>
                </c:pt>
                <c:pt idx="150">
                  <c:v>4.425500900404078E-2</c:v>
                </c:pt>
                <c:pt idx="151">
                  <c:v>-9.3655235280970639E-2</c:v>
                </c:pt>
                <c:pt idx="152">
                  <c:v>-5.9617481364343104E-2</c:v>
                </c:pt>
                <c:pt idx="153">
                  <c:v>-0.34316416966857727</c:v>
                </c:pt>
                <c:pt idx="154">
                  <c:v>-0.26828777261563602</c:v>
                </c:pt>
                <c:pt idx="155">
                  <c:v>-6.4295930265884468E-2</c:v>
                </c:pt>
                <c:pt idx="156">
                  <c:v>-1.2147654802036145E-2</c:v>
                </c:pt>
                <c:pt idx="157">
                  <c:v>6.2599715762424679E-2</c:v>
                </c:pt>
                <c:pt idx="158">
                  <c:v>-0.19295600844326832</c:v>
                </c:pt>
                <c:pt idx="159">
                  <c:v>-1.6351255499821895</c:v>
                </c:pt>
                <c:pt idx="160">
                  <c:v>1.3913834306273618</c:v>
                </c:pt>
                <c:pt idx="161">
                  <c:v>0.39739541046255528</c:v>
                </c:pt>
                <c:pt idx="162">
                  <c:v>0.12000752009119728</c:v>
                </c:pt>
                <c:pt idx="163">
                  <c:v>0.22162954648299468</c:v>
                </c:pt>
                <c:pt idx="164">
                  <c:v>3.2496524683331647E-2</c:v>
                </c:pt>
                <c:pt idx="165">
                  <c:v>8.9989240499957865E-2</c:v>
                </c:pt>
                <c:pt idx="166">
                  <c:v>1.5165915263933589E-2</c:v>
                </c:pt>
                <c:pt idx="167">
                  <c:v>1.4158600444110023E-2</c:v>
                </c:pt>
                <c:pt idx="168">
                  <c:v>2.0613973946426861E-2</c:v>
                </c:pt>
                <c:pt idx="169">
                  <c:v>1.6441498480408254E-2</c:v>
                </c:pt>
                <c:pt idx="170">
                  <c:v>1.4940516954950887E-2</c:v>
                </c:pt>
                <c:pt idx="171">
                  <c:v>3.2078991112069574E-3</c:v>
                </c:pt>
                <c:pt idx="172">
                  <c:v>2.0000666706669435E-2</c:v>
                </c:pt>
                <c:pt idx="173">
                  <c:v>-1.4350240175777053E-2</c:v>
                </c:pt>
                <c:pt idx="174">
                  <c:v>1.9168365613151266E-2</c:v>
                </c:pt>
                <c:pt idx="175">
                  <c:v>1.1469659787629349E-2</c:v>
                </c:pt>
                <c:pt idx="176">
                  <c:v>1.5091066873454174E-2</c:v>
                </c:pt>
                <c:pt idx="177">
                  <c:v>7.9254494100857772E-3</c:v>
                </c:pt>
                <c:pt idx="178">
                  <c:v>-3.4726531798801558E-2</c:v>
                </c:pt>
                <c:pt idx="179">
                  <c:v>-0.10749955390657581</c:v>
                </c:pt>
                <c:pt idx="180">
                  <c:v>5.7217893393869491E-2</c:v>
                </c:pt>
                <c:pt idx="181">
                  <c:v>8.0564383391261447E-3</c:v>
                </c:pt>
                <c:pt idx="182">
                  <c:v>-1.7708532577242926E-2</c:v>
                </c:pt>
                <c:pt idx="183">
                  <c:v>2.8929196368882099E-2</c:v>
                </c:pt>
                <c:pt idx="184">
                  <c:v>4.2063652272166241E-3</c:v>
                </c:pt>
                <c:pt idx="185">
                  <c:v>1.4803851704344249E-3</c:v>
                </c:pt>
                <c:pt idx="186">
                  <c:v>-7.8441426306562589E-2</c:v>
                </c:pt>
                <c:pt idx="187">
                  <c:v>1.0873996551878247E-2</c:v>
                </c:pt>
                <c:pt idx="188">
                  <c:v>7.5181368047942579E-2</c:v>
                </c:pt>
                <c:pt idx="189">
                  <c:v>2.0104831228569851E-2</c:v>
                </c:pt>
                <c:pt idx="190">
                  <c:v>6.6335466814272756E-2</c:v>
                </c:pt>
                <c:pt idx="191">
                  <c:v>1.8895749490830987E-2</c:v>
                </c:pt>
                <c:pt idx="192">
                  <c:v>1.3995417591456141E-2</c:v>
                </c:pt>
                <c:pt idx="193">
                  <c:v>4.1056494710232726E-2</c:v>
                </c:pt>
                <c:pt idx="194">
                  <c:v>-4.1771155138849601E-3</c:v>
                </c:pt>
                <c:pt idx="195">
                  <c:v>7.5062904572625114E-3</c:v>
                </c:pt>
                <c:pt idx="196">
                  <c:v>4.2897114584259259E-2</c:v>
                </c:pt>
                <c:pt idx="197">
                  <c:v>5.0636362236957951E-2</c:v>
                </c:pt>
                <c:pt idx="198">
                  <c:v>9.454477398972384E-4</c:v>
                </c:pt>
                <c:pt idx="199">
                  <c:v>-6.8272595930802555E-3</c:v>
                </c:pt>
                <c:pt idx="200">
                  <c:v>5.3175442111872369E-2</c:v>
                </c:pt>
                <c:pt idx="201">
                  <c:v>5.4769741828907377E-2</c:v>
                </c:pt>
                <c:pt idx="202">
                  <c:v>2.8626302227898411E-2</c:v>
                </c:pt>
                <c:pt idx="203">
                  <c:v>3.3303763474159413E-2</c:v>
                </c:pt>
                <c:pt idx="204">
                  <c:v>6.4205459669532334E-4</c:v>
                </c:pt>
                <c:pt idx="205">
                  <c:v>4.2566300318567674E-2</c:v>
                </c:pt>
                <c:pt idx="206">
                  <c:v>-2.7911689539789165E-2</c:v>
                </c:pt>
                <c:pt idx="207">
                  <c:v>-5.2592450119170617E-2</c:v>
                </c:pt>
                <c:pt idx="208">
                  <c:v>1.1269592258230897E-2</c:v>
                </c:pt>
                <c:pt idx="209">
                  <c:v>-2.2499074209779639E-2</c:v>
                </c:pt>
                <c:pt idx="210">
                  <c:v>4.2728149010919869E-2</c:v>
                </c:pt>
                <c:pt idx="211">
                  <c:v>3.7075886752484868E-3</c:v>
                </c:pt>
                <c:pt idx="212">
                  <c:v>2.0858968198329379E-2</c:v>
                </c:pt>
                <c:pt idx="213">
                  <c:v>2.5207496195787583E-2</c:v>
                </c:pt>
                <c:pt idx="214">
                  <c:v>1.5364523345906374E-4</c:v>
                </c:pt>
                <c:pt idx="215">
                  <c:v>-1.4546836522650519E-2</c:v>
                </c:pt>
                <c:pt idx="216">
                  <c:v>3.2965806130171305E-2</c:v>
                </c:pt>
                <c:pt idx="217">
                  <c:v>3.6286839354863938E-2</c:v>
                </c:pt>
                <c:pt idx="218">
                  <c:v>1.9303393965552848E-2</c:v>
                </c:pt>
                <c:pt idx="219">
                  <c:v>2.0895861238272501E-2</c:v>
                </c:pt>
                <c:pt idx="220">
                  <c:v>2.565657971301313E-2</c:v>
                </c:pt>
                <c:pt idx="221">
                  <c:v>7.0566176932895346E-3</c:v>
                </c:pt>
                <c:pt idx="222">
                  <c:v>-9.2379409849363617E-3</c:v>
                </c:pt>
                <c:pt idx="223">
                  <c:v>-1.092448558736678E-3</c:v>
                </c:pt>
                <c:pt idx="224">
                  <c:v>-5.0006917229842823E-2</c:v>
                </c:pt>
                <c:pt idx="225">
                  <c:v>4.3289502156180854E-2</c:v>
                </c:pt>
                <c:pt idx="226">
                  <c:v>-4.544637983468415E-2</c:v>
                </c:pt>
                <c:pt idx="227">
                  <c:v>-1.6838835961031605E-2</c:v>
                </c:pt>
                <c:pt idx="228">
                  <c:v>-4.8592555236865419E-2</c:v>
                </c:pt>
                <c:pt idx="229">
                  <c:v>3.7256401450529095E-2</c:v>
                </c:pt>
                <c:pt idx="230">
                  <c:v>2.3124109538378571E-2</c:v>
                </c:pt>
                <c:pt idx="231">
                  <c:v>-3.47826437632492E-3</c:v>
                </c:pt>
                <c:pt idx="232">
                  <c:v>3.900850445081145E-2</c:v>
                </c:pt>
                <c:pt idx="233">
                  <c:v>6.26350436606294E-3</c:v>
                </c:pt>
                <c:pt idx="234">
                  <c:v>4.3842265869498201E-2</c:v>
                </c:pt>
                <c:pt idx="235">
                  <c:v>3.9450536573299201E-2</c:v>
                </c:pt>
                <c:pt idx="236">
                  <c:v>3.4012188561280847E-2</c:v>
                </c:pt>
                <c:pt idx="237">
                  <c:v>2.5222171624506958E-2</c:v>
                </c:pt>
                <c:pt idx="238">
                  <c:v>4.5618326409741349E-3</c:v>
                </c:pt>
                <c:pt idx="239">
                  <c:v>-2.0694149269412775E-2</c:v>
                </c:pt>
                <c:pt idx="240">
                  <c:v>2.198608434202636E-3</c:v>
                </c:pt>
                <c:pt idx="241">
                  <c:v>-3.6530338387454286E-2</c:v>
                </c:pt>
                <c:pt idx="242">
                  <c:v>-1.453180447924576E-2</c:v>
                </c:pt>
                <c:pt idx="243">
                  <c:v>-0.15211970137368222</c:v>
                </c:pt>
                <c:pt idx="244">
                  <c:v>6.3846848289933589E-2</c:v>
                </c:pt>
                <c:pt idx="245">
                  <c:v>-9.8224942998771767E-4</c:v>
                </c:pt>
                <c:pt idx="246">
                  <c:v>3.5036123009649406E-3</c:v>
                </c:pt>
                <c:pt idx="247">
                  <c:v>6.2104812208886202E-2</c:v>
                </c:pt>
                <c:pt idx="248">
                  <c:v>2.338983968219608E-2</c:v>
                </c:pt>
                <c:pt idx="249">
                  <c:v>4.7039461298841789E-2</c:v>
                </c:pt>
                <c:pt idx="250">
                  <c:v>5.3673745226922281E-2</c:v>
                </c:pt>
                <c:pt idx="251">
                  <c:v>-1.9761703612248241E-3</c:v>
                </c:pt>
                <c:pt idx="252">
                  <c:v>3.9918631059939945E-2</c:v>
                </c:pt>
                <c:pt idx="253">
                  <c:v>1.3548236105914248E-2</c:v>
                </c:pt>
                <c:pt idx="254">
                  <c:v>2.3330394279451792E-2</c:v>
                </c:pt>
                <c:pt idx="255">
                  <c:v>-6.3780552411050202E-3</c:v>
                </c:pt>
                <c:pt idx="256">
                  <c:v>0.14520252684356522</c:v>
                </c:pt>
                <c:pt idx="257">
                  <c:v>6.1914795176336204E-2</c:v>
                </c:pt>
                <c:pt idx="258">
                  <c:v>-0.12172493916570357</c:v>
                </c:pt>
              </c:numCache>
            </c:numRef>
          </c:yVal>
          <c:smooth val="0"/>
          <c:extLst>
            <c:ext xmlns:c16="http://schemas.microsoft.com/office/drawing/2014/chart" uri="{C3380CC4-5D6E-409C-BE32-E72D297353CC}">
              <c16:uniqueId val="{00000000-ED2A-44D9-A1FF-B92B9A4CB5C8}"/>
            </c:ext>
          </c:extLst>
        </c:ser>
        <c:ser>
          <c:idx val="1"/>
          <c:order val="1"/>
          <c:tx>
            <c:v>Prediction</c:v>
          </c:tx>
          <c:spPr>
            <a:ln w="19050">
              <a:noFill/>
            </a:ln>
          </c:spPr>
          <c:trendline>
            <c:trendlineType val="linear"/>
            <c:dispRSqr val="1"/>
            <c:dispEq val="1"/>
            <c:trendlineLbl>
              <c:layout>
                <c:manualLayout>
                  <c:x val="-0.20178273310098532"/>
                  <c:y val="-3.6141402826738709E-3"/>
                </c:manualLayout>
              </c:layout>
              <c:numFmt formatCode="General" sourceLinked="0"/>
              <c:txPr>
                <a:bodyPr/>
                <a:lstStyle/>
                <a:p>
                  <a:pPr>
                    <a:defRPr/>
                  </a:pPr>
                  <a:endParaRPr lang="fr-FR"/>
                </a:p>
              </c:txPr>
            </c:trendlineLbl>
          </c:trendline>
          <c:xVal>
            <c:numRef>
              <c:f>'Hedge ratio Period 2'!$F$3:$F$261</c:f>
              <c:numCache>
                <c:formatCode>0.00%</c:formatCode>
                <c:ptCount val="259"/>
                <c:pt idx="0">
                  <c:v>4.2237353842891921E-2</c:v>
                </c:pt>
                <c:pt idx="1">
                  <c:v>3.6959687818301265E-2</c:v>
                </c:pt>
                <c:pt idx="2">
                  <c:v>-4.0281625411519487E-2</c:v>
                </c:pt>
                <c:pt idx="3">
                  <c:v>-3.9322499503819677E-2</c:v>
                </c:pt>
                <c:pt idx="4">
                  <c:v>-3.9660549280691522E-2</c:v>
                </c:pt>
                <c:pt idx="5">
                  <c:v>-3.607430967823982E-3</c:v>
                </c:pt>
                <c:pt idx="6">
                  <c:v>4.5707997725881307E-2</c:v>
                </c:pt>
                <c:pt idx="7">
                  <c:v>1.9507908730361293E-2</c:v>
                </c:pt>
                <c:pt idx="8">
                  <c:v>-3.5062868285555195E-2</c:v>
                </c:pt>
                <c:pt idx="9">
                  <c:v>-4.0194784766773108E-2</c:v>
                </c:pt>
                <c:pt idx="10">
                  <c:v>-2.7649524505297542E-2</c:v>
                </c:pt>
                <c:pt idx="11">
                  <c:v>-5.0016080861241541E-2</c:v>
                </c:pt>
                <c:pt idx="12">
                  <c:v>3.5115327013431806E-2</c:v>
                </c:pt>
                <c:pt idx="13">
                  <c:v>7.3669269442571579E-3</c:v>
                </c:pt>
                <c:pt idx="14">
                  <c:v>1.2158876443114809E-2</c:v>
                </c:pt>
                <c:pt idx="15">
                  <c:v>1.9582871224533862E-2</c:v>
                </c:pt>
                <c:pt idx="16">
                  <c:v>3.9295296419317165E-2</c:v>
                </c:pt>
                <c:pt idx="17">
                  <c:v>2.5566378703939203E-2</c:v>
                </c:pt>
                <c:pt idx="18">
                  <c:v>-8.9250085336301053E-3</c:v>
                </c:pt>
                <c:pt idx="19">
                  <c:v>-3.2300944788321066E-2</c:v>
                </c:pt>
                <c:pt idx="20">
                  <c:v>3.3613477027047063E-3</c:v>
                </c:pt>
                <c:pt idx="21">
                  <c:v>-2.1196215338739069E-2</c:v>
                </c:pt>
                <c:pt idx="22">
                  <c:v>3.9896116155671249E-2</c:v>
                </c:pt>
                <c:pt idx="23">
                  <c:v>1.0035926527785654E-2</c:v>
                </c:pt>
                <c:pt idx="24">
                  <c:v>2.1172279926055401E-2</c:v>
                </c:pt>
                <c:pt idx="25">
                  <c:v>3.2390700885942501E-2</c:v>
                </c:pt>
                <c:pt idx="26">
                  <c:v>-3.0198373151856781E-2</c:v>
                </c:pt>
                <c:pt idx="27">
                  <c:v>1.0693171197349676E-2</c:v>
                </c:pt>
                <c:pt idx="28">
                  <c:v>1.8925547798579998E-2</c:v>
                </c:pt>
                <c:pt idx="29">
                  <c:v>1.4772450891884671E-2</c:v>
                </c:pt>
                <c:pt idx="30">
                  <c:v>3.8847088143898374E-2</c:v>
                </c:pt>
                <c:pt idx="31">
                  <c:v>4.4077360514418275E-2</c:v>
                </c:pt>
                <c:pt idx="32">
                  <c:v>-2.1975011507742361E-2</c:v>
                </c:pt>
                <c:pt idx="33">
                  <c:v>2.9310007719307887E-2</c:v>
                </c:pt>
                <c:pt idx="34">
                  <c:v>5.8986985747345125E-3</c:v>
                </c:pt>
                <c:pt idx="35">
                  <c:v>-1.5514997872733156E-2</c:v>
                </c:pt>
                <c:pt idx="36">
                  <c:v>4.3825120542283647E-3</c:v>
                </c:pt>
                <c:pt idx="37">
                  <c:v>1.2169830309867439E-2</c:v>
                </c:pt>
                <c:pt idx="38">
                  <c:v>3.4143443965680212E-2</c:v>
                </c:pt>
                <c:pt idx="39">
                  <c:v>2.4415597507572984E-2</c:v>
                </c:pt>
                <c:pt idx="40">
                  <c:v>3.0495060818502038E-2</c:v>
                </c:pt>
                <c:pt idx="41">
                  <c:v>8.0296424496775157E-3</c:v>
                </c:pt>
                <c:pt idx="42">
                  <c:v>2.1255939520907235E-2</c:v>
                </c:pt>
                <c:pt idx="43">
                  <c:v>2.7594682541767302E-3</c:v>
                </c:pt>
                <c:pt idx="44">
                  <c:v>-5.2002605740477714E-2</c:v>
                </c:pt>
                <c:pt idx="45">
                  <c:v>-2.3661053232593186E-2</c:v>
                </c:pt>
                <c:pt idx="46">
                  <c:v>3.1051832376285182E-2</c:v>
                </c:pt>
                <c:pt idx="47">
                  <c:v>-6.423661079917195E-3</c:v>
                </c:pt>
                <c:pt idx="48">
                  <c:v>-6.7895508152080852E-3</c:v>
                </c:pt>
                <c:pt idx="49">
                  <c:v>-6.0197041780174227E-3</c:v>
                </c:pt>
                <c:pt idx="50">
                  <c:v>4.5146832566830088E-2</c:v>
                </c:pt>
                <c:pt idx="51">
                  <c:v>1.3325266893273648E-2</c:v>
                </c:pt>
                <c:pt idx="52">
                  <c:v>-2.9680404216879709E-2</c:v>
                </c:pt>
                <c:pt idx="53">
                  <c:v>4.5712505749486952E-2</c:v>
                </c:pt>
                <c:pt idx="54">
                  <c:v>2.2910337981161006E-2</c:v>
                </c:pt>
                <c:pt idx="55">
                  <c:v>5.3152347194922256E-3</c:v>
                </c:pt>
                <c:pt idx="56">
                  <c:v>6.8970850854551072E-3</c:v>
                </c:pt>
                <c:pt idx="57">
                  <c:v>3.1383027487380755E-2</c:v>
                </c:pt>
                <c:pt idx="58">
                  <c:v>1.0432915721714228E-2</c:v>
                </c:pt>
                <c:pt idx="59">
                  <c:v>-4.4981802018997088E-3</c:v>
                </c:pt>
                <c:pt idx="60">
                  <c:v>-5.8302721037130655E-2</c:v>
                </c:pt>
                <c:pt idx="61">
                  <c:v>-2.4337986110988957E-2</c:v>
                </c:pt>
                <c:pt idx="62">
                  <c:v>1.3074068866523807E-2</c:v>
                </c:pt>
                <c:pt idx="63">
                  <c:v>1.6600018902848761E-3</c:v>
                </c:pt>
                <c:pt idx="64">
                  <c:v>0.10997890562796762</c:v>
                </c:pt>
                <c:pt idx="65">
                  <c:v>-4.0606444534477242E-3</c:v>
                </c:pt>
                <c:pt idx="66">
                  <c:v>-2.4299362919227043E-2</c:v>
                </c:pt>
                <c:pt idx="67">
                  <c:v>-4.2728804843021384E-2</c:v>
                </c:pt>
                <c:pt idx="68">
                  <c:v>1.5256484749795496E-2</c:v>
                </c:pt>
                <c:pt idx="69">
                  <c:v>-7.8870416731783664E-3</c:v>
                </c:pt>
                <c:pt idx="70">
                  <c:v>-2.2715012751277342E-2</c:v>
                </c:pt>
                <c:pt idx="71">
                  <c:v>-2.6111144003685773E-2</c:v>
                </c:pt>
                <c:pt idx="72">
                  <c:v>2.9052322594501735E-2</c:v>
                </c:pt>
                <c:pt idx="73">
                  <c:v>2.2649051782388491E-2</c:v>
                </c:pt>
                <c:pt idx="74">
                  <c:v>-1.6646544923047332E-2</c:v>
                </c:pt>
                <c:pt idx="75">
                  <c:v>6.5469063406297977E-3</c:v>
                </c:pt>
                <c:pt idx="76">
                  <c:v>1.896063696345883E-2</c:v>
                </c:pt>
                <c:pt idx="77">
                  <c:v>3.5777991540510881E-2</c:v>
                </c:pt>
                <c:pt idx="78">
                  <c:v>3.0954691521661856E-2</c:v>
                </c:pt>
                <c:pt idx="79">
                  <c:v>-2.9308600614993262E-2</c:v>
                </c:pt>
                <c:pt idx="80">
                  <c:v>-3.7993396439214677E-2</c:v>
                </c:pt>
                <c:pt idx="81">
                  <c:v>-4.0827926580370419E-2</c:v>
                </c:pt>
                <c:pt idx="82">
                  <c:v>-3.5780101701285302E-2</c:v>
                </c:pt>
                <c:pt idx="83">
                  <c:v>-5.5135182122086714E-2</c:v>
                </c:pt>
                <c:pt idx="84">
                  <c:v>-7.8527965701467153E-2</c:v>
                </c:pt>
                <c:pt idx="85">
                  <c:v>-3.4495422701928291E-2</c:v>
                </c:pt>
                <c:pt idx="86">
                  <c:v>-7.5129658584888223E-2</c:v>
                </c:pt>
                <c:pt idx="87">
                  <c:v>3.1264607430852527E-2</c:v>
                </c:pt>
                <c:pt idx="88">
                  <c:v>-2.0928094141468685E-2</c:v>
                </c:pt>
                <c:pt idx="89">
                  <c:v>-9.2636225993452351E-2</c:v>
                </c:pt>
                <c:pt idx="90">
                  <c:v>-3.8182512380942862E-2</c:v>
                </c:pt>
                <c:pt idx="91">
                  <c:v>3.8608134860234899E-2</c:v>
                </c:pt>
                <c:pt idx="92">
                  <c:v>7.7354974566473819E-2</c:v>
                </c:pt>
                <c:pt idx="93">
                  <c:v>2.2201496119302156E-2</c:v>
                </c:pt>
                <c:pt idx="94">
                  <c:v>1.8321123147596284E-2</c:v>
                </c:pt>
                <c:pt idx="95">
                  <c:v>1.4083417451403006E-2</c:v>
                </c:pt>
                <c:pt idx="96">
                  <c:v>-1.8663685895439679E-3</c:v>
                </c:pt>
                <c:pt idx="97">
                  <c:v>6.5171071368732491E-3</c:v>
                </c:pt>
                <c:pt idx="98">
                  <c:v>5.1720077838542142E-2</c:v>
                </c:pt>
                <c:pt idx="99">
                  <c:v>-1.0987174146445211E-2</c:v>
                </c:pt>
                <c:pt idx="100">
                  <c:v>4.0899852515252876E-3</c:v>
                </c:pt>
                <c:pt idx="101">
                  <c:v>2.5579530608599379E-2</c:v>
                </c:pt>
                <c:pt idx="102">
                  <c:v>2.7805629315118936E-2</c:v>
                </c:pt>
                <c:pt idx="103">
                  <c:v>8.4083079031074218E-4</c:v>
                </c:pt>
                <c:pt idx="104">
                  <c:v>4.7115812989761426E-2</c:v>
                </c:pt>
                <c:pt idx="105">
                  <c:v>2.752031973704841E-2</c:v>
                </c:pt>
                <c:pt idx="106">
                  <c:v>-4.6911735758801663E-3</c:v>
                </c:pt>
                <c:pt idx="107">
                  <c:v>2.293252030510734E-2</c:v>
                </c:pt>
                <c:pt idx="108">
                  <c:v>-3.7139546949456766E-2</c:v>
                </c:pt>
                <c:pt idx="109">
                  <c:v>-1.7481000035212801E-2</c:v>
                </c:pt>
                <c:pt idx="110">
                  <c:v>4.6808252682510399E-3</c:v>
                </c:pt>
                <c:pt idx="111">
                  <c:v>-2.2472855852058628E-2</c:v>
                </c:pt>
                <c:pt idx="112">
                  <c:v>-6.4450690124383925E-2</c:v>
                </c:pt>
                <c:pt idx="113">
                  <c:v>-7.2096727406555164E-2</c:v>
                </c:pt>
                <c:pt idx="114">
                  <c:v>-8.5316661218398267E-3</c:v>
                </c:pt>
                <c:pt idx="115">
                  <c:v>4.1583319262014785E-2</c:v>
                </c:pt>
                <c:pt idx="116">
                  <c:v>6.4195996729358509E-2</c:v>
                </c:pt>
                <c:pt idx="117">
                  <c:v>-1.832376246599764E-2</c:v>
                </c:pt>
                <c:pt idx="118">
                  <c:v>2.9226766554822391E-2</c:v>
                </c:pt>
                <c:pt idx="119">
                  <c:v>-3.9396940134088135E-2</c:v>
                </c:pt>
                <c:pt idx="120">
                  <c:v>-1.2235279862536414E-2</c:v>
                </c:pt>
                <c:pt idx="121">
                  <c:v>8.8810530439604862E-3</c:v>
                </c:pt>
                <c:pt idx="122">
                  <c:v>-5.9564176329995694E-2</c:v>
                </c:pt>
                <c:pt idx="123">
                  <c:v>3.7392697774452963E-2</c:v>
                </c:pt>
                <c:pt idx="124">
                  <c:v>3.4292967458020738E-3</c:v>
                </c:pt>
                <c:pt idx="125">
                  <c:v>-5.2389244564355324E-3</c:v>
                </c:pt>
                <c:pt idx="126">
                  <c:v>9.3745052854915852E-3</c:v>
                </c:pt>
                <c:pt idx="127">
                  <c:v>7.6861581361107401E-3</c:v>
                </c:pt>
                <c:pt idx="128">
                  <c:v>5.4910320552996147E-2</c:v>
                </c:pt>
                <c:pt idx="129">
                  <c:v>-4.1819739138266643E-2</c:v>
                </c:pt>
                <c:pt idx="130">
                  <c:v>-6.8741835964106865E-2</c:v>
                </c:pt>
                <c:pt idx="131">
                  <c:v>2.8198157607295347E-3</c:v>
                </c:pt>
                <c:pt idx="132">
                  <c:v>4.121399614250976E-3</c:v>
                </c:pt>
                <c:pt idx="133">
                  <c:v>3.1468232739890856E-2</c:v>
                </c:pt>
                <c:pt idx="134">
                  <c:v>-5.4362599871018134E-4</c:v>
                </c:pt>
                <c:pt idx="135">
                  <c:v>2.7178501051872885E-2</c:v>
                </c:pt>
                <c:pt idx="136">
                  <c:v>2.8183918603327989E-3</c:v>
                </c:pt>
                <c:pt idx="137">
                  <c:v>8.7912093574009267E-4</c:v>
                </c:pt>
                <c:pt idx="138">
                  <c:v>2.035383825167322E-2</c:v>
                </c:pt>
                <c:pt idx="139">
                  <c:v>-7.4324082526371453E-3</c:v>
                </c:pt>
                <c:pt idx="140">
                  <c:v>2.7549008883919181E-2</c:v>
                </c:pt>
                <c:pt idx="141">
                  <c:v>2.5001302205417186E-2</c:v>
                </c:pt>
                <c:pt idx="142">
                  <c:v>8.8496152769826E-3</c:v>
                </c:pt>
                <c:pt idx="143">
                  <c:v>1.2968247879161099E-2</c:v>
                </c:pt>
                <c:pt idx="144">
                  <c:v>-2.0337477985709361E-2</c:v>
                </c:pt>
                <c:pt idx="145">
                  <c:v>-4.2816915333633743E-2</c:v>
                </c:pt>
                <c:pt idx="146">
                  <c:v>-3.7403870873006201E-2</c:v>
                </c:pt>
                <c:pt idx="147">
                  <c:v>-6.3411225637135415E-2</c:v>
                </c:pt>
                <c:pt idx="148">
                  <c:v>-4.5418246371170257E-2</c:v>
                </c:pt>
                <c:pt idx="149">
                  <c:v>9.2895222826646084E-3</c:v>
                </c:pt>
                <c:pt idx="150">
                  <c:v>4.4443208872856327E-2</c:v>
                </c:pt>
                <c:pt idx="151">
                  <c:v>-9.4256914585075555E-2</c:v>
                </c:pt>
                <c:pt idx="152">
                  <c:v>-5.9423420470800764E-2</c:v>
                </c:pt>
                <c:pt idx="153">
                  <c:v>-0.34139987209255324</c:v>
                </c:pt>
                <c:pt idx="154">
                  <c:v>-0.29191040856130207</c:v>
                </c:pt>
                <c:pt idx="155">
                  <c:v>-0.21860652558964286</c:v>
                </c:pt>
                <c:pt idx="156">
                  <c:v>0.10951852580648995</c:v>
                </c:pt>
                <c:pt idx="157">
                  <c:v>0.11814155956608569</c:v>
                </c:pt>
                <c:pt idx="158">
                  <c:v>-0.19327853917333021</c:v>
                </c:pt>
                <c:pt idx="159">
                  <c:v>-1.8017495623031412</c:v>
                </c:pt>
                <c:pt idx="160">
                  <c:v>1.5543326693391328</c:v>
                </c:pt>
                <c:pt idx="161">
                  <c:v>0.40099939095779968</c:v>
                </c:pt>
                <c:pt idx="162">
                  <c:v>0.11806716692694091</c:v>
                </c:pt>
                <c:pt idx="163">
                  <c:v>0.22616927223074682</c:v>
                </c:pt>
                <c:pt idx="164">
                  <c:v>3.2399921268192619E-2</c:v>
                </c:pt>
                <c:pt idx="165">
                  <c:v>8.7596172327933319E-2</c:v>
                </c:pt>
                <c:pt idx="166">
                  <c:v>1.4629865934560256E-2</c:v>
                </c:pt>
                <c:pt idx="167">
                  <c:v>1.2595285899561831E-2</c:v>
                </c:pt>
                <c:pt idx="168">
                  <c:v>2.2432292954934943E-2</c:v>
                </c:pt>
                <c:pt idx="169">
                  <c:v>1.5935584468023786E-2</c:v>
                </c:pt>
                <c:pt idx="170">
                  <c:v>1.4696988916046486E-2</c:v>
                </c:pt>
                <c:pt idx="171">
                  <c:v>3.2094830660853559E-3</c:v>
                </c:pt>
                <c:pt idx="172">
                  <c:v>1.8801677035266383E-2</c:v>
                </c:pt>
                <c:pt idx="173">
                  <c:v>-1.5848192240023727E-2</c:v>
                </c:pt>
                <c:pt idx="174">
                  <c:v>2.1396391250947479E-2</c:v>
                </c:pt>
                <c:pt idx="175">
                  <c:v>1.2193815164908353E-2</c:v>
                </c:pt>
                <c:pt idx="176">
                  <c:v>1.5328681226479216E-2</c:v>
                </c:pt>
                <c:pt idx="177">
                  <c:v>4.6696325805356976E-3</c:v>
                </c:pt>
                <c:pt idx="178">
                  <c:v>-2.5718062479801705E-2</c:v>
                </c:pt>
                <c:pt idx="179">
                  <c:v>-0.11271701772925075</c:v>
                </c:pt>
                <c:pt idx="180">
                  <c:v>5.6429892186245924E-2</c:v>
                </c:pt>
                <c:pt idx="181">
                  <c:v>5.7985792121633762E-3</c:v>
                </c:pt>
                <c:pt idx="182">
                  <c:v>-2.005907043132011E-2</c:v>
                </c:pt>
                <c:pt idx="183">
                  <c:v>3.0313005466603645E-2</c:v>
                </c:pt>
                <c:pt idx="184">
                  <c:v>3.4774004241670815E-3</c:v>
                </c:pt>
                <c:pt idx="185">
                  <c:v>2.4764747674028364E-3</c:v>
                </c:pt>
                <c:pt idx="186">
                  <c:v>-8.004270767353637E-2</c:v>
                </c:pt>
                <c:pt idx="187">
                  <c:v>1.039593529112273E-2</c:v>
                </c:pt>
                <c:pt idx="188">
                  <c:v>7.5319496929934726E-2</c:v>
                </c:pt>
                <c:pt idx="189">
                  <c:v>2.0930430657432827E-2</c:v>
                </c:pt>
                <c:pt idx="190">
                  <c:v>6.7064230580545836E-2</c:v>
                </c:pt>
                <c:pt idx="191">
                  <c:v>2.1611624237693514E-2</c:v>
                </c:pt>
                <c:pt idx="192">
                  <c:v>1.4659490177809452E-2</c:v>
                </c:pt>
                <c:pt idx="193">
                  <c:v>4.106523166029076E-2</c:v>
                </c:pt>
                <c:pt idx="194">
                  <c:v>-5.0156844961673566E-3</c:v>
                </c:pt>
                <c:pt idx="195">
                  <c:v>5.2241263937433269E-3</c:v>
                </c:pt>
                <c:pt idx="196">
                  <c:v>4.3037129957976962E-2</c:v>
                </c:pt>
                <c:pt idx="197">
                  <c:v>5.1742384986650458E-2</c:v>
                </c:pt>
                <c:pt idx="198">
                  <c:v>1.3261345128103175E-3</c:v>
                </c:pt>
                <c:pt idx="199">
                  <c:v>-5.6958574343906913E-3</c:v>
                </c:pt>
                <c:pt idx="200">
                  <c:v>5.3205022610417027E-2</c:v>
                </c:pt>
                <c:pt idx="201">
                  <c:v>5.5311209218727148E-2</c:v>
                </c:pt>
                <c:pt idx="202">
                  <c:v>2.746360796852065E-2</c:v>
                </c:pt>
                <c:pt idx="203">
                  <c:v>3.478753656114697E-2</c:v>
                </c:pt>
                <c:pt idx="204">
                  <c:v>-1.6052652735324565E-4</c:v>
                </c:pt>
                <c:pt idx="205">
                  <c:v>4.2894015609705009E-2</c:v>
                </c:pt>
                <c:pt idx="206">
                  <c:v>-2.8074208088287544E-2</c:v>
                </c:pt>
                <c:pt idx="207">
                  <c:v>-5.3109825313948408E-2</c:v>
                </c:pt>
                <c:pt idx="208">
                  <c:v>1.1773620786911663E-2</c:v>
                </c:pt>
                <c:pt idx="209">
                  <c:v>-2.1832381204757979E-2</c:v>
                </c:pt>
                <c:pt idx="210">
                  <c:v>4.2552593894292529E-2</c:v>
                </c:pt>
                <c:pt idx="211">
                  <c:v>4.0286896806382751E-3</c:v>
                </c:pt>
                <c:pt idx="212">
                  <c:v>2.0533948687771027E-2</c:v>
                </c:pt>
                <c:pt idx="213">
                  <c:v>2.5357195896144689E-2</c:v>
                </c:pt>
                <c:pt idx="214">
                  <c:v>-4.609357076308659E-4</c:v>
                </c:pt>
                <c:pt idx="215">
                  <c:v>-1.4863255507726705E-2</c:v>
                </c:pt>
                <c:pt idx="216">
                  <c:v>3.5096698483222381E-2</c:v>
                </c:pt>
                <c:pt idx="217">
                  <c:v>3.4634214939299392E-2</c:v>
                </c:pt>
                <c:pt idx="218">
                  <c:v>1.9734165797188601E-2</c:v>
                </c:pt>
                <c:pt idx="219">
                  <c:v>2.0331068783583539E-2</c:v>
                </c:pt>
                <c:pt idx="220">
                  <c:v>2.661675434446515E-2</c:v>
                </c:pt>
                <c:pt idx="221">
                  <c:v>7.9973316782728388E-3</c:v>
                </c:pt>
                <c:pt idx="222">
                  <c:v>-9.7680874362070721E-3</c:v>
                </c:pt>
                <c:pt idx="223">
                  <c:v>-2.1837049758549731E-3</c:v>
                </c:pt>
                <c:pt idx="224">
                  <c:v>-4.9145467068888317E-2</c:v>
                </c:pt>
                <c:pt idx="225">
                  <c:v>4.3115573507354503E-2</c:v>
                </c:pt>
                <c:pt idx="226">
                  <c:v>-4.5702153480855399E-2</c:v>
                </c:pt>
                <c:pt idx="227">
                  <c:v>-1.6977843778059516E-2</c:v>
                </c:pt>
                <c:pt idx="228">
                  <c:v>-4.9192703834172645E-2</c:v>
                </c:pt>
                <c:pt idx="229">
                  <c:v>3.8303838153748639E-2</c:v>
                </c:pt>
                <c:pt idx="230">
                  <c:v>2.2818014998504429E-2</c:v>
                </c:pt>
                <c:pt idx="231">
                  <c:v>-2.4614506020724058E-3</c:v>
                </c:pt>
                <c:pt idx="232">
                  <c:v>3.8534660356085895E-2</c:v>
                </c:pt>
                <c:pt idx="233">
                  <c:v>6.8117313498617096E-3</c:v>
                </c:pt>
                <c:pt idx="234">
                  <c:v>4.4307185999215334E-2</c:v>
                </c:pt>
                <c:pt idx="235">
                  <c:v>3.9628439574504806E-2</c:v>
                </c:pt>
                <c:pt idx="236">
                  <c:v>3.3570286622388999E-2</c:v>
                </c:pt>
                <c:pt idx="237">
                  <c:v>2.7938170798248389E-2</c:v>
                </c:pt>
                <c:pt idx="238">
                  <c:v>4.3031383637321093E-3</c:v>
                </c:pt>
                <c:pt idx="239">
                  <c:v>-2.4755233825849227E-2</c:v>
                </c:pt>
                <c:pt idx="240">
                  <c:v>1.7102374068406251E-3</c:v>
                </c:pt>
                <c:pt idx="241">
                  <c:v>-3.6543961977395713E-2</c:v>
                </c:pt>
                <c:pt idx="242">
                  <c:v>-1.5308373957644917E-2</c:v>
                </c:pt>
                <c:pt idx="243">
                  <c:v>-0.15096340908836611</c:v>
                </c:pt>
                <c:pt idx="244">
                  <c:v>6.3987090909895489E-2</c:v>
                </c:pt>
                <c:pt idx="245">
                  <c:v>-1.8246899581656007E-3</c:v>
                </c:pt>
                <c:pt idx="246">
                  <c:v>6.3021005443131654E-3</c:v>
                </c:pt>
                <c:pt idx="247">
                  <c:v>5.9877038078942103E-2</c:v>
                </c:pt>
                <c:pt idx="248">
                  <c:v>2.3521323477007826E-2</c:v>
                </c:pt>
                <c:pt idx="249">
                  <c:v>4.5936046732159605E-2</c:v>
                </c:pt>
                <c:pt idx="250">
                  <c:v>5.2684622410662338E-2</c:v>
                </c:pt>
                <c:pt idx="251">
                  <c:v>1.1685214235514269E-2</c:v>
                </c:pt>
                <c:pt idx="252">
                  <c:v>3.0137094420238691E-2</c:v>
                </c:pt>
                <c:pt idx="253">
                  <c:v>1.1209262253084521E-2</c:v>
                </c:pt>
                <c:pt idx="254">
                  <c:v>2.4851415165460314E-2</c:v>
                </c:pt>
                <c:pt idx="255">
                  <c:v>-7.6728101070672131E-3</c:v>
                </c:pt>
                <c:pt idx="256">
                  <c:v>0.14721473923373216</c:v>
                </c:pt>
                <c:pt idx="257">
                  <c:v>5.9875277457654009E-2</c:v>
                </c:pt>
                <c:pt idx="258">
                  <c:v>-0.12137223657850074</c:v>
                </c:pt>
              </c:numCache>
            </c:numRef>
          </c:xVal>
          <c:yVal>
            <c:numRef>
              <c:f>'Regression period 2'!$B$25:$B$283</c:f>
              <c:numCache>
                <c:formatCode>General</c:formatCode>
                <c:ptCount val="259"/>
                <c:pt idx="0">
                  <c:v>3.8492004307866937E-2</c:v>
                </c:pt>
                <c:pt idx="1">
                  <c:v>3.3713263063735753E-2</c:v>
                </c:pt>
                <c:pt idx="2">
                  <c:v>-3.6226033504547894E-2</c:v>
                </c:pt>
                <c:pt idx="3">
                  <c:v>-3.5357578677720283E-2</c:v>
                </c:pt>
                <c:pt idx="4">
                  <c:v>-3.566367087904182E-2</c:v>
                </c:pt>
                <c:pt idx="5">
                  <c:v>-3.0188383605604064E-3</c:v>
                </c:pt>
                <c:pt idx="6">
                  <c:v>4.163455046180236E-2</c:v>
                </c:pt>
                <c:pt idx="7">
                  <c:v>1.7911289971383176E-2</c:v>
                </c:pt>
                <c:pt idx="8">
                  <c:v>-3.1500632199359502E-2</c:v>
                </c:pt>
                <c:pt idx="9">
                  <c:v>-3.6147402350400801E-2</c:v>
                </c:pt>
                <c:pt idx="10">
                  <c:v>-2.4788109748227635E-2</c:v>
                </c:pt>
                <c:pt idx="11">
                  <c:v>-4.5040241059553697E-2</c:v>
                </c:pt>
                <c:pt idx="12">
                  <c:v>3.2043259125210236E-2</c:v>
                </c:pt>
                <c:pt idx="13">
                  <c:v>6.9180573312027319E-3</c:v>
                </c:pt>
                <c:pt idx="14">
                  <c:v>1.1256999318681175E-2</c:v>
                </c:pt>
                <c:pt idx="15">
                  <c:v>1.7979165877322713E-2</c:v>
                </c:pt>
                <c:pt idx="16">
                  <c:v>3.5828074630026158E-2</c:v>
                </c:pt>
                <c:pt idx="17">
                  <c:v>2.3397021771040336E-2</c:v>
                </c:pt>
                <c:pt idx="18">
                  <c:v>-7.8337181036482392E-3</c:v>
                </c:pt>
                <c:pt idx="19">
                  <c:v>-2.8999807465874879E-2</c:v>
                </c:pt>
                <c:pt idx="20">
                  <c:v>3.2911459959544809E-3</c:v>
                </c:pt>
                <c:pt idx="21">
                  <c:v>-1.8944864925293858E-2</c:v>
                </c:pt>
                <c:pt idx="22">
                  <c:v>3.6372095801700421E-2</c:v>
                </c:pt>
                <c:pt idx="23">
                  <c:v>9.3347427241299678E-3</c:v>
                </c:pt>
                <c:pt idx="24">
                  <c:v>1.9418319639677557E-2</c:v>
                </c:pt>
                <c:pt idx="25">
                  <c:v>2.9576205850220097E-2</c:v>
                </c:pt>
                <c:pt idx="26">
                  <c:v>-2.7096002687191183E-2</c:v>
                </c:pt>
                <c:pt idx="27">
                  <c:v>9.9298546912943882E-3</c:v>
                </c:pt>
                <c:pt idx="28">
                  <c:v>1.7383982599013061E-2</c:v>
                </c:pt>
                <c:pt idx="29">
                  <c:v>1.3623499198504984E-2</c:v>
                </c:pt>
                <c:pt idx="30">
                  <c:v>3.5422237776817772E-2</c:v>
                </c:pt>
                <c:pt idx="31">
                  <c:v>4.0158065731558772E-2</c:v>
                </c:pt>
                <c:pt idx="32">
                  <c:v>-1.9650037506553593E-2</c:v>
                </c:pt>
                <c:pt idx="33">
                  <c:v>2.6786746375650216E-2</c:v>
                </c:pt>
                <c:pt idx="34">
                  <c:v>5.5886281038606041E-3</c:v>
                </c:pt>
                <c:pt idx="35">
                  <c:v>-1.3800722022885275E-2</c:v>
                </c:pt>
                <c:pt idx="36">
                  <c:v>4.2157744549978088E-3</c:v>
                </c:pt>
                <c:pt idx="37">
                  <c:v>1.1266917660347663E-2</c:v>
                </c:pt>
                <c:pt idx="38">
                  <c:v>3.1163253156071127E-2</c:v>
                </c:pt>
                <c:pt idx="39">
                  <c:v>2.2355029810877905E-2</c:v>
                </c:pt>
                <c:pt idx="40">
                  <c:v>2.7859770340262265E-2</c:v>
                </c:pt>
                <c:pt idx="41">
                  <c:v>7.5181229481101871E-3</c:v>
                </c:pt>
                <c:pt idx="42">
                  <c:v>1.9494070464857287E-2</c:v>
                </c:pt>
                <c:pt idx="43">
                  <c:v>2.746165292121737E-3</c:v>
                </c:pt>
                <c:pt idx="44">
                  <c:v>-4.6838969574898685E-2</c:v>
                </c:pt>
                <c:pt idx="45">
                  <c:v>-2.1176689077973487E-2</c:v>
                </c:pt>
                <c:pt idx="46">
                  <c:v>2.8363907433124984E-2</c:v>
                </c:pt>
                <c:pt idx="47">
                  <c:v>-5.5688358266596117E-3</c:v>
                </c:pt>
                <c:pt idx="48">
                  <c:v>-5.9001361326456152E-3</c:v>
                </c:pt>
                <c:pt idx="49">
                  <c:v>-5.2030670381524565E-3</c:v>
                </c:pt>
                <c:pt idx="50">
                  <c:v>4.1126435117285934E-2</c:v>
                </c:pt>
                <c:pt idx="51">
                  <c:v>1.2313124909986872E-2</c:v>
                </c:pt>
                <c:pt idx="52">
                  <c:v>-2.662700000660841E-2</c:v>
                </c:pt>
                <c:pt idx="53">
                  <c:v>4.1638632318864444E-2</c:v>
                </c:pt>
                <c:pt idx="54">
                  <c:v>2.0992070171433078E-2</c:v>
                </c:pt>
                <c:pt idx="55">
                  <c:v>5.0603220730290376E-3</c:v>
                </c:pt>
                <c:pt idx="56">
                  <c:v>6.4926320279692319E-3</c:v>
                </c:pt>
                <c:pt idx="57">
                  <c:v>2.8663792975308338E-2</c:v>
                </c:pt>
                <c:pt idx="58">
                  <c:v>9.6942024977612513E-3</c:v>
                </c:pt>
                <c:pt idx="59">
                  <c:v>-3.8253805106742145E-3</c:v>
                </c:pt>
                <c:pt idx="60">
                  <c:v>-5.2543502728497074E-2</c:v>
                </c:pt>
                <c:pt idx="61">
                  <c:v>-2.1789628026824315E-2</c:v>
                </c:pt>
                <c:pt idx="62">
                  <c:v>1.2085673918340058E-2</c:v>
                </c:pt>
                <c:pt idx="63">
                  <c:v>1.7506371106899713E-3</c:v>
                </c:pt>
                <c:pt idx="64">
                  <c:v>9.9829600500664722E-2</c:v>
                </c:pt>
                <c:pt idx="65">
                  <c:v>-3.4292072558363474E-3</c:v>
                </c:pt>
                <c:pt idx="66">
                  <c:v>-2.1754656083053589E-2</c:v>
                </c:pt>
                <c:pt idx="67">
                  <c:v>-3.8441868539697673E-2</c:v>
                </c:pt>
                <c:pt idx="68">
                  <c:v>1.4061774858536692E-2</c:v>
                </c:pt>
                <c:pt idx="69">
                  <c:v>-6.8938755628412361E-3</c:v>
                </c:pt>
                <c:pt idx="70">
                  <c:v>-2.0320082645202405E-2</c:v>
                </c:pt>
                <c:pt idx="71">
                  <c:v>-2.3395160228882182E-2</c:v>
                </c:pt>
                <c:pt idx="72">
                  <c:v>2.65534215445274E-2</c:v>
                </c:pt>
                <c:pt idx="73">
                  <c:v>2.0755484694296274E-2</c:v>
                </c:pt>
                <c:pt idx="74">
                  <c:v>-1.4825298139262543E-2</c:v>
                </c:pt>
                <c:pt idx="75">
                  <c:v>6.1755574721110689E-3</c:v>
                </c:pt>
                <c:pt idx="76">
                  <c:v>1.7415754605549148E-2</c:v>
                </c:pt>
                <c:pt idx="77">
                  <c:v>3.2643278583019922E-2</c:v>
                </c:pt>
                <c:pt idx="78">
                  <c:v>2.8275949800657205E-2</c:v>
                </c:pt>
                <c:pt idx="79">
                  <c:v>-2.6290344902103364E-2</c:v>
                </c:pt>
                <c:pt idx="80">
                  <c:v>-3.4154122528177039E-2</c:v>
                </c:pt>
                <c:pt idx="81">
                  <c:v>-3.6720690027931734E-2</c:v>
                </c:pt>
                <c:pt idx="82">
                  <c:v>-3.215006186949184E-2</c:v>
                </c:pt>
                <c:pt idx="83">
                  <c:v>-4.9675407478592531E-2</c:v>
                </c:pt>
                <c:pt idx="84">
                  <c:v>-7.0856751501680942E-2</c:v>
                </c:pt>
                <c:pt idx="85">
                  <c:v>-3.0986830150945822E-2</c:v>
                </c:pt>
                <c:pt idx="86">
                  <c:v>-6.7779703749406811E-2</c:v>
                </c:pt>
                <c:pt idx="87">
                  <c:v>2.8556567772798924E-2</c:v>
                </c:pt>
                <c:pt idx="88">
                  <c:v>-1.870209059704879E-2</c:v>
                </c:pt>
                <c:pt idx="89">
                  <c:v>-8.3631285742027689E-2</c:v>
                </c:pt>
                <c:pt idx="90">
                  <c:v>-3.4325360372036109E-2</c:v>
                </c:pt>
                <c:pt idx="91">
                  <c:v>3.5205873970024636E-2</c:v>
                </c:pt>
                <c:pt idx="92">
                  <c:v>7.0289776612065216E-2</c:v>
                </c:pt>
                <c:pt idx="93">
                  <c:v>2.035023875863648E-2</c:v>
                </c:pt>
                <c:pt idx="94">
                  <c:v>1.6836697303739094E-2</c:v>
                </c:pt>
                <c:pt idx="95">
                  <c:v>1.2999603615633057E-2</c:v>
                </c:pt>
                <c:pt idx="96">
                  <c:v>-1.4423675196763132E-3</c:v>
                </c:pt>
                <c:pt idx="97">
                  <c:v>6.1485753395982912E-3</c:v>
                </c:pt>
                <c:pt idx="98">
                  <c:v>4.7078277871518769E-2</c:v>
                </c:pt>
                <c:pt idx="99">
                  <c:v>-9.7009366468968072E-3</c:v>
                </c:pt>
                <c:pt idx="100">
                  <c:v>3.9509017081097667E-3</c:v>
                </c:pt>
                <c:pt idx="101">
                  <c:v>2.3408930358841389E-2</c:v>
                </c:pt>
                <c:pt idx="102">
                  <c:v>2.5424584561435079E-2</c:v>
                </c:pt>
                <c:pt idx="103">
                  <c:v>1.0089064473234256E-3</c:v>
                </c:pt>
                <c:pt idx="104">
                  <c:v>4.290927774357331E-2</c:v>
                </c:pt>
                <c:pt idx="105">
                  <c:v>2.5166246757997234E-2</c:v>
                </c:pt>
                <c:pt idx="106">
                  <c:v>-4.0001292332700099E-3</c:v>
                </c:pt>
                <c:pt idx="107">
                  <c:v>2.1012155486767378E-2</c:v>
                </c:pt>
                <c:pt idx="108">
                  <c:v>-3.3380991800697368E-2</c:v>
                </c:pt>
                <c:pt idx="109">
                  <c:v>-1.5580867938924228E-2</c:v>
                </c:pt>
                <c:pt idx="110">
                  <c:v>4.4858865941284883E-3</c:v>
                </c:pt>
                <c:pt idx="111">
                  <c:v>-2.0100818077028609E-2</c:v>
                </c:pt>
                <c:pt idx="112">
                  <c:v>-5.8110272832556376E-2</c:v>
                </c:pt>
                <c:pt idx="113">
                  <c:v>-6.5033491077937933E-2</c:v>
                </c:pt>
                <c:pt idx="114">
                  <c:v>-7.4775603631754475E-3</c:v>
                </c:pt>
                <c:pt idx="115">
                  <c:v>3.7899798963276561E-2</c:v>
                </c:pt>
                <c:pt idx="116">
                  <c:v>5.8374784297691079E-2</c:v>
                </c:pt>
                <c:pt idx="117">
                  <c:v>-1.6343959723859242E-2</c:v>
                </c:pt>
                <c:pt idx="118">
                  <c:v>2.6711374424472765E-2</c:v>
                </c:pt>
                <c:pt idx="119">
                  <c:v>-3.5424982054221468E-2</c:v>
                </c:pt>
                <c:pt idx="120">
                  <c:v>-1.0831052541826616E-2</c:v>
                </c:pt>
                <c:pt idx="121">
                  <c:v>8.2890453413864557E-3</c:v>
                </c:pt>
                <c:pt idx="122">
                  <c:v>-5.3685706196384998E-2</c:v>
                </c:pt>
                <c:pt idx="123">
                  <c:v>3.4105338372582533E-2</c:v>
                </c:pt>
                <c:pt idx="124">
                  <c:v>3.3526714682438766E-3</c:v>
                </c:pt>
                <c:pt idx="125">
                  <c:v>-4.4960984196912232E-3</c:v>
                </c:pt>
                <c:pt idx="126">
                  <c:v>8.7358490170314183E-3</c:v>
                </c:pt>
                <c:pt idx="127">
                  <c:v>7.2071099646615136E-3</c:v>
                </c:pt>
                <c:pt idx="128">
                  <c:v>4.9966930614476837E-2</c:v>
                </c:pt>
                <c:pt idx="129">
                  <c:v>-3.7618741468622041E-2</c:v>
                </c:pt>
                <c:pt idx="130">
                  <c:v>-6.1995754693916952E-2</c:v>
                </c:pt>
                <c:pt idx="131">
                  <c:v>2.8008078400208782E-3</c:v>
                </c:pt>
                <c:pt idx="132">
                  <c:v>3.9793463103479296E-3</c:v>
                </c:pt>
                <c:pt idx="133">
                  <c:v>2.8740943339217204E-2</c:v>
                </c:pt>
                <c:pt idx="134">
                  <c:v>-2.446705557657121E-4</c:v>
                </c:pt>
                <c:pt idx="135">
                  <c:v>2.4856741942563283E-2</c:v>
                </c:pt>
                <c:pt idx="136">
                  <c:v>2.7995185482161842E-3</c:v>
                </c:pt>
                <c:pt idx="137">
                  <c:v>1.0435768293359385E-3</c:v>
                </c:pt>
                <c:pt idx="138">
                  <c:v>1.8677249445568547E-2</c:v>
                </c:pt>
                <c:pt idx="139">
                  <c:v>-6.4822209663628087E-3</c:v>
                </c:pt>
                <c:pt idx="140">
                  <c:v>2.5192223772982931E-2</c:v>
                </c:pt>
                <c:pt idx="141">
                  <c:v>2.288536484599157E-2</c:v>
                </c:pt>
                <c:pt idx="142">
                  <c:v>8.2605795474198392E-3</c:v>
                </c:pt>
                <c:pt idx="143">
                  <c:v>1.1989856730505767E-2</c:v>
                </c:pt>
                <c:pt idx="144">
                  <c:v>-1.8167308409273615E-2</c:v>
                </c:pt>
                <c:pt idx="145">
                  <c:v>-3.8521649494681953E-2</c:v>
                </c:pt>
                <c:pt idx="146">
                  <c:v>-3.3620327830940822E-2</c:v>
                </c:pt>
                <c:pt idx="147">
                  <c:v>-5.7169074243278571E-2</c:v>
                </c:pt>
                <c:pt idx="148">
                  <c:v>-4.0877063395598212E-2</c:v>
                </c:pt>
                <c:pt idx="149">
                  <c:v>8.658899892405654E-3</c:v>
                </c:pt>
                <c:pt idx="150">
                  <c:v>4.0489328572257607E-2</c:v>
                </c:pt>
                <c:pt idx="151">
                  <c:v>-8.5098762346382043E-2</c:v>
                </c:pt>
                <c:pt idx="152">
                  <c:v>-5.3558256708949863E-2</c:v>
                </c:pt>
                <c:pt idx="153">
                  <c:v>-0.30887803120020235</c:v>
                </c:pt>
                <c:pt idx="154">
                  <c:v>-0.26406705994419921</c:v>
                </c:pt>
                <c:pt idx="155">
                  <c:v>-0.1976929681999601</c:v>
                </c:pt>
                <c:pt idx="156">
                  <c:v>9.941274273994051E-2</c:v>
                </c:pt>
                <c:pt idx="157">
                  <c:v>0.10722059698545652</c:v>
                </c:pt>
                <c:pt idx="158">
                  <c:v>-0.17475936596850489</c:v>
                </c:pt>
                <c:pt idx="159">
                  <c:v>-1.6311733911088118</c:v>
                </c:pt>
                <c:pt idx="160">
                  <c:v>1.407641210709176</c:v>
                </c:pt>
                <c:pt idx="161">
                  <c:v>0.36333842990610438</c:v>
                </c:pt>
                <c:pt idx="162">
                  <c:v>0.10715323706323249</c:v>
                </c:pt>
                <c:pt idx="163">
                  <c:v>0.20503589708486161</c:v>
                </c:pt>
                <c:pt idx="164">
                  <c:v>2.9584554582546087E-2</c:v>
                </c:pt>
                <c:pt idx="165">
                  <c:v>7.9562821534566994E-2</c:v>
                </c:pt>
                <c:pt idx="166">
                  <c:v>1.3494393526947882E-2</c:v>
                </c:pt>
                <c:pt idx="167">
                  <c:v>1.1652152755661685E-2</c:v>
                </c:pt>
                <c:pt idx="168">
                  <c:v>2.0559217188176063E-2</c:v>
                </c:pt>
                <c:pt idx="169">
                  <c:v>1.4676675804760758E-2</c:v>
                </c:pt>
                <c:pt idx="170">
                  <c:v>1.3555171029458035E-2</c:v>
                </c:pt>
                <c:pt idx="171">
                  <c:v>3.1536379006797E-3</c:v>
                </c:pt>
                <c:pt idx="172">
                  <c:v>1.7271821972927461E-2</c:v>
                </c:pt>
                <c:pt idx="173">
                  <c:v>-1.4102417821343294E-2</c:v>
                </c:pt>
                <c:pt idx="174">
                  <c:v>1.9621244574023269E-2</c:v>
                </c:pt>
                <c:pt idx="175">
                  <c:v>1.12886351042868E-2</c:v>
                </c:pt>
                <c:pt idx="176">
                  <c:v>1.4127146232777107E-2</c:v>
                </c:pt>
                <c:pt idx="177">
                  <c:v>4.4757520084671813E-3</c:v>
                </c:pt>
                <c:pt idx="178">
                  <c:v>-2.3039238713246597E-2</c:v>
                </c:pt>
                <c:pt idx="179">
                  <c:v>-0.1018137374613199</c:v>
                </c:pt>
                <c:pt idx="180">
                  <c:v>5.1342849364050563E-2</c:v>
                </c:pt>
                <c:pt idx="181">
                  <c:v>5.4979735370453576E-3</c:v>
                </c:pt>
                <c:pt idx="182">
                  <c:v>-1.791522014589382E-2</c:v>
                </c:pt>
                <c:pt idx="183">
                  <c:v>2.7694925612540198E-2</c:v>
                </c:pt>
                <c:pt idx="184">
                  <c:v>3.3962276596978657E-3</c:v>
                </c:pt>
                <c:pt idx="185">
                  <c:v>2.4899246280164727E-3</c:v>
                </c:pt>
                <c:pt idx="186">
                  <c:v>-7.2228297162663768E-2</c:v>
                </c:pt>
                <c:pt idx="187">
                  <c:v>9.6607180165398342E-3</c:v>
                </c:pt>
                <c:pt idx="188">
                  <c:v>6.8446723094105932E-2</c:v>
                </c:pt>
                <c:pt idx="189">
                  <c:v>1.9199333620205188E-2</c:v>
                </c:pt>
                <c:pt idx="190">
                  <c:v>6.0971869323272102E-2</c:v>
                </c:pt>
                <c:pt idx="191">
                  <c:v>1.9816130484967321E-2</c:v>
                </c:pt>
                <c:pt idx="192">
                  <c:v>1.3521217238865516E-2</c:v>
                </c:pt>
                <c:pt idx="193">
                  <c:v>3.7430688834121768E-2</c:v>
                </c:pt>
                <c:pt idx="194">
                  <c:v>-4.293962475411861E-3</c:v>
                </c:pt>
                <c:pt idx="195">
                  <c:v>4.9778266836066325E-3</c:v>
                </c:pt>
                <c:pt idx="196">
                  <c:v>3.921617349352971E-2</c:v>
                </c:pt>
                <c:pt idx="197">
                  <c:v>4.7098476210748169E-2</c:v>
                </c:pt>
                <c:pt idx="198">
                  <c:v>1.4483319251451289E-3</c:v>
                </c:pt>
                <c:pt idx="199">
                  <c:v>-4.9098351846520874E-3</c:v>
                </c:pt>
                <c:pt idx="200">
                  <c:v>4.8422843214144043E-2</c:v>
                </c:pt>
                <c:pt idx="201">
                  <c:v>5.0329921222883524E-2</c:v>
                </c:pt>
                <c:pt idx="202">
                  <c:v>2.5114896243199885E-2</c:v>
                </c:pt>
                <c:pt idx="203">
                  <c:v>3.1746456382015162E-2</c:v>
                </c:pt>
                <c:pt idx="204">
                  <c:v>1.0221256185638825E-4</c:v>
                </c:pt>
                <c:pt idx="205">
                  <c:v>3.9086588477060771E-2</c:v>
                </c:pt>
                <c:pt idx="206">
                  <c:v>-2.5172645818582168E-2</c:v>
                </c:pt>
                <c:pt idx="207">
                  <c:v>-4.7841518015326788E-2</c:v>
                </c:pt>
                <c:pt idx="208">
                  <c:v>1.0908163851401757E-2</c:v>
                </c:pt>
                <c:pt idx="209">
                  <c:v>-1.9520890776093841E-2</c:v>
                </c:pt>
                <c:pt idx="210">
                  <c:v>3.8777443103806465E-2</c:v>
                </c:pt>
                <c:pt idx="211">
                  <c:v>3.8954007212501345E-3</c:v>
                </c:pt>
                <c:pt idx="212">
                  <c:v>1.8840333120334764E-2</c:v>
                </c:pt>
                <c:pt idx="213">
                  <c:v>2.3207614084666636E-2</c:v>
                </c:pt>
                <c:pt idx="214">
                  <c:v>-1.6979740111197731E-4</c:v>
                </c:pt>
                <c:pt idx="215">
                  <c:v>-1.3210592199267741E-2</c:v>
                </c:pt>
                <c:pt idx="216">
                  <c:v>3.2026391645302542E-2</c:v>
                </c:pt>
                <c:pt idx="217">
                  <c:v>3.1607629037782643E-2</c:v>
                </c:pt>
                <c:pt idx="218">
                  <c:v>1.8116157799697052E-2</c:v>
                </c:pt>
                <c:pt idx="219">
                  <c:v>1.8656632491831783E-2</c:v>
                </c:pt>
                <c:pt idx="220">
                  <c:v>2.4348100026432857E-2</c:v>
                </c:pt>
                <c:pt idx="221">
                  <c:v>7.4888666792932912E-3</c:v>
                </c:pt>
                <c:pt idx="222">
                  <c:v>-8.5970964426771677E-3</c:v>
                </c:pt>
                <c:pt idx="223">
                  <c:v>-1.7297044732580945E-3</c:v>
                </c:pt>
                <c:pt idx="224">
                  <c:v>-4.4251930844802945E-2</c:v>
                </c:pt>
                <c:pt idx="225">
                  <c:v>3.9287201372709614E-2</c:v>
                </c:pt>
                <c:pt idx="226">
                  <c:v>-4.1134131313164998E-2</c:v>
                </c:pt>
                <c:pt idx="227">
                  <c:v>-1.5125277617919104E-2</c:v>
                </c:pt>
                <c:pt idx="228">
                  <c:v>-4.4294702076906639E-2</c:v>
                </c:pt>
                <c:pt idx="229">
                  <c:v>3.4930343988596534E-2</c:v>
                </c:pt>
                <c:pt idx="230">
                  <c:v>2.0908474952837104E-2</c:v>
                </c:pt>
                <c:pt idx="231">
                  <c:v>-1.98119338392391E-3</c:v>
                </c:pt>
                <c:pt idx="232">
                  <c:v>3.5139345386796188E-2</c:v>
                </c:pt>
                <c:pt idx="233">
                  <c:v>6.4153472178428705E-3</c:v>
                </c:pt>
                <c:pt idx="234">
                  <c:v>4.0366164637028516E-2</c:v>
                </c:pt>
                <c:pt idx="235">
                  <c:v>3.6129724057723439E-2</c:v>
                </c:pt>
                <c:pt idx="236">
                  <c:v>3.0644279309867052E-2</c:v>
                </c:pt>
                <c:pt idx="237">
                  <c:v>2.5544596219815485E-2</c:v>
                </c:pt>
                <c:pt idx="238">
                  <c:v>4.1439043656996185E-3</c:v>
                </c:pt>
                <c:pt idx="239">
                  <c:v>-2.2167431179720278E-2</c:v>
                </c:pt>
                <c:pt idx="240">
                  <c:v>1.7961236067597587E-3</c:v>
                </c:pt>
                <c:pt idx="241">
                  <c:v>-3.2841710524255927E-2</c:v>
                </c:pt>
                <c:pt idx="242">
                  <c:v>-1.3613631323993881E-2</c:v>
                </c:pt>
                <c:pt idx="243">
                  <c:v>-0.13644450169979086</c:v>
                </c:pt>
                <c:pt idx="244">
                  <c:v>5.8185627414524266E-2</c:v>
                </c:pt>
                <c:pt idx="245">
                  <c:v>-1.4046289826338538E-3</c:v>
                </c:pt>
                <c:pt idx="246">
                  <c:v>5.9538944206391055E-3</c:v>
                </c:pt>
                <c:pt idx="247">
                  <c:v>5.4464118912978171E-2</c:v>
                </c:pt>
                <c:pt idx="248">
                  <c:v>2.154529608132676E-2</c:v>
                </c:pt>
                <c:pt idx="249">
                  <c:v>4.1841040828359752E-2</c:v>
                </c:pt>
                <c:pt idx="250">
                  <c:v>4.7951639108686321E-2</c:v>
                </c:pt>
                <c:pt idx="251">
                  <c:v>1.0828114823773695E-2</c:v>
                </c:pt>
                <c:pt idx="252">
                  <c:v>2.7535644337702864E-2</c:v>
                </c:pt>
                <c:pt idx="253">
                  <c:v>1.0397157018170709E-2</c:v>
                </c:pt>
                <c:pt idx="254">
                  <c:v>2.2749647395045404E-2</c:v>
                </c:pt>
                <c:pt idx="255">
                  <c:v>-6.6998964031141691E-3</c:v>
                </c:pt>
                <c:pt idx="256">
                  <c:v>0.13354534018225522</c:v>
                </c:pt>
                <c:pt idx="257">
                  <c:v>5.4462524732231322E-2</c:v>
                </c:pt>
                <c:pt idx="258">
                  <c:v>-0.1096507341752415</c:v>
                </c:pt>
              </c:numCache>
            </c:numRef>
          </c:yVal>
          <c:smooth val="0"/>
          <c:extLst>
            <c:ext xmlns:c16="http://schemas.microsoft.com/office/drawing/2014/chart" uri="{C3380CC4-5D6E-409C-BE32-E72D297353CC}">
              <c16:uniqueId val="{00000002-ED2A-44D9-A1FF-B92B9A4CB5C8}"/>
            </c:ext>
          </c:extLst>
        </c:ser>
        <c:dLbls>
          <c:showLegendKey val="0"/>
          <c:showVal val="0"/>
          <c:showCatName val="0"/>
          <c:showSerName val="0"/>
          <c:showPercent val="0"/>
          <c:showBubbleSize val="0"/>
        </c:dLbls>
        <c:axId val="171629648"/>
        <c:axId val="175483872"/>
      </c:scatterChart>
      <c:valAx>
        <c:axId val="171629648"/>
        <c:scaling>
          <c:orientation val="minMax"/>
          <c:max val="0.15000000000000002"/>
          <c:min val="-0.15000000000000002"/>
        </c:scaling>
        <c:delete val="0"/>
        <c:axPos val="b"/>
        <c:title>
          <c:tx>
            <c:rich>
              <a:bodyPr/>
              <a:lstStyle/>
              <a:p>
                <a:pPr>
                  <a:defRPr sz="1600"/>
                </a:pPr>
                <a:r>
                  <a:rPr lang="en-GB" sz="1600"/>
                  <a:t>Spot return</a:t>
                </a:r>
              </a:p>
            </c:rich>
          </c:tx>
          <c:layout>
            <c:manualLayout>
              <c:xMode val="edge"/>
              <c:yMode val="edge"/>
              <c:x val="0.44383653887526353"/>
              <c:y val="0.83969376997331402"/>
            </c:manualLayout>
          </c:layout>
          <c:overlay val="0"/>
        </c:title>
        <c:numFmt formatCode="0%" sourceLinked="0"/>
        <c:majorTickMark val="out"/>
        <c:minorTickMark val="none"/>
        <c:tickLblPos val="nextTo"/>
        <c:crossAx val="175483872"/>
        <c:crosses val="autoZero"/>
        <c:crossBetween val="midCat"/>
      </c:valAx>
      <c:valAx>
        <c:axId val="175483872"/>
        <c:scaling>
          <c:orientation val="minMax"/>
          <c:max val="0.15000000000000002"/>
          <c:min val="-0.15000000000000002"/>
        </c:scaling>
        <c:delete val="0"/>
        <c:axPos val="l"/>
        <c:title>
          <c:tx>
            <c:rich>
              <a:bodyPr/>
              <a:lstStyle/>
              <a:p>
                <a:pPr>
                  <a:defRPr sz="1600"/>
                </a:pPr>
                <a:r>
                  <a:rPr lang="en-GB" sz="1600"/>
                  <a:t>Futures return</a:t>
                </a:r>
              </a:p>
            </c:rich>
          </c:tx>
          <c:layout>
            <c:manualLayout>
              <c:xMode val="edge"/>
              <c:yMode val="edge"/>
              <c:x val="1.9467858525880986E-2"/>
              <c:y val="0.36424850920831547"/>
            </c:manualLayout>
          </c:layout>
          <c:overlay val="0"/>
        </c:title>
        <c:numFmt formatCode="0%" sourceLinked="0"/>
        <c:majorTickMark val="out"/>
        <c:minorTickMark val="none"/>
        <c:tickLblPos val="nextTo"/>
        <c:crossAx val="171629648"/>
        <c:crosses val="autoZero"/>
        <c:crossBetween val="midCat"/>
      </c:valAx>
    </c:plotArea>
    <c:legend>
      <c:legendPos val="r"/>
      <c:legendEntry>
        <c:idx val="2"/>
        <c:delete val="1"/>
      </c:legendEntry>
      <c:layout>
        <c:manualLayout>
          <c:xMode val="edge"/>
          <c:yMode val="edge"/>
          <c:x val="0.3046448087431694"/>
          <c:y val="0.88560257635159623"/>
          <c:w val="0.40796469601135926"/>
          <c:h val="9.5845519310086225E-2"/>
        </c:manualLayout>
      </c:layout>
      <c:overlay val="0"/>
      <c:txPr>
        <a:bodyPr/>
        <a:lstStyle/>
        <a:p>
          <a:pPr>
            <a:defRPr sz="1600"/>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txPr>
    <a:bodyPr/>
    <a:lstStyle/>
    <a:p>
      <a:pPr>
        <a:defRPr sz="1200"/>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en-GB"/>
              <a:t>Rolling Hedge Ratio</a:t>
            </a:r>
            <a:endParaRPr lang="en-GB" sz="1200" b="0"/>
          </a:p>
        </c:rich>
      </c:tx>
      <c:overlay val="0"/>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fr-FR"/>
        </a:p>
      </c:txPr>
    </c:title>
    <c:autoTitleDeleted val="0"/>
    <c:plotArea>
      <c:layout/>
      <c:lineChart>
        <c:grouping val="standard"/>
        <c:varyColors val="0"/>
        <c:ser>
          <c:idx val="4"/>
          <c:order val="0"/>
          <c:tx>
            <c:strRef>
              <c:f>'Hedge ratio Period 2'!$G$1</c:f>
              <c:strCache>
                <c:ptCount val="1"/>
                <c:pt idx="0">
                  <c:v>Rolling 1M Hedge ratio</c:v>
                </c:pt>
              </c:strCache>
            </c:strRef>
          </c:tx>
          <c:spPr>
            <a:ln w="28575" cap="rnd" cmpd="sng" algn="ctr">
              <a:solidFill>
                <a:srgbClr val="00206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2'!$G$6:$G$261</c:f>
              <c:numCache>
                <c:formatCode>General</c:formatCode>
                <c:ptCount val="256"/>
                <c:pt idx="0">
                  <c:v>0.94931458610951525</c:v>
                </c:pt>
                <c:pt idx="1">
                  <c:v>0.99784229381323242</c:v>
                </c:pt>
                <c:pt idx="2">
                  <c:v>1.0134862231799442</c:v>
                </c:pt>
                <c:pt idx="3">
                  <c:v>0.99709289621549235</c:v>
                </c:pt>
                <c:pt idx="4">
                  <c:v>1.0642826774263305</c:v>
                </c:pt>
                <c:pt idx="5">
                  <c:v>1.0643040265056649</c:v>
                </c:pt>
                <c:pt idx="6">
                  <c:v>1.0482562334539125</c:v>
                </c:pt>
                <c:pt idx="7">
                  <c:v>1.1147552978862374</c:v>
                </c:pt>
                <c:pt idx="8">
                  <c:v>0.89083686119299244</c:v>
                </c:pt>
                <c:pt idx="9">
                  <c:v>0.99024938454985367</c:v>
                </c:pt>
                <c:pt idx="10">
                  <c:v>1.0251089537954108</c:v>
                </c:pt>
                <c:pt idx="11">
                  <c:v>0.9640531874651993</c:v>
                </c:pt>
                <c:pt idx="12">
                  <c:v>0.88608064485830018</c:v>
                </c:pt>
                <c:pt idx="13">
                  <c:v>0.97161155157546863</c:v>
                </c:pt>
                <c:pt idx="14">
                  <c:v>1.400825421196082</c:v>
                </c:pt>
                <c:pt idx="15">
                  <c:v>0.99557236012253469</c:v>
                </c:pt>
                <c:pt idx="16">
                  <c:v>1.0122425807387165</c:v>
                </c:pt>
                <c:pt idx="17">
                  <c:v>0.99028416340808856</c:v>
                </c:pt>
                <c:pt idx="18">
                  <c:v>1.0823634837775431</c:v>
                </c:pt>
                <c:pt idx="19">
                  <c:v>1.0180410564734805</c:v>
                </c:pt>
                <c:pt idx="20">
                  <c:v>1.0081521151295574</c:v>
                </c:pt>
                <c:pt idx="21">
                  <c:v>1.0203671670741554</c:v>
                </c:pt>
                <c:pt idx="22">
                  <c:v>1.002365171368647</c:v>
                </c:pt>
                <c:pt idx="23">
                  <c:v>1.0624809656730214</c:v>
                </c:pt>
                <c:pt idx="24">
                  <c:v>1.0687460483515652</c:v>
                </c:pt>
                <c:pt idx="25">
                  <c:v>1.0308869066050377</c:v>
                </c:pt>
                <c:pt idx="26">
                  <c:v>1.0431576330296815</c:v>
                </c:pt>
                <c:pt idx="27">
                  <c:v>0.78187382669720362</c:v>
                </c:pt>
                <c:pt idx="28">
                  <c:v>1.0436782170301493</c:v>
                </c:pt>
                <c:pt idx="29">
                  <c:v>0.9900344929374888</c:v>
                </c:pt>
                <c:pt idx="30">
                  <c:v>0.96994579519470125</c:v>
                </c:pt>
                <c:pt idx="31">
                  <c:v>0.92038766313921183</c:v>
                </c:pt>
                <c:pt idx="32">
                  <c:v>0.83174429688812479</c:v>
                </c:pt>
                <c:pt idx="33">
                  <c:v>0.7356881864610979</c:v>
                </c:pt>
                <c:pt idx="34">
                  <c:v>1.022994837783761</c:v>
                </c:pt>
                <c:pt idx="35">
                  <c:v>0.99282093681282713</c:v>
                </c:pt>
                <c:pt idx="36">
                  <c:v>1.003401079315873</c:v>
                </c:pt>
                <c:pt idx="37">
                  <c:v>1.1016209957527918</c:v>
                </c:pt>
                <c:pt idx="38">
                  <c:v>1.0182198968528415</c:v>
                </c:pt>
                <c:pt idx="39">
                  <c:v>0.99399418147628016</c:v>
                </c:pt>
                <c:pt idx="40">
                  <c:v>1.0509770104113012</c:v>
                </c:pt>
                <c:pt idx="41">
                  <c:v>0.97176846237402703</c:v>
                </c:pt>
                <c:pt idx="42">
                  <c:v>0.96335426503827748</c:v>
                </c:pt>
                <c:pt idx="43">
                  <c:v>0.99653860871899946</c:v>
                </c:pt>
                <c:pt idx="44">
                  <c:v>1.0032015425941478</c:v>
                </c:pt>
                <c:pt idx="45">
                  <c:v>1.0047798602507341</c:v>
                </c:pt>
                <c:pt idx="46">
                  <c:v>0.97193437350147427</c:v>
                </c:pt>
                <c:pt idx="47">
                  <c:v>0.98695659246335332</c:v>
                </c:pt>
                <c:pt idx="48">
                  <c:v>1.0150235531348821</c:v>
                </c:pt>
                <c:pt idx="49">
                  <c:v>1.0062958058840046</c:v>
                </c:pt>
                <c:pt idx="50">
                  <c:v>1.0028032167057475</c:v>
                </c:pt>
                <c:pt idx="51">
                  <c:v>1.000565858951934</c:v>
                </c:pt>
                <c:pt idx="52">
                  <c:v>0.99489292072953428</c:v>
                </c:pt>
                <c:pt idx="53">
                  <c:v>0.99739055851162473</c:v>
                </c:pt>
                <c:pt idx="54">
                  <c:v>1.0185971584889857</c:v>
                </c:pt>
                <c:pt idx="55">
                  <c:v>1.0221257878521965</c:v>
                </c:pt>
                <c:pt idx="56">
                  <c:v>1.0481621968343675</c:v>
                </c:pt>
                <c:pt idx="57">
                  <c:v>0.96917478501220555</c:v>
                </c:pt>
                <c:pt idx="58">
                  <c:v>0.9565301927536326</c:v>
                </c:pt>
                <c:pt idx="59">
                  <c:v>0.96530991081924433</c:v>
                </c:pt>
                <c:pt idx="60">
                  <c:v>0.96291224287269717</c:v>
                </c:pt>
                <c:pt idx="61">
                  <c:v>0.77156024238984</c:v>
                </c:pt>
                <c:pt idx="62">
                  <c:v>0.60445971542837273</c:v>
                </c:pt>
                <c:pt idx="63">
                  <c:v>0.69369892926053422</c:v>
                </c:pt>
                <c:pt idx="64">
                  <c:v>0.76012054920605099</c:v>
                </c:pt>
                <c:pt idx="65">
                  <c:v>0.89274183792784634</c:v>
                </c:pt>
                <c:pt idx="66">
                  <c:v>0.73839396038037364</c:v>
                </c:pt>
                <c:pt idx="67">
                  <c:v>0.68636314507143714</c:v>
                </c:pt>
                <c:pt idx="68">
                  <c:v>0.49097011893314085</c:v>
                </c:pt>
                <c:pt idx="69">
                  <c:v>0.80302255635303499</c:v>
                </c:pt>
                <c:pt idx="70">
                  <c:v>0.87199036241845407</c:v>
                </c:pt>
                <c:pt idx="71">
                  <c:v>0.89499789763903281</c:v>
                </c:pt>
                <c:pt idx="72">
                  <c:v>0.7764138053467694</c:v>
                </c:pt>
                <c:pt idx="73">
                  <c:v>0.85137490719643916</c:v>
                </c:pt>
                <c:pt idx="74">
                  <c:v>0.72860178220671579</c:v>
                </c:pt>
                <c:pt idx="75">
                  <c:v>1.0481882366350759</c:v>
                </c:pt>
                <c:pt idx="76">
                  <c:v>0.98410205618415969</c:v>
                </c:pt>
                <c:pt idx="77">
                  <c:v>0.98835351152002415</c:v>
                </c:pt>
                <c:pt idx="78">
                  <c:v>1.1104316976362092</c:v>
                </c:pt>
                <c:pt idx="79">
                  <c:v>0.95470541386268748</c:v>
                </c:pt>
                <c:pt idx="80">
                  <c:v>1.0025885268115262</c:v>
                </c:pt>
                <c:pt idx="81">
                  <c:v>0.98340656299663498</c:v>
                </c:pt>
                <c:pt idx="82">
                  <c:v>0.72969441131299995</c:v>
                </c:pt>
                <c:pt idx="83">
                  <c:v>0.32664573983680273</c:v>
                </c:pt>
                <c:pt idx="84">
                  <c:v>0.85795124092326014</c:v>
                </c:pt>
                <c:pt idx="85">
                  <c:v>0.81352868497761321</c:v>
                </c:pt>
                <c:pt idx="86">
                  <c:v>0.89431960642076602</c:v>
                </c:pt>
                <c:pt idx="87">
                  <c:v>0.99867969323698857</c:v>
                </c:pt>
                <c:pt idx="88">
                  <c:v>1.1063240021364975</c:v>
                </c:pt>
                <c:pt idx="89">
                  <c:v>1.137754973324796</c:v>
                </c:pt>
                <c:pt idx="90">
                  <c:v>1.3291557133709209</c:v>
                </c:pt>
                <c:pt idx="91">
                  <c:v>1.2447764182507166</c:v>
                </c:pt>
                <c:pt idx="92">
                  <c:v>1.2664874118178007</c:v>
                </c:pt>
                <c:pt idx="93">
                  <c:v>1.1079234819256141</c:v>
                </c:pt>
                <c:pt idx="94">
                  <c:v>1.0376816310542012</c:v>
                </c:pt>
                <c:pt idx="95">
                  <c:v>0.96340538992847269</c:v>
                </c:pt>
                <c:pt idx="96">
                  <c:v>0.91259559003470958</c:v>
                </c:pt>
                <c:pt idx="97">
                  <c:v>0.89522558863028989</c:v>
                </c:pt>
                <c:pt idx="98">
                  <c:v>0.8901420802640414</c:v>
                </c:pt>
                <c:pt idx="99">
                  <c:v>0.87221647305699457</c:v>
                </c:pt>
                <c:pt idx="100">
                  <c:v>0.92732351981286765</c:v>
                </c:pt>
                <c:pt idx="101">
                  <c:v>0.95712769678513976</c:v>
                </c:pt>
                <c:pt idx="102">
                  <c:v>0.95731174871782665</c:v>
                </c:pt>
                <c:pt idx="103">
                  <c:v>0.96762369421734562</c:v>
                </c:pt>
                <c:pt idx="104">
                  <c:v>0.97487488697316405</c:v>
                </c:pt>
                <c:pt idx="105">
                  <c:v>0.97990918916177272</c:v>
                </c:pt>
                <c:pt idx="106">
                  <c:v>0.98161903593934008</c:v>
                </c:pt>
                <c:pt idx="107">
                  <c:v>0.97891304134568013</c:v>
                </c:pt>
                <c:pt idx="108">
                  <c:v>0.96266780727501378</c:v>
                </c:pt>
                <c:pt idx="109">
                  <c:v>0.90721180560352177</c:v>
                </c:pt>
                <c:pt idx="110">
                  <c:v>1.0199724561583794</c:v>
                </c:pt>
                <c:pt idx="111">
                  <c:v>1.0219102547229242</c:v>
                </c:pt>
                <c:pt idx="112">
                  <c:v>1.0092814091216455</c:v>
                </c:pt>
                <c:pt idx="113">
                  <c:v>1.0700121398697233</c:v>
                </c:pt>
                <c:pt idx="114">
                  <c:v>1.0504828439268568</c:v>
                </c:pt>
                <c:pt idx="115">
                  <c:v>1.0463677264572309</c:v>
                </c:pt>
                <c:pt idx="116">
                  <c:v>1.0396243387440203</c:v>
                </c:pt>
                <c:pt idx="117">
                  <c:v>1.0171446841347012</c:v>
                </c:pt>
                <c:pt idx="118">
                  <c:v>1.0072348173560659</c:v>
                </c:pt>
                <c:pt idx="119">
                  <c:v>0.98454943828247099</c:v>
                </c:pt>
                <c:pt idx="120">
                  <c:v>1.0070133071287231</c:v>
                </c:pt>
                <c:pt idx="121">
                  <c:v>1.0086909463415379</c:v>
                </c:pt>
                <c:pt idx="122">
                  <c:v>1.0128662811229179</c:v>
                </c:pt>
                <c:pt idx="123">
                  <c:v>1.0072835416229096</c:v>
                </c:pt>
                <c:pt idx="124">
                  <c:v>1.0102723458898957</c:v>
                </c:pt>
                <c:pt idx="125">
                  <c:v>0.98699760192878983</c:v>
                </c:pt>
                <c:pt idx="126">
                  <c:v>0.9775419987471814</c:v>
                </c:pt>
                <c:pt idx="127">
                  <c:v>1.0005228702260616</c:v>
                </c:pt>
                <c:pt idx="128">
                  <c:v>0.99382099295551463</c:v>
                </c:pt>
                <c:pt idx="129">
                  <c:v>1.0049841802713027</c:v>
                </c:pt>
                <c:pt idx="130">
                  <c:v>1.0188621757625826</c:v>
                </c:pt>
                <c:pt idx="131">
                  <c:v>1.0104831981755917</c:v>
                </c:pt>
                <c:pt idx="132">
                  <c:v>0.9766048295136428</c:v>
                </c:pt>
                <c:pt idx="133">
                  <c:v>0.98979802280195017</c:v>
                </c:pt>
                <c:pt idx="134">
                  <c:v>0.96842716476961377</c:v>
                </c:pt>
                <c:pt idx="135">
                  <c:v>0.80008732745011946</c:v>
                </c:pt>
                <c:pt idx="136">
                  <c:v>0.23920574587813603</c:v>
                </c:pt>
                <c:pt idx="137">
                  <c:v>0.64863174941735302</c:v>
                </c:pt>
                <c:pt idx="138">
                  <c:v>0.68058682796334047</c:v>
                </c:pt>
                <c:pt idx="139">
                  <c:v>0.78444820919692571</c:v>
                </c:pt>
                <c:pt idx="140">
                  <c:v>1.0097169066946912</c:v>
                </c:pt>
                <c:pt idx="141">
                  <c:v>1.0163129297049451</c:v>
                </c:pt>
                <c:pt idx="142">
                  <c:v>1.0222532165762492</c:v>
                </c:pt>
                <c:pt idx="143">
                  <c:v>1.0097486364599428</c:v>
                </c:pt>
                <c:pt idx="144">
                  <c:v>1.0151373744218928</c:v>
                </c:pt>
                <c:pt idx="145">
                  <c:v>1.0693745821920009</c:v>
                </c:pt>
                <c:pt idx="146">
                  <c:v>1.0105209880119896</c:v>
                </c:pt>
                <c:pt idx="147">
                  <c:v>1.0069736646915826</c:v>
                </c:pt>
                <c:pt idx="148">
                  <c:v>0.99715929765083999</c:v>
                </c:pt>
                <c:pt idx="149">
                  <c:v>0.99655620735815664</c:v>
                </c:pt>
                <c:pt idx="150">
                  <c:v>1.0046739729377945</c:v>
                </c:pt>
                <c:pt idx="151">
                  <c:v>0.96700900872569828</c:v>
                </c:pt>
                <c:pt idx="152">
                  <c:v>1.0017186134127725</c:v>
                </c:pt>
                <c:pt idx="153">
                  <c:v>0.65064866493979356</c:v>
                </c:pt>
                <c:pt idx="154">
                  <c:v>0.56484985917669783</c:v>
                </c:pt>
                <c:pt idx="155">
                  <c:v>0.46671318112153565</c:v>
                </c:pt>
                <c:pt idx="156">
                  <c:v>0.87159570408434317</c:v>
                </c:pt>
                <c:pt idx="157">
                  <c:v>0.90078818625652202</c:v>
                </c:pt>
                <c:pt idx="158">
                  <c:v>0.90529107444841495</c:v>
                </c:pt>
                <c:pt idx="159">
                  <c:v>0.90464198663497664</c:v>
                </c:pt>
                <c:pt idx="160">
                  <c:v>0.8800795667277771</c:v>
                </c:pt>
                <c:pt idx="161">
                  <c:v>0.98610789798872056</c:v>
                </c:pt>
                <c:pt idx="162">
                  <c:v>0.97130153891374826</c:v>
                </c:pt>
                <c:pt idx="163">
                  <c:v>0.9756920676490749</c:v>
                </c:pt>
                <c:pt idx="164">
                  <c:v>1.0194140608613202</c:v>
                </c:pt>
                <c:pt idx="165">
                  <c:v>1.0272467540504708</c:v>
                </c:pt>
                <c:pt idx="166">
                  <c:v>0.66615186316327535</c:v>
                </c:pt>
                <c:pt idx="167">
                  <c:v>0.67443676310095957</c:v>
                </c:pt>
                <c:pt idx="168">
                  <c:v>0.92650355527556527</c:v>
                </c:pt>
                <c:pt idx="169">
                  <c:v>1.0607261007557234</c:v>
                </c:pt>
                <c:pt idx="170">
                  <c:v>0.98206967872973827</c:v>
                </c:pt>
                <c:pt idx="171">
                  <c:v>0.94099700464657954</c:v>
                </c:pt>
                <c:pt idx="172">
                  <c:v>0.93688962697772815</c:v>
                </c:pt>
                <c:pt idx="173">
                  <c:v>0.91467827570889271</c:v>
                </c:pt>
                <c:pt idx="174">
                  <c:v>0.68469483702944145</c:v>
                </c:pt>
                <c:pt idx="175">
                  <c:v>1.2321828132728463</c:v>
                </c:pt>
                <c:pt idx="176">
                  <c:v>0.96364973685253952</c:v>
                </c:pt>
                <c:pt idx="177">
                  <c:v>0.98064276468245415</c:v>
                </c:pt>
                <c:pt idx="178">
                  <c:v>0.97931268775390745</c:v>
                </c:pt>
                <c:pt idx="179">
                  <c:v>0.97410739745654684</c:v>
                </c:pt>
                <c:pt idx="180">
                  <c:v>0.96768270776944287</c:v>
                </c:pt>
                <c:pt idx="181">
                  <c:v>0.92704275332348895</c:v>
                </c:pt>
                <c:pt idx="182">
                  <c:v>0.92788199498705404</c:v>
                </c:pt>
                <c:pt idx="183">
                  <c:v>0.97514972683855072</c:v>
                </c:pt>
                <c:pt idx="184">
                  <c:v>0.98291763480173355</c:v>
                </c:pt>
                <c:pt idx="185">
                  <c:v>0.98866783343683695</c:v>
                </c:pt>
                <c:pt idx="186">
                  <c:v>0.98728383429772726</c:v>
                </c:pt>
                <c:pt idx="187">
                  <c:v>0.99405977541492552</c:v>
                </c:pt>
                <c:pt idx="188">
                  <c:v>1.0271346055373594</c:v>
                </c:pt>
                <c:pt idx="189">
                  <c:v>1.0106466719347824</c:v>
                </c:pt>
                <c:pt idx="190">
                  <c:v>1.0187401194978507</c:v>
                </c:pt>
                <c:pt idx="191">
                  <c:v>0.97523932910791644</c:v>
                </c:pt>
                <c:pt idx="192">
                  <c:v>0.96875357528338757</c:v>
                </c:pt>
                <c:pt idx="193">
                  <c:v>0.96619977720481109</c:v>
                </c:pt>
                <c:pt idx="194">
                  <c:v>0.95698802458876142</c:v>
                </c:pt>
                <c:pt idx="195">
                  <c:v>0.96563520591692176</c:v>
                </c:pt>
                <c:pt idx="196">
                  <c:v>1.0019942054352369</c:v>
                </c:pt>
                <c:pt idx="197">
                  <c:v>1.0045505406062978</c:v>
                </c:pt>
                <c:pt idx="198">
                  <c:v>1.0089191131159372</c:v>
                </c:pt>
                <c:pt idx="199">
                  <c:v>1.0100411958391609</c:v>
                </c:pt>
                <c:pt idx="200">
                  <c:v>0.97674114270060264</c:v>
                </c:pt>
                <c:pt idx="201">
                  <c:v>0.96957942784075746</c:v>
                </c:pt>
                <c:pt idx="202">
                  <c:v>0.96386008573723692</c:v>
                </c:pt>
                <c:pt idx="203">
                  <c:v>0.98143716407555348</c:v>
                </c:pt>
                <c:pt idx="204">
                  <c:v>0.99308427023511714</c:v>
                </c:pt>
                <c:pt idx="205">
                  <c:v>0.99019907706604604</c:v>
                </c:pt>
                <c:pt idx="206">
                  <c:v>0.98384563299213812</c:v>
                </c:pt>
                <c:pt idx="207">
                  <c:v>0.99730591406668112</c:v>
                </c:pt>
                <c:pt idx="208">
                  <c:v>1.0127166825800815</c:v>
                </c:pt>
                <c:pt idx="209">
                  <c:v>1.0148791382428539</c:v>
                </c:pt>
                <c:pt idx="210">
                  <c:v>1.0110989658237004</c:v>
                </c:pt>
                <c:pt idx="211">
                  <c:v>0.99042546314678082</c:v>
                </c:pt>
                <c:pt idx="212">
                  <c:v>0.98996123347003739</c:v>
                </c:pt>
                <c:pt idx="213">
                  <c:v>0.95692825858791719</c:v>
                </c:pt>
                <c:pt idx="214">
                  <c:v>0.98499583996335816</c:v>
                </c:pt>
                <c:pt idx="215">
                  <c:v>0.98806205187854457</c:v>
                </c:pt>
                <c:pt idx="216">
                  <c:v>0.97676436748529172</c:v>
                </c:pt>
                <c:pt idx="217">
                  <c:v>1.0949914841031008</c:v>
                </c:pt>
                <c:pt idx="218">
                  <c:v>1.0159664498591396</c:v>
                </c:pt>
                <c:pt idx="219">
                  <c:v>0.97707587997114509</c:v>
                </c:pt>
                <c:pt idx="220">
                  <c:v>0.94751668404337674</c:v>
                </c:pt>
                <c:pt idx="221">
                  <c:v>1.0132578456119803</c:v>
                </c:pt>
                <c:pt idx="222">
                  <c:v>1.0108236278476121</c:v>
                </c:pt>
                <c:pt idx="223">
                  <c:v>1.0079157637512837</c:v>
                </c:pt>
                <c:pt idx="224">
                  <c:v>1.0056220005362171</c:v>
                </c:pt>
                <c:pt idx="225">
                  <c:v>0.9970804273467635</c:v>
                </c:pt>
                <c:pt idx="226">
                  <c:v>0.9827611715638308</c:v>
                </c:pt>
                <c:pt idx="227">
                  <c:v>0.98613495246613703</c:v>
                </c:pt>
                <c:pt idx="228">
                  <c:v>0.98692550700363657</c:v>
                </c:pt>
                <c:pt idx="229">
                  <c:v>1.0168588289784566</c:v>
                </c:pt>
                <c:pt idx="230">
                  <c:v>1.0377068412148605</c:v>
                </c:pt>
                <c:pt idx="231">
                  <c:v>1.0189693624675908</c:v>
                </c:pt>
                <c:pt idx="232">
                  <c:v>1.0113449786996471</c:v>
                </c:pt>
                <c:pt idx="233">
                  <c:v>1.007986581263677</c:v>
                </c:pt>
                <c:pt idx="234">
                  <c:v>1.113848495350384</c:v>
                </c:pt>
                <c:pt idx="235">
                  <c:v>0.9872160711942255</c:v>
                </c:pt>
                <c:pt idx="236">
                  <c:v>0.91430103616741754</c:v>
                </c:pt>
                <c:pt idx="237">
                  <c:v>0.8713642511229972</c:v>
                </c:pt>
                <c:pt idx="238">
                  <c:v>0.97309326359486981</c:v>
                </c:pt>
                <c:pt idx="239">
                  <c:v>0.98454655945336167</c:v>
                </c:pt>
                <c:pt idx="240">
                  <c:v>1.0118689739759026</c:v>
                </c:pt>
                <c:pt idx="241">
                  <c:v>1.0057381086253785</c:v>
                </c:pt>
                <c:pt idx="242">
                  <c:v>1.0065766919869115</c:v>
                </c:pt>
                <c:pt idx="243">
                  <c:v>1.0031446712148389</c:v>
                </c:pt>
                <c:pt idx="244">
                  <c:v>1.02802582763896</c:v>
                </c:pt>
                <c:pt idx="245">
                  <c:v>1.0479983702233837</c:v>
                </c:pt>
                <c:pt idx="246">
                  <c:v>1.0886572580875336</c:v>
                </c:pt>
                <c:pt idx="247">
                  <c:v>1.0572923686333366</c:v>
                </c:pt>
                <c:pt idx="248">
                  <c:v>1.3018921921133562</c:v>
                </c:pt>
                <c:pt idx="249">
                  <c:v>1.3008468582044272</c:v>
                </c:pt>
                <c:pt idx="250">
                  <c:v>1.1979493765783116</c:v>
                </c:pt>
                <c:pt idx="251">
                  <c:v>1.6744999920968044</c:v>
                </c:pt>
                <c:pt idx="252">
                  <c:v>1.1162018003276826</c:v>
                </c:pt>
                <c:pt idx="253">
                  <c:v>0.97818150825854855</c:v>
                </c:pt>
                <c:pt idx="254">
                  <c:v>0.98422935052386518</c:v>
                </c:pt>
                <c:pt idx="255">
                  <c:v>0.99584290938923015</c:v>
                </c:pt>
              </c:numCache>
            </c:numRef>
          </c:val>
          <c:smooth val="0"/>
          <c:extLst>
            <c:ext xmlns:c16="http://schemas.microsoft.com/office/drawing/2014/chart" uri="{C3380CC4-5D6E-409C-BE32-E72D297353CC}">
              <c16:uniqueId val="{00000000-0F6E-2B48-A01D-DD383BE187BA}"/>
            </c:ext>
          </c:extLst>
        </c:ser>
        <c:ser>
          <c:idx val="5"/>
          <c:order val="1"/>
          <c:tx>
            <c:strRef>
              <c:f>'Hedge ratio Period 2'!$H$1</c:f>
              <c:strCache>
                <c:ptCount val="1"/>
                <c:pt idx="0">
                  <c:v>Rolling 3M Hedge ratio</c:v>
                </c:pt>
              </c:strCache>
            </c:strRef>
          </c:tx>
          <c:spPr>
            <a:ln w="28575" cap="rnd" cmpd="sng" algn="ctr">
              <a:solidFill>
                <a:srgbClr val="FF0000"/>
              </a:solidFill>
              <a:prstDash val="solid"/>
              <a:round/>
            </a:ln>
            <a:effectLst/>
          </c:spPr>
          <c:marker>
            <c:symbol val="none"/>
          </c:marker>
          <c:cat>
            <c:numRef>
              <c:f>'Hedge ratio Period 2'!$A$2:$A$261</c:f>
              <c:numCache>
                <c:formatCode>mmm\ dd\,\ yyyy</c:formatCode>
                <c:ptCount val="260"/>
                <c:pt idx="0">
                  <c:v>42825</c:v>
                </c:pt>
                <c:pt idx="1">
                  <c:v>42832</c:v>
                </c:pt>
                <c:pt idx="2">
                  <c:v>42839</c:v>
                </c:pt>
                <c:pt idx="3">
                  <c:v>42846</c:v>
                </c:pt>
                <c:pt idx="4">
                  <c:v>42853</c:v>
                </c:pt>
                <c:pt idx="5">
                  <c:v>42860</c:v>
                </c:pt>
                <c:pt idx="6">
                  <c:v>42867</c:v>
                </c:pt>
                <c:pt idx="7">
                  <c:v>42874</c:v>
                </c:pt>
                <c:pt idx="8">
                  <c:v>42881</c:v>
                </c:pt>
                <c:pt idx="9">
                  <c:v>42888</c:v>
                </c:pt>
                <c:pt idx="10">
                  <c:v>42895</c:v>
                </c:pt>
                <c:pt idx="11">
                  <c:v>42902</c:v>
                </c:pt>
                <c:pt idx="12">
                  <c:v>42909</c:v>
                </c:pt>
                <c:pt idx="13">
                  <c:v>42916</c:v>
                </c:pt>
                <c:pt idx="14">
                  <c:v>42923</c:v>
                </c:pt>
                <c:pt idx="15">
                  <c:v>42930</c:v>
                </c:pt>
                <c:pt idx="16">
                  <c:v>42937</c:v>
                </c:pt>
                <c:pt idx="17">
                  <c:v>42944</c:v>
                </c:pt>
                <c:pt idx="18">
                  <c:v>42951</c:v>
                </c:pt>
                <c:pt idx="19">
                  <c:v>42958</c:v>
                </c:pt>
                <c:pt idx="20">
                  <c:v>42965</c:v>
                </c:pt>
                <c:pt idx="21">
                  <c:v>42972</c:v>
                </c:pt>
                <c:pt idx="22">
                  <c:v>42979</c:v>
                </c:pt>
                <c:pt idx="23">
                  <c:v>42986</c:v>
                </c:pt>
                <c:pt idx="24">
                  <c:v>42993</c:v>
                </c:pt>
                <c:pt idx="25">
                  <c:v>43000</c:v>
                </c:pt>
                <c:pt idx="26">
                  <c:v>43007</c:v>
                </c:pt>
                <c:pt idx="27">
                  <c:v>43014</c:v>
                </c:pt>
                <c:pt idx="28">
                  <c:v>43021</c:v>
                </c:pt>
                <c:pt idx="29">
                  <c:v>43028</c:v>
                </c:pt>
                <c:pt idx="30">
                  <c:v>43035</c:v>
                </c:pt>
                <c:pt idx="31">
                  <c:v>43042</c:v>
                </c:pt>
                <c:pt idx="32">
                  <c:v>43049</c:v>
                </c:pt>
                <c:pt idx="33">
                  <c:v>43056</c:v>
                </c:pt>
                <c:pt idx="34">
                  <c:v>43063</c:v>
                </c:pt>
                <c:pt idx="35">
                  <c:v>43070</c:v>
                </c:pt>
                <c:pt idx="36">
                  <c:v>43077</c:v>
                </c:pt>
                <c:pt idx="37">
                  <c:v>43084</c:v>
                </c:pt>
                <c:pt idx="38">
                  <c:v>43091</c:v>
                </c:pt>
                <c:pt idx="39">
                  <c:v>43098</c:v>
                </c:pt>
                <c:pt idx="40">
                  <c:v>43105</c:v>
                </c:pt>
                <c:pt idx="41">
                  <c:v>43112</c:v>
                </c:pt>
                <c:pt idx="42">
                  <c:v>43119</c:v>
                </c:pt>
                <c:pt idx="43">
                  <c:v>43126</c:v>
                </c:pt>
                <c:pt idx="44">
                  <c:v>43133</c:v>
                </c:pt>
                <c:pt idx="45">
                  <c:v>43140</c:v>
                </c:pt>
                <c:pt idx="46">
                  <c:v>43147</c:v>
                </c:pt>
                <c:pt idx="47">
                  <c:v>43154</c:v>
                </c:pt>
                <c:pt idx="48">
                  <c:v>43161</c:v>
                </c:pt>
                <c:pt idx="49">
                  <c:v>43168</c:v>
                </c:pt>
                <c:pt idx="50">
                  <c:v>43175</c:v>
                </c:pt>
                <c:pt idx="51">
                  <c:v>43182</c:v>
                </c:pt>
                <c:pt idx="52">
                  <c:v>43189</c:v>
                </c:pt>
                <c:pt idx="53">
                  <c:v>43196</c:v>
                </c:pt>
                <c:pt idx="54">
                  <c:v>43203</c:v>
                </c:pt>
                <c:pt idx="55">
                  <c:v>43210</c:v>
                </c:pt>
                <c:pt idx="56">
                  <c:v>43217</c:v>
                </c:pt>
                <c:pt idx="57">
                  <c:v>43224</c:v>
                </c:pt>
                <c:pt idx="58">
                  <c:v>43231</c:v>
                </c:pt>
                <c:pt idx="59">
                  <c:v>43238</c:v>
                </c:pt>
                <c:pt idx="60">
                  <c:v>43245</c:v>
                </c:pt>
                <c:pt idx="61">
                  <c:v>43252</c:v>
                </c:pt>
                <c:pt idx="62">
                  <c:v>43259</c:v>
                </c:pt>
                <c:pt idx="63">
                  <c:v>43266</c:v>
                </c:pt>
                <c:pt idx="64">
                  <c:v>43273</c:v>
                </c:pt>
                <c:pt idx="65">
                  <c:v>43280</c:v>
                </c:pt>
                <c:pt idx="66">
                  <c:v>43287</c:v>
                </c:pt>
                <c:pt idx="67">
                  <c:v>43294</c:v>
                </c:pt>
                <c:pt idx="68">
                  <c:v>43301</c:v>
                </c:pt>
                <c:pt idx="69">
                  <c:v>43308</c:v>
                </c:pt>
                <c:pt idx="70">
                  <c:v>43315</c:v>
                </c:pt>
                <c:pt idx="71">
                  <c:v>43322</c:v>
                </c:pt>
                <c:pt idx="72">
                  <c:v>43329</c:v>
                </c:pt>
                <c:pt idx="73">
                  <c:v>43336</c:v>
                </c:pt>
                <c:pt idx="74">
                  <c:v>43343</c:v>
                </c:pt>
                <c:pt idx="75">
                  <c:v>43350</c:v>
                </c:pt>
                <c:pt idx="76">
                  <c:v>43357</c:v>
                </c:pt>
                <c:pt idx="77">
                  <c:v>43364</c:v>
                </c:pt>
                <c:pt idx="78">
                  <c:v>43371</c:v>
                </c:pt>
                <c:pt idx="79">
                  <c:v>43378</c:v>
                </c:pt>
                <c:pt idx="80">
                  <c:v>43385</c:v>
                </c:pt>
                <c:pt idx="81">
                  <c:v>43392</c:v>
                </c:pt>
                <c:pt idx="82">
                  <c:v>43399</c:v>
                </c:pt>
                <c:pt idx="83">
                  <c:v>43406</c:v>
                </c:pt>
                <c:pt idx="84">
                  <c:v>43413</c:v>
                </c:pt>
                <c:pt idx="85">
                  <c:v>43420</c:v>
                </c:pt>
                <c:pt idx="86">
                  <c:v>43427</c:v>
                </c:pt>
                <c:pt idx="87">
                  <c:v>43434</c:v>
                </c:pt>
                <c:pt idx="88">
                  <c:v>43441</c:v>
                </c:pt>
                <c:pt idx="89">
                  <c:v>43448</c:v>
                </c:pt>
                <c:pt idx="90">
                  <c:v>43455</c:v>
                </c:pt>
                <c:pt idx="91">
                  <c:v>43462</c:v>
                </c:pt>
                <c:pt idx="92">
                  <c:v>43469</c:v>
                </c:pt>
                <c:pt idx="93">
                  <c:v>43476</c:v>
                </c:pt>
                <c:pt idx="94">
                  <c:v>43483</c:v>
                </c:pt>
                <c:pt idx="95">
                  <c:v>43490</c:v>
                </c:pt>
                <c:pt idx="96">
                  <c:v>43497</c:v>
                </c:pt>
                <c:pt idx="97">
                  <c:v>43504</c:v>
                </c:pt>
                <c:pt idx="98">
                  <c:v>43511</c:v>
                </c:pt>
                <c:pt idx="99">
                  <c:v>43518</c:v>
                </c:pt>
                <c:pt idx="100">
                  <c:v>43525</c:v>
                </c:pt>
                <c:pt idx="101">
                  <c:v>43532</c:v>
                </c:pt>
                <c:pt idx="102">
                  <c:v>43539</c:v>
                </c:pt>
                <c:pt idx="103">
                  <c:v>43546</c:v>
                </c:pt>
                <c:pt idx="104">
                  <c:v>43553</c:v>
                </c:pt>
                <c:pt idx="105">
                  <c:v>43560</c:v>
                </c:pt>
                <c:pt idx="106">
                  <c:v>43567</c:v>
                </c:pt>
                <c:pt idx="107">
                  <c:v>43574</c:v>
                </c:pt>
                <c:pt idx="108">
                  <c:v>43581</c:v>
                </c:pt>
                <c:pt idx="109">
                  <c:v>43588</c:v>
                </c:pt>
                <c:pt idx="110">
                  <c:v>43595</c:v>
                </c:pt>
                <c:pt idx="111">
                  <c:v>43602</c:v>
                </c:pt>
                <c:pt idx="112">
                  <c:v>43609</c:v>
                </c:pt>
                <c:pt idx="113">
                  <c:v>43616</c:v>
                </c:pt>
                <c:pt idx="114">
                  <c:v>43623</c:v>
                </c:pt>
                <c:pt idx="115">
                  <c:v>43630</c:v>
                </c:pt>
                <c:pt idx="116">
                  <c:v>43637</c:v>
                </c:pt>
                <c:pt idx="117">
                  <c:v>43644</c:v>
                </c:pt>
                <c:pt idx="118">
                  <c:v>43651</c:v>
                </c:pt>
                <c:pt idx="119">
                  <c:v>43658</c:v>
                </c:pt>
                <c:pt idx="120">
                  <c:v>43665</c:v>
                </c:pt>
                <c:pt idx="121">
                  <c:v>43672</c:v>
                </c:pt>
                <c:pt idx="122">
                  <c:v>43679</c:v>
                </c:pt>
                <c:pt idx="123">
                  <c:v>43686</c:v>
                </c:pt>
                <c:pt idx="124">
                  <c:v>43693</c:v>
                </c:pt>
                <c:pt idx="125">
                  <c:v>43700</c:v>
                </c:pt>
                <c:pt idx="126">
                  <c:v>43707</c:v>
                </c:pt>
                <c:pt idx="127">
                  <c:v>43714</c:v>
                </c:pt>
                <c:pt idx="128">
                  <c:v>43721</c:v>
                </c:pt>
                <c:pt idx="129">
                  <c:v>43728</c:v>
                </c:pt>
                <c:pt idx="130">
                  <c:v>43735</c:v>
                </c:pt>
                <c:pt idx="131">
                  <c:v>43742</c:v>
                </c:pt>
                <c:pt idx="132">
                  <c:v>43749</c:v>
                </c:pt>
                <c:pt idx="133">
                  <c:v>43756</c:v>
                </c:pt>
                <c:pt idx="134">
                  <c:v>43763</c:v>
                </c:pt>
                <c:pt idx="135">
                  <c:v>43770</c:v>
                </c:pt>
                <c:pt idx="136">
                  <c:v>43777</c:v>
                </c:pt>
                <c:pt idx="137">
                  <c:v>43784</c:v>
                </c:pt>
                <c:pt idx="138">
                  <c:v>43791</c:v>
                </c:pt>
                <c:pt idx="139">
                  <c:v>43798</c:v>
                </c:pt>
                <c:pt idx="140">
                  <c:v>43805</c:v>
                </c:pt>
                <c:pt idx="141">
                  <c:v>43812</c:v>
                </c:pt>
                <c:pt idx="142">
                  <c:v>43819</c:v>
                </c:pt>
                <c:pt idx="143">
                  <c:v>43826</c:v>
                </c:pt>
                <c:pt idx="144">
                  <c:v>43833</c:v>
                </c:pt>
                <c:pt idx="145">
                  <c:v>43840</c:v>
                </c:pt>
                <c:pt idx="146">
                  <c:v>43847</c:v>
                </c:pt>
                <c:pt idx="147">
                  <c:v>43854</c:v>
                </c:pt>
                <c:pt idx="148">
                  <c:v>43861</c:v>
                </c:pt>
                <c:pt idx="149">
                  <c:v>43868</c:v>
                </c:pt>
                <c:pt idx="150">
                  <c:v>43875</c:v>
                </c:pt>
                <c:pt idx="151">
                  <c:v>43882</c:v>
                </c:pt>
                <c:pt idx="152">
                  <c:v>43889</c:v>
                </c:pt>
                <c:pt idx="153">
                  <c:v>43896</c:v>
                </c:pt>
                <c:pt idx="154">
                  <c:v>43903</c:v>
                </c:pt>
                <c:pt idx="155">
                  <c:v>43910</c:v>
                </c:pt>
                <c:pt idx="156">
                  <c:v>43917</c:v>
                </c:pt>
                <c:pt idx="157">
                  <c:v>43924</c:v>
                </c:pt>
                <c:pt idx="158">
                  <c:v>43931</c:v>
                </c:pt>
                <c:pt idx="159">
                  <c:v>43938</c:v>
                </c:pt>
                <c:pt idx="160">
                  <c:v>43945</c:v>
                </c:pt>
                <c:pt idx="161">
                  <c:v>43952</c:v>
                </c:pt>
                <c:pt idx="162">
                  <c:v>43959</c:v>
                </c:pt>
                <c:pt idx="163">
                  <c:v>43966</c:v>
                </c:pt>
                <c:pt idx="164">
                  <c:v>43973</c:v>
                </c:pt>
                <c:pt idx="165">
                  <c:v>43980</c:v>
                </c:pt>
                <c:pt idx="166">
                  <c:v>43987</c:v>
                </c:pt>
                <c:pt idx="167">
                  <c:v>43994</c:v>
                </c:pt>
                <c:pt idx="168">
                  <c:v>44001</c:v>
                </c:pt>
                <c:pt idx="169">
                  <c:v>44008</c:v>
                </c:pt>
                <c:pt idx="170">
                  <c:v>44015</c:v>
                </c:pt>
                <c:pt idx="171">
                  <c:v>44022</c:v>
                </c:pt>
                <c:pt idx="172">
                  <c:v>44029</c:v>
                </c:pt>
                <c:pt idx="173">
                  <c:v>44036</c:v>
                </c:pt>
                <c:pt idx="174">
                  <c:v>44043</c:v>
                </c:pt>
                <c:pt idx="175">
                  <c:v>44050</c:v>
                </c:pt>
                <c:pt idx="176">
                  <c:v>44057</c:v>
                </c:pt>
                <c:pt idx="177">
                  <c:v>44064</c:v>
                </c:pt>
                <c:pt idx="178">
                  <c:v>44071</c:v>
                </c:pt>
                <c:pt idx="179">
                  <c:v>44078</c:v>
                </c:pt>
                <c:pt idx="180">
                  <c:v>44085</c:v>
                </c:pt>
                <c:pt idx="181">
                  <c:v>44092</c:v>
                </c:pt>
                <c:pt idx="182">
                  <c:v>44099</c:v>
                </c:pt>
                <c:pt idx="183">
                  <c:v>44106</c:v>
                </c:pt>
                <c:pt idx="184">
                  <c:v>44113</c:v>
                </c:pt>
                <c:pt idx="185">
                  <c:v>44120</c:v>
                </c:pt>
                <c:pt idx="186">
                  <c:v>44127</c:v>
                </c:pt>
                <c:pt idx="187">
                  <c:v>44134</c:v>
                </c:pt>
                <c:pt idx="188">
                  <c:v>44141</c:v>
                </c:pt>
                <c:pt idx="189">
                  <c:v>44148</c:v>
                </c:pt>
                <c:pt idx="190">
                  <c:v>44155</c:v>
                </c:pt>
                <c:pt idx="191">
                  <c:v>44162</c:v>
                </c:pt>
                <c:pt idx="192">
                  <c:v>44169</c:v>
                </c:pt>
                <c:pt idx="193">
                  <c:v>44176</c:v>
                </c:pt>
                <c:pt idx="194">
                  <c:v>44183</c:v>
                </c:pt>
                <c:pt idx="195">
                  <c:v>44190</c:v>
                </c:pt>
                <c:pt idx="196">
                  <c:v>44197</c:v>
                </c:pt>
                <c:pt idx="197">
                  <c:v>44204</c:v>
                </c:pt>
                <c:pt idx="198">
                  <c:v>44211</c:v>
                </c:pt>
                <c:pt idx="199">
                  <c:v>44218</c:v>
                </c:pt>
                <c:pt idx="200">
                  <c:v>44225</c:v>
                </c:pt>
                <c:pt idx="201">
                  <c:v>44232</c:v>
                </c:pt>
                <c:pt idx="202">
                  <c:v>44239</c:v>
                </c:pt>
                <c:pt idx="203">
                  <c:v>44246</c:v>
                </c:pt>
                <c:pt idx="204">
                  <c:v>44253</c:v>
                </c:pt>
                <c:pt idx="205">
                  <c:v>44260</c:v>
                </c:pt>
                <c:pt idx="206">
                  <c:v>44267</c:v>
                </c:pt>
                <c:pt idx="207">
                  <c:v>44274</c:v>
                </c:pt>
                <c:pt idx="208">
                  <c:v>44281</c:v>
                </c:pt>
                <c:pt idx="209">
                  <c:v>44288</c:v>
                </c:pt>
                <c:pt idx="210">
                  <c:v>44295</c:v>
                </c:pt>
                <c:pt idx="211">
                  <c:v>44302</c:v>
                </c:pt>
                <c:pt idx="212">
                  <c:v>44309</c:v>
                </c:pt>
                <c:pt idx="213">
                  <c:v>44316</c:v>
                </c:pt>
                <c:pt idx="214">
                  <c:v>44323</c:v>
                </c:pt>
                <c:pt idx="215">
                  <c:v>44330</c:v>
                </c:pt>
                <c:pt idx="216">
                  <c:v>44337</c:v>
                </c:pt>
                <c:pt idx="217">
                  <c:v>44344</c:v>
                </c:pt>
                <c:pt idx="218">
                  <c:v>44351</c:v>
                </c:pt>
                <c:pt idx="219">
                  <c:v>44358</c:v>
                </c:pt>
                <c:pt idx="220">
                  <c:v>44365</c:v>
                </c:pt>
                <c:pt idx="221">
                  <c:v>44372</c:v>
                </c:pt>
                <c:pt idx="222">
                  <c:v>44379</c:v>
                </c:pt>
                <c:pt idx="223">
                  <c:v>44386</c:v>
                </c:pt>
                <c:pt idx="224">
                  <c:v>44393</c:v>
                </c:pt>
                <c:pt idx="225">
                  <c:v>44400</c:v>
                </c:pt>
                <c:pt idx="226">
                  <c:v>44407</c:v>
                </c:pt>
                <c:pt idx="227">
                  <c:v>44414</c:v>
                </c:pt>
                <c:pt idx="228">
                  <c:v>44421</c:v>
                </c:pt>
                <c:pt idx="229">
                  <c:v>44428</c:v>
                </c:pt>
                <c:pt idx="230">
                  <c:v>44435</c:v>
                </c:pt>
                <c:pt idx="231">
                  <c:v>44442</c:v>
                </c:pt>
                <c:pt idx="232">
                  <c:v>44449</c:v>
                </c:pt>
                <c:pt idx="233">
                  <c:v>44456</c:v>
                </c:pt>
                <c:pt idx="234">
                  <c:v>44463</c:v>
                </c:pt>
                <c:pt idx="235">
                  <c:v>44470</c:v>
                </c:pt>
                <c:pt idx="236">
                  <c:v>44477</c:v>
                </c:pt>
                <c:pt idx="237">
                  <c:v>44484</c:v>
                </c:pt>
                <c:pt idx="238">
                  <c:v>44491</c:v>
                </c:pt>
                <c:pt idx="239">
                  <c:v>44498</c:v>
                </c:pt>
                <c:pt idx="240">
                  <c:v>44505</c:v>
                </c:pt>
                <c:pt idx="241">
                  <c:v>44512</c:v>
                </c:pt>
                <c:pt idx="242">
                  <c:v>44519</c:v>
                </c:pt>
                <c:pt idx="243">
                  <c:v>44526</c:v>
                </c:pt>
                <c:pt idx="244">
                  <c:v>44533</c:v>
                </c:pt>
                <c:pt idx="245">
                  <c:v>44540</c:v>
                </c:pt>
                <c:pt idx="246">
                  <c:v>44547</c:v>
                </c:pt>
                <c:pt idx="247">
                  <c:v>44554</c:v>
                </c:pt>
                <c:pt idx="248">
                  <c:v>44561</c:v>
                </c:pt>
                <c:pt idx="249">
                  <c:v>44568</c:v>
                </c:pt>
                <c:pt idx="250">
                  <c:v>44575</c:v>
                </c:pt>
                <c:pt idx="251">
                  <c:v>44582</c:v>
                </c:pt>
                <c:pt idx="252">
                  <c:v>44589</c:v>
                </c:pt>
                <c:pt idx="253">
                  <c:v>44596</c:v>
                </c:pt>
                <c:pt idx="254">
                  <c:v>44603</c:v>
                </c:pt>
                <c:pt idx="255">
                  <c:v>44610</c:v>
                </c:pt>
                <c:pt idx="256">
                  <c:v>44617</c:v>
                </c:pt>
                <c:pt idx="257">
                  <c:v>44624</c:v>
                </c:pt>
                <c:pt idx="258">
                  <c:v>44631</c:v>
                </c:pt>
                <c:pt idx="259">
                  <c:v>44638</c:v>
                </c:pt>
              </c:numCache>
            </c:numRef>
          </c:cat>
          <c:val>
            <c:numRef>
              <c:f>'Hedge ratio Period 2'!$H$2:$H$261</c:f>
              <c:numCache>
                <c:formatCode>General</c:formatCode>
                <c:ptCount val="260"/>
                <c:pt idx="12">
                  <c:v>1.0012092159590691</c:v>
                </c:pt>
                <c:pt idx="13">
                  <c:v>1.0125390522055455</c:v>
                </c:pt>
                <c:pt idx="14">
                  <c:v>1.0344613155422089</c:v>
                </c:pt>
                <c:pt idx="15">
                  <c:v>1.0091516103859191</c:v>
                </c:pt>
                <c:pt idx="16">
                  <c:v>1.0235352838877538</c:v>
                </c:pt>
                <c:pt idx="17">
                  <c:v>1.0144505827899473</c:v>
                </c:pt>
                <c:pt idx="18">
                  <c:v>1.0106621697945692</c:v>
                </c:pt>
                <c:pt idx="19">
                  <c:v>1.012495364215813</c:v>
                </c:pt>
                <c:pt idx="20">
                  <c:v>1.0047860417413697</c:v>
                </c:pt>
                <c:pt idx="21">
                  <c:v>0.99305918734569598</c:v>
                </c:pt>
                <c:pt idx="22">
                  <c:v>0.99115628023001778</c:v>
                </c:pt>
                <c:pt idx="23">
                  <c:v>0.99108370861145711</c:v>
                </c:pt>
                <c:pt idx="24">
                  <c:v>0.99969382042646837</c:v>
                </c:pt>
                <c:pt idx="25">
                  <c:v>1.0036771921422361</c:v>
                </c:pt>
                <c:pt idx="26">
                  <c:v>1.0138049501748578</c:v>
                </c:pt>
                <c:pt idx="27">
                  <c:v>1.0265419001804956</c:v>
                </c:pt>
                <c:pt idx="28">
                  <c:v>1.0293717152154536</c:v>
                </c:pt>
                <c:pt idx="29">
                  <c:v>1.014272977161685</c:v>
                </c:pt>
                <c:pt idx="30">
                  <c:v>1.0253420176735175</c:v>
                </c:pt>
                <c:pt idx="31">
                  <c:v>1.0149235637516438</c:v>
                </c:pt>
                <c:pt idx="32">
                  <c:v>1.0154051654931153</c:v>
                </c:pt>
                <c:pt idx="33">
                  <c:v>1.0146354325039211</c:v>
                </c:pt>
                <c:pt idx="34">
                  <c:v>0.99143240013523148</c:v>
                </c:pt>
                <c:pt idx="35">
                  <c:v>0.97224106233725949</c:v>
                </c:pt>
                <c:pt idx="36">
                  <c:v>0.96956009179339731</c:v>
                </c:pt>
                <c:pt idx="37">
                  <c:v>0.96857431435576657</c:v>
                </c:pt>
                <c:pt idx="38">
                  <c:v>0.96278179255698149</c:v>
                </c:pt>
                <c:pt idx="39">
                  <c:v>0.93069885235628413</c:v>
                </c:pt>
                <c:pt idx="40">
                  <c:v>0.92952152338350091</c:v>
                </c:pt>
                <c:pt idx="41">
                  <c:v>0.94653168193804826</c:v>
                </c:pt>
                <c:pt idx="42">
                  <c:v>0.94604483689734531</c:v>
                </c:pt>
                <c:pt idx="43">
                  <c:v>0.94560890882156701</c:v>
                </c:pt>
                <c:pt idx="44">
                  <c:v>0.91929029962129982</c:v>
                </c:pt>
                <c:pt idx="45">
                  <c:v>0.94991426449563166</c:v>
                </c:pt>
                <c:pt idx="46">
                  <c:v>0.9939515614381973</c:v>
                </c:pt>
                <c:pt idx="47">
                  <c:v>0.99309157475657139</c:v>
                </c:pt>
                <c:pt idx="48">
                  <c:v>0.99014963625672137</c:v>
                </c:pt>
                <c:pt idx="49">
                  <c:v>0.99123228082529691</c:v>
                </c:pt>
                <c:pt idx="50">
                  <c:v>0.99184654156112073</c:v>
                </c:pt>
                <c:pt idx="51">
                  <c:v>0.99119265232132581</c:v>
                </c:pt>
                <c:pt idx="52">
                  <c:v>1.0022545824728042</c:v>
                </c:pt>
                <c:pt idx="53">
                  <c:v>0.99247554861341936</c:v>
                </c:pt>
                <c:pt idx="54">
                  <c:v>0.99244146190930105</c:v>
                </c:pt>
                <c:pt idx="55">
                  <c:v>0.99817896705390519</c:v>
                </c:pt>
                <c:pt idx="56">
                  <c:v>0.99874179873803715</c:v>
                </c:pt>
                <c:pt idx="57">
                  <c:v>1.0000401207818277</c:v>
                </c:pt>
                <c:pt idx="58">
                  <c:v>0.99366271355883418</c:v>
                </c:pt>
                <c:pt idx="59">
                  <c:v>0.9945059568243021</c:v>
                </c:pt>
                <c:pt idx="60">
                  <c:v>1.0079406305928662</c:v>
                </c:pt>
                <c:pt idx="61">
                  <c:v>0.98400096080565491</c:v>
                </c:pt>
                <c:pt idx="62">
                  <c:v>0.99265727928312708</c:v>
                </c:pt>
                <c:pt idx="63">
                  <c:v>0.98994269771854648</c:v>
                </c:pt>
                <c:pt idx="64">
                  <c:v>0.98993847976320026</c:v>
                </c:pt>
                <c:pt idx="65">
                  <c:v>0.83587121304814616</c:v>
                </c:pt>
                <c:pt idx="66">
                  <c:v>0.79478376253301153</c:v>
                </c:pt>
                <c:pt idx="67">
                  <c:v>0.80524871736324577</c:v>
                </c:pt>
                <c:pt idx="68">
                  <c:v>0.82429707021632936</c:v>
                </c:pt>
                <c:pt idx="69">
                  <c:v>0.81494630447819894</c:v>
                </c:pt>
                <c:pt idx="70">
                  <c:v>0.79957949958821894</c:v>
                </c:pt>
                <c:pt idx="71">
                  <c:v>0.79147395243216268</c:v>
                </c:pt>
                <c:pt idx="72">
                  <c:v>0.79682933638976616</c:v>
                </c:pt>
                <c:pt idx="73">
                  <c:v>0.77154246843616281</c:v>
                </c:pt>
                <c:pt idx="74">
                  <c:v>0.7666912132684135</c:v>
                </c:pt>
                <c:pt idx="75">
                  <c:v>0.7620352412089022</c:v>
                </c:pt>
                <c:pt idx="76">
                  <c:v>0.76122332010283056</c:v>
                </c:pt>
                <c:pt idx="77">
                  <c:v>0.8622237373365359</c:v>
                </c:pt>
                <c:pt idx="78">
                  <c:v>0.84804719419059738</c:v>
                </c:pt>
                <c:pt idx="79">
                  <c:v>0.88292498486920945</c:v>
                </c:pt>
                <c:pt idx="80">
                  <c:v>0.8662289590495893</c:v>
                </c:pt>
                <c:pt idx="81">
                  <c:v>0.92421062467791237</c:v>
                </c:pt>
                <c:pt idx="82">
                  <c:v>0.94384581918751709</c:v>
                </c:pt>
                <c:pt idx="83">
                  <c:v>0.96864979046141908</c:v>
                </c:pt>
                <c:pt idx="84">
                  <c:v>0.97365339859991618</c:v>
                </c:pt>
                <c:pt idx="85">
                  <c:v>0.99460205214240305</c:v>
                </c:pt>
                <c:pt idx="86">
                  <c:v>1.0085040013706201</c:v>
                </c:pt>
                <c:pt idx="87">
                  <c:v>0.93280742944308503</c:v>
                </c:pt>
                <c:pt idx="88">
                  <c:v>0.93829194399106575</c:v>
                </c:pt>
                <c:pt idx="89">
                  <c:v>0.93068357638576282</c:v>
                </c:pt>
                <c:pt idx="90">
                  <c:v>0.96371177718579648</c:v>
                </c:pt>
                <c:pt idx="91">
                  <c:v>0.89265246375076512</c:v>
                </c:pt>
                <c:pt idx="92">
                  <c:v>0.98409029495076972</c:v>
                </c:pt>
                <c:pt idx="93">
                  <c:v>1.0474752536765357</c:v>
                </c:pt>
                <c:pt idx="94">
                  <c:v>1.0455403345282703</c:v>
                </c:pt>
                <c:pt idx="95">
                  <c:v>1.0438133717410452</c:v>
                </c:pt>
                <c:pt idx="96">
                  <c:v>1.0409030789817346</c:v>
                </c:pt>
                <c:pt idx="97">
                  <c:v>1.0497690730135951</c:v>
                </c:pt>
                <c:pt idx="98">
                  <c:v>1.0267597907158568</c:v>
                </c:pt>
                <c:pt idx="99">
                  <c:v>1.1006380348713294</c:v>
                </c:pt>
                <c:pt idx="100">
                  <c:v>1.1009867733277443</c:v>
                </c:pt>
                <c:pt idx="101">
                  <c:v>1.1037000639505483</c:v>
                </c:pt>
                <c:pt idx="102">
                  <c:v>1.2144252389845354</c:v>
                </c:pt>
                <c:pt idx="103">
                  <c:v>1.122523007537509</c:v>
                </c:pt>
                <c:pt idx="104">
                  <c:v>1.0959329821452239</c:v>
                </c:pt>
                <c:pt idx="105">
                  <c:v>0.9399681280455382</c:v>
                </c:pt>
                <c:pt idx="106">
                  <c:v>0.94017178738598461</c:v>
                </c:pt>
                <c:pt idx="107">
                  <c:v>0.94019351072003399</c:v>
                </c:pt>
                <c:pt idx="108">
                  <c:v>0.93881807546543261</c:v>
                </c:pt>
                <c:pt idx="109">
                  <c:v>0.94948720337678982</c:v>
                </c:pt>
                <c:pt idx="110">
                  <c:v>0.95709712406202618</c:v>
                </c:pt>
                <c:pt idx="111">
                  <c:v>0.96813362099786915</c:v>
                </c:pt>
                <c:pt idx="112">
                  <c:v>0.97567407884435797</c:v>
                </c:pt>
                <c:pt idx="113">
                  <c:v>0.95391133044902143</c:v>
                </c:pt>
                <c:pt idx="114">
                  <c:v>0.99891556364349166</c:v>
                </c:pt>
                <c:pt idx="115">
                  <c:v>1.0010985912785204</c:v>
                </c:pt>
                <c:pt idx="116">
                  <c:v>1.0008510984463661</c:v>
                </c:pt>
                <c:pt idx="117">
                  <c:v>1.017865072949635</c:v>
                </c:pt>
                <c:pt idx="118">
                  <c:v>1.0203956498520077</c:v>
                </c:pt>
                <c:pt idx="119">
                  <c:v>1.0200568774749441</c:v>
                </c:pt>
                <c:pt idx="120">
                  <c:v>1.022353668257052</c:v>
                </c:pt>
                <c:pt idx="121">
                  <c:v>1.0241356560076742</c:v>
                </c:pt>
                <c:pt idx="122">
                  <c:v>1.0216957921514931</c:v>
                </c:pt>
                <c:pt idx="123">
                  <c:v>1.0223879462933088</c:v>
                </c:pt>
                <c:pt idx="124">
                  <c:v>1.0212553196699596</c:v>
                </c:pt>
                <c:pt idx="125">
                  <c:v>1.0438504746966983</c:v>
                </c:pt>
                <c:pt idx="126">
                  <c:v>1.028061351856397</c:v>
                </c:pt>
                <c:pt idx="127">
                  <c:v>1.0264740369543779</c:v>
                </c:pt>
                <c:pt idx="128">
                  <c:v>1.0297403521358754</c:v>
                </c:pt>
                <c:pt idx="129">
                  <c:v>1.0051015825190046</c:v>
                </c:pt>
                <c:pt idx="130">
                  <c:v>0.99924083458573354</c:v>
                </c:pt>
                <c:pt idx="131">
                  <c:v>0.99925311970803876</c:v>
                </c:pt>
                <c:pt idx="132">
                  <c:v>0.99990047810118399</c:v>
                </c:pt>
                <c:pt idx="133">
                  <c:v>0.99997573241844073</c:v>
                </c:pt>
                <c:pt idx="134">
                  <c:v>1.0043170298500392</c:v>
                </c:pt>
                <c:pt idx="135">
                  <c:v>0.99950829361943672</c:v>
                </c:pt>
                <c:pt idx="136">
                  <c:v>1.0003195312120292</c:v>
                </c:pt>
                <c:pt idx="137">
                  <c:v>1.0002317590467455</c:v>
                </c:pt>
                <c:pt idx="138">
                  <c:v>0.99964622191239749</c:v>
                </c:pt>
                <c:pt idx="139">
                  <c:v>0.98151206457202378</c:v>
                </c:pt>
                <c:pt idx="140">
                  <c:v>0.97273956758849434</c:v>
                </c:pt>
                <c:pt idx="141">
                  <c:v>0.97226992692940573</c:v>
                </c:pt>
                <c:pt idx="142">
                  <c:v>0.97408858188190506</c:v>
                </c:pt>
                <c:pt idx="143">
                  <c:v>0.86398037489921542</c:v>
                </c:pt>
                <c:pt idx="144">
                  <c:v>0.8548786851364476</c:v>
                </c:pt>
                <c:pt idx="145">
                  <c:v>0.91126082004617148</c:v>
                </c:pt>
                <c:pt idx="146">
                  <c:v>0.94880072331110898</c:v>
                </c:pt>
                <c:pt idx="147">
                  <c:v>0.94864616531416557</c:v>
                </c:pt>
                <c:pt idx="148">
                  <c:v>0.96586801210425632</c:v>
                </c:pt>
                <c:pt idx="149">
                  <c:v>0.97156549975777362</c:v>
                </c:pt>
                <c:pt idx="150">
                  <c:v>0.97214039252760442</c:v>
                </c:pt>
                <c:pt idx="151">
                  <c:v>1.0045094556545653</c:v>
                </c:pt>
                <c:pt idx="152">
                  <c:v>1.000576867160309</c:v>
                </c:pt>
                <c:pt idx="153">
                  <c:v>1.0003636895532899</c:v>
                </c:pt>
                <c:pt idx="154">
                  <c:v>1.0048460625075757</c:v>
                </c:pt>
                <c:pt idx="155">
                  <c:v>0.97055173011224882</c:v>
                </c:pt>
                <c:pt idx="156">
                  <c:v>0.85742108905966552</c:v>
                </c:pt>
                <c:pt idx="157">
                  <c:v>0.75259046256169093</c:v>
                </c:pt>
                <c:pt idx="158">
                  <c:v>0.74410602359041089</c:v>
                </c:pt>
                <c:pt idx="159">
                  <c:v>0.75534619054450391</c:v>
                </c:pt>
                <c:pt idx="160">
                  <c:v>0.89040809360100026</c:v>
                </c:pt>
                <c:pt idx="161">
                  <c:v>0.89565376921145157</c:v>
                </c:pt>
                <c:pt idx="162">
                  <c:v>0.89918939417538168</c:v>
                </c:pt>
                <c:pt idx="163">
                  <c:v>0.89959472600705437</c:v>
                </c:pt>
                <c:pt idx="164">
                  <c:v>0.90055685991473411</c:v>
                </c:pt>
                <c:pt idx="165">
                  <c:v>0.90060290313009095</c:v>
                </c:pt>
                <c:pt idx="166">
                  <c:v>0.89885716677161731</c:v>
                </c:pt>
                <c:pt idx="167">
                  <c:v>0.89845977673600352</c:v>
                </c:pt>
                <c:pt idx="168">
                  <c:v>0.90450228703882118</c:v>
                </c:pt>
                <c:pt idx="169">
                  <c:v>0.90549612480951325</c:v>
                </c:pt>
                <c:pt idx="170">
                  <c:v>0.90606898161854399</c:v>
                </c:pt>
                <c:pt idx="171">
                  <c:v>0.90515204018770479</c:v>
                </c:pt>
                <c:pt idx="172">
                  <c:v>0.89634777477729011</c:v>
                </c:pt>
                <c:pt idx="173">
                  <c:v>0.98806574195490471</c:v>
                </c:pt>
                <c:pt idx="174">
                  <c:v>0.98507737611108337</c:v>
                </c:pt>
                <c:pt idx="175">
                  <c:v>0.98130201917723825</c:v>
                </c:pt>
                <c:pt idx="176">
                  <c:v>1.013586547262495</c:v>
                </c:pt>
                <c:pt idx="177">
                  <c:v>1.0145658154556612</c:v>
                </c:pt>
                <c:pt idx="178">
                  <c:v>0.92266570898838518</c:v>
                </c:pt>
                <c:pt idx="179">
                  <c:v>1.0916300937182957</c:v>
                </c:pt>
                <c:pt idx="180">
                  <c:v>0.97232883586808527</c:v>
                </c:pt>
                <c:pt idx="181">
                  <c:v>0.98124685419484103</c:v>
                </c:pt>
                <c:pt idx="182">
                  <c:v>0.9813392689119752</c:v>
                </c:pt>
                <c:pt idx="183">
                  <c:v>0.97935805395578457</c:v>
                </c:pt>
                <c:pt idx="184">
                  <c:v>0.97770604673361017</c:v>
                </c:pt>
                <c:pt idx="185">
                  <c:v>0.97634949315776876</c:v>
                </c:pt>
                <c:pt idx="186">
                  <c:v>0.97695802913014018</c:v>
                </c:pt>
                <c:pt idx="187">
                  <c:v>0.97985749464834615</c:v>
                </c:pt>
                <c:pt idx="188">
                  <c:v>0.98086566868874125</c:v>
                </c:pt>
                <c:pt idx="189">
                  <c:v>0.98379554962996729</c:v>
                </c:pt>
                <c:pt idx="190">
                  <c:v>0.98240823621362672</c:v>
                </c:pt>
                <c:pt idx="191">
                  <c:v>0.97461019130430382</c:v>
                </c:pt>
                <c:pt idx="192">
                  <c:v>0.98355560376152307</c:v>
                </c:pt>
                <c:pt idx="193">
                  <c:v>0.98008237163718337</c:v>
                </c:pt>
                <c:pt idx="194">
                  <c:v>0.98204099282370216</c:v>
                </c:pt>
                <c:pt idx="195">
                  <c:v>0.98531290518040471</c:v>
                </c:pt>
                <c:pt idx="196">
                  <c:v>0.98474214933169779</c:v>
                </c:pt>
                <c:pt idx="197">
                  <c:v>0.98565048343597339</c:v>
                </c:pt>
                <c:pt idx="198">
                  <c:v>0.98354590917313633</c:v>
                </c:pt>
                <c:pt idx="199">
                  <c:v>0.98602276610178607</c:v>
                </c:pt>
                <c:pt idx="200">
                  <c:v>0.99234338724646887</c:v>
                </c:pt>
                <c:pt idx="201">
                  <c:v>0.99007587232339134</c:v>
                </c:pt>
                <c:pt idx="202">
                  <c:v>0.99005734306109971</c:v>
                </c:pt>
                <c:pt idx="203">
                  <c:v>0.99050397027161086</c:v>
                </c:pt>
                <c:pt idx="204">
                  <c:v>0.98679443666775135</c:v>
                </c:pt>
                <c:pt idx="205">
                  <c:v>0.98349871855537996</c:v>
                </c:pt>
                <c:pt idx="206">
                  <c:v>0.98279513648639294</c:v>
                </c:pt>
                <c:pt idx="207">
                  <c:v>0.98843027724000299</c:v>
                </c:pt>
                <c:pt idx="208">
                  <c:v>0.99210434095542899</c:v>
                </c:pt>
                <c:pt idx="209">
                  <c:v>0.99167592034320173</c:v>
                </c:pt>
                <c:pt idx="210">
                  <c:v>0.99538104970213748</c:v>
                </c:pt>
                <c:pt idx="211">
                  <c:v>0.99632407721285532</c:v>
                </c:pt>
                <c:pt idx="212">
                  <c:v>0.99492804450996308</c:v>
                </c:pt>
                <c:pt idx="213">
                  <c:v>0.99436391025398629</c:v>
                </c:pt>
                <c:pt idx="214">
                  <c:v>0.99543927262646437</c:v>
                </c:pt>
                <c:pt idx="215">
                  <c:v>0.99224566530735681</c:v>
                </c:pt>
                <c:pt idx="216">
                  <c:v>0.99607049663098068</c:v>
                </c:pt>
                <c:pt idx="217">
                  <c:v>0.99030556386152879</c:v>
                </c:pt>
                <c:pt idx="218">
                  <c:v>0.99612393243233466</c:v>
                </c:pt>
                <c:pt idx="219">
                  <c:v>0.99579449411937182</c:v>
                </c:pt>
                <c:pt idx="220">
                  <c:v>1.0014445767392406</c:v>
                </c:pt>
                <c:pt idx="221">
                  <c:v>0.99880090488511508</c:v>
                </c:pt>
                <c:pt idx="222">
                  <c:v>0.9934403555462491</c:v>
                </c:pt>
                <c:pt idx="223">
                  <c:v>0.9857096652053039</c:v>
                </c:pt>
                <c:pt idx="224">
                  <c:v>0.9798991621786094</c:v>
                </c:pt>
                <c:pt idx="225">
                  <c:v>0.99757056147637757</c:v>
                </c:pt>
                <c:pt idx="226">
                  <c:v>0.99909687577728568</c:v>
                </c:pt>
                <c:pt idx="227">
                  <c:v>0.99828540804106591</c:v>
                </c:pt>
                <c:pt idx="228">
                  <c:v>0.99860307262053727</c:v>
                </c:pt>
                <c:pt idx="229">
                  <c:v>1.0024302998001509</c:v>
                </c:pt>
                <c:pt idx="230">
                  <c:v>0.99403095125334962</c:v>
                </c:pt>
                <c:pt idx="231">
                  <c:v>0.99544143374976157</c:v>
                </c:pt>
                <c:pt idx="232">
                  <c:v>0.99405666992147468</c:v>
                </c:pt>
                <c:pt idx="233">
                  <c:v>0.99827813758034334</c:v>
                </c:pt>
                <c:pt idx="234">
                  <c:v>0.99863935941949455</c:v>
                </c:pt>
                <c:pt idx="235">
                  <c:v>0.99788150510598495</c:v>
                </c:pt>
                <c:pt idx="236">
                  <c:v>0.99841987597360327</c:v>
                </c:pt>
                <c:pt idx="237">
                  <c:v>0.9958137335303251</c:v>
                </c:pt>
                <c:pt idx="238">
                  <c:v>0.99135631134647106</c:v>
                </c:pt>
                <c:pt idx="239">
                  <c:v>0.99121893766659874</c:v>
                </c:pt>
                <c:pt idx="240">
                  <c:v>0.97465499893797614</c:v>
                </c:pt>
                <c:pt idx="241">
                  <c:v>0.96040329878242281</c:v>
                </c:pt>
                <c:pt idx="242">
                  <c:v>0.9760480127107084</c:v>
                </c:pt>
                <c:pt idx="243">
                  <c:v>0.97530457415389415</c:v>
                </c:pt>
                <c:pt idx="244">
                  <c:v>0.99978478532229076</c:v>
                </c:pt>
                <c:pt idx="245">
                  <c:v>0.9989169479412775</c:v>
                </c:pt>
                <c:pt idx="246">
                  <c:v>0.99904310329782042</c:v>
                </c:pt>
                <c:pt idx="247">
                  <c:v>0.99897743102437409</c:v>
                </c:pt>
                <c:pt idx="248">
                  <c:v>1.0032965183356011</c:v>
                </c:pt>
                <c:pt idx="249">
                  <c:v>1.0028274737950522</c:v>
                </c:pt>
                <c:pt idx="250">
                  <c:v>1.0064360717326886</c:v>
                </c:pt>
                <c:pt idx="251">
                  <c:v>1.0066833665395349</c:v>
                </c:pt>
                <c:pt idx="252">
                  <c:v>1.0071370092136647</c:v>
                </c:pt>
                <c:pt idx="253">
                  <c:v>1.0136767284507833</c:v>
                </c:pt>
                <c:pt idx="254">
                  <c:v>1.0147267499569845</c:v>
                </c:pt>
                <c:pt idx="255">
                  <c:v>1.015220617773485</c:v>
                </c:pt>
                <c:pt idx="256">
                  <c:v>1.0481327791270885</c:v>
                </c:pt>
                <c:pt idx="257">
                  <c:v>1.0043911669687049</c:v>
                </c:pt>
                <c:pt idx="258">
                  <c:v>1.0093113697676399</c:v>
                </c:pt>
                <c:pt idx="259">
                  <c:v>1.0037829158146843</c:v>
                </c:pt>
              </c:numCache>
            </c:numRef>
          </c:val>
          <c:smooth val="0"/>
          <c:extLst>
            <c:ext xmlns:c16="http://schemas.microsoft.com/office/drawing/2014/chart" uri="{C3380CC4-5D6E-409C-BE32-E72D297353CC}">
              <c16:uniqueId val="{00000001-0F6E-2B48-A01D-DD383BE187BA}"/>
            </c:ext>
          </c:extLst>
        </c:ser>
        <c:ser>
          <c:idx val="0"/>
          <c:order val="2"/>
          <c:tx>
            <c:strRef>
              <c:f>'Hedge ratio Period 2'!$I$1</c:f>
              <c:strCache>
                <c:ptCount val="1"/>
                <c:pt idx="0">
                  <c:v>Rolling 12M Hedge ratio</c:v>
                </c:pt>
              </c:strCache>
            </c:strRef>
          </c:tx>
          <c:spPr>
            <a:ln w="28575" cap="rnd" cmpd="sng" algn="ctr">
              <a:solidFill>
                <a:schemeClr val="accent6">
                  <a:shade val="95000"/>
                  <a:satMod val="105000"/>
                </a:schemeClr>
              </a:solidFill>
              <a:prstDash val="solid"/>
              <a:round/>
            </a:ln>
            <a:effectLst/>
          </c:spPr>
          <c:marker>
            <c:symbol val="none"/>
          </c:marker>
          <c:val>
            <c:numRef>
              <c:f>'Hedge ratio Period 2'!$I$2:$I$261</c:f>
              <c:numCache>
                <c:formatCode>General</c:formatCode>
                <c:ptCount val="260"/>
                <c:pt idx="51">
                  <c:v>0.99552247334153887</c:v>
                </c:pt>
                <c:pt idx="52">
                  <c:v>0.99843507718188595</c:v>
                </c:pt>
                <c:pt idx="53">
                  <c:v>0.99873722054590974</c:v>
                </c:pt>
                <c:pt idx="54">
                  <c:v>0.99829878690894469</c:v>
                </c:pt>
                <c:pt idx="55">
                  <c:v>1.003998569239281</c:v>
                </c:pt>
                <c:pt idx="56">
                  <c:v>0.99820867408662595</c:v>
                </c:pt>
                <c:pt idx="57">
                  <c:v>0.99835873130480257</c:v>
                </c:pt>
                <c:pt idx="58">
                  <c:v>0.9989711835223769</c:v>
                </c:pt>
                <c:pt idx="59">
                  <c:v>0.99721641542948525</c:v>
                </c:pt>
                <c:pt idx="60">
                  <c:v>0.9915500172784284</c:v>
                </c:pt>
                <c:pt idx="61">
                  <c:v>0.98578768391097382</c:v>
                </c:pt>
                <c:pt idx="62">
                  <c:v>0.98818023791183274</c:v>
                </c:pt>
                <c:pt idx="63">
                  <c:v>0.98955457439093253</c:v>
                </c:pt>
                <c:pt idx="64">
                  <c:v>0.98974517769281523</c:v>
                </c:pt>
                <c:pt idx="65">
                  <c:v>0.91914339264276002</c:v>
                </c:pt>
                <c:pt idx="66">
                  <c:v>0.90939248077252344</c:v>
                </c:pt>
                <c:pt idx="67">
                  <c:v>0.91240885401066496</c:v>
                </c:pt>
                <c:pt idx="68">
                  <c:v>0.91400025635741655</c:v>
                </c:pt>
                <c:pt idx="69">
                  <c:v>0.91075947257358225</c:v>
                </c:pt>
                <c:pt idx="70">
                  <c:v>0.90828233876589781</c:v>
                </c:pt>
                <c:pt idx="71">
                  <c:v>0.8990554493222721</c:v>
                </c:pt>
                <c:pt idx="72">
                  <c:v>0.90213717695523055</c:v>
                </c:pt>
                <c:pt idx="73">
                  <c:v>0.89773101107936681</c:v>
                </c:pt>
                <c:pt idx="74">
                  <c:v>0.89673863696917944</c:v>
                </c:pt>
                <c:pt idx="75">
                  <c:v>0.8937444252096175</c:v>
                </c:pt>
                <c:pt idx="76">
                  <c:v>0.89270127560908163</c:v>
                </c:pt>
                <c:pt idx="77">
                  <c:v>0.89097235238811279</c:v>
                </c:pt>
                <c:pt idx="78">
                  <c:v>0.88159813972296031</c:v>
                </c:pt>
                <c:pt idx="79">
                  <c:v>0.88713422951503118</c:v>
                </c:pt>
                <c:pt idx="80">
                  <c:v>0.89198796697577654</c:v>
                </c:pt>
                <c:pt idx="81">
                  <c:v>0.89585979641891289</c:v>
                </c:pt>
                <c:pt idx="82">
                  <c:v>0.89879879743832725</c:v>
                </c:pt>
                <c:pt idx="83">
                  <c:v>0.8977944620392474</c:v>
                </c:pt>
                <c:pt idx="84">
                  <c:v>0.90378585958090185</c:v>
                </c:pt>
                <c:pt idx="85">
                  <c:v>0.9180978941504363</c:v>
                </c:pt>
                <c:pt idx="86">
                  <c:v>0.9306189026601035</c:v>
                </c:pt>
                <c:pt idx="87">
                  <c:v>0.9100634890541921</c:v>
                </c:pt>
                <c:pt idx="88">
                  <c:v>0.91013165529285533</c:v>
                </c:pt>
                <c:pt idx="89">
                  <c:v>0.91053975895579564</c:v>
                </c:pt>
                <c:pt idx="90">
                  <c:v>0.91868115798950745</c:v>
                </c:pt>
                <c:pt idx="91">
                  <c:v>0.93108772327287259</c:v>
                </c:pt>
                <c:pt idx="92">
                  <c:v>0.93703815419262215</c:v>
                </c:pt>
                <c:pt idx="93">
                  <c:v>0.9587053556195263</c:v>
                </c:pt>
                <c:pt idx="94">
                  <c:v>0.96004600299056131</c:v>
                </c:pt>
                <c:pt idx="95">
                  <c:v>0.96047603275305005</c:v>
                </c:pt>
                <c:pt idx="96">
                  <c:v>0.95880344876918489</c:v>
                </c:pt>
                <c:pt idx="97">
                  <c:v>0.9581823162348595</c:v>
                </c:pt>
                <c:pt idx="98">
                  <c:v>0.95765462344071584</c:v>
                </c:pt>
                <c:pt idx="99">
                  <c:v>0.95723335456515035</c:v>
                </c:pt>
                <c:pt idx="100">
                  <c:v>0.95668301246684928</c:v>
                </c:pt>
                <c:pt idx="101">
                  <c:v>0.95667187401335196</c:v>
                </c:pt>
                <c:pt idx="102">
                  <c:v>0.95517267017642438</c:v>
                </c:pt>
                <c:pt idx="103">
                  <c:v>0.95526626206126197</c:v>
                </c:pt>
                <c:pt idx="104">
                  <c:v>0.95477967087887561</c:v>
                </c:pt>
                <c:pt idx="105">
                  <c:v>0.95464160160376721</c:v>
                </c:pt>
                <c:pt idx="106">
                  <c:v>0.95468463332798992</c:v>
                </c:pt>
                <c:pt idx="107">
                  <c:v>0.95436952745597015</c:v>
                </c:pt>
                <c:pt idx="108">
                  <c:v>0.95484821844200152</c:v>
                </c:pt>
                <c:pt idx="109">
                  <c:v>0.95432983120312531</c:v>
                </c:pt>
                <c:pt idx="110">
                  <c:v>0.95453332844494954</c:v>
                </c:pt>
                <c:pt idx="111">
                  <c:v>0.95450628753272382</c:v>
                </c:pt>
                <c:pt idx="112">
                  <c:v>0.95451670492220042</c:v>
                </c:pt>
                <c:pt idx="113">
                  <c:v>0.95125526415350048</c:v>
                </c:pt>
                <c:pt idx="114">
                  <c:v>0.95952034847653067</c:v>
                </c:pt>
                <c:pt idx="115">
                  <c:v>0.95964974245084522</c:v>
                </c:pt>
                <c:pt idx="116">
                  <c:v>1.0032540337617128</c:v>
                </c:pt>
                <c:pt idx="117">
                  <c:v>1.0061211806698747</c:v>
                </c:pt>
                <c:pt idx="118">
                  <c:v>1.0059237619324106</c:v>
                </c:pt>
                <c:pt idx="119">
                  <c:v>1.0065248413356951</c:v>
                </c:pt>
                <c:pt idx="120">
                  <c:v>1.0111110025298091</c:v>
                </c:pt>
                <c:pt idx="121">
                  <c:v>1.011649917031102</c:v>
                </c:pt>
                <c:pt idx="122">
                  <c:v>1.0137841580533549</c:v>
                </c:pt>
                <c:pt idx="123">
                  <c:v>1.013911514889847</c:v>
                </c:pt>
                <c:pt idx="124">
                  <c:v>1.0165133829217612</c:v>
                </c:pt>
                <c:pt idx="125">
                  <c:v>1.0157387774567852</c:v>
                </c:pt>
                <c:pt idx="126">
                  <c:v>1.0170359683370072</c:v>
                </c:pt>
                <c:pt idx="127">
                  <c:v>1.0171811652979126</c:v>
                </c:pt>
                <c:pt idx="128">
                  <c:v>1.0175768845044249</c:v>
                </c:pt>
                <c:pt idx="129">
                  <c:v>1.0206494136497919</c:v>
                </c:pt>
                <c:pt idx="130">
                  <c:v>1.016521387394268</c:v>
                </c:pt>
                <c:pt idx="131">
                  <c:v>1.016513141215726</c:v>
                </c:pt>
                <c:pt idx="132">
                  <c:v>1.016706919597864</c:v>
                </c:pt>
                <c:pt idx="133">
                  <c:v>1.0173005229430863</c:v>
                </c:pt>
                <c:pt idx="134">
                  <c:v>1.0176334587160227</c:v>
                </c:pt>
                <c:pt idx="135">
                  <c:v>1.0181891483618699</c:v>
                </c:pt>
                <c:pt idx="136">
                  <c:v>1.0202819205342739</c:v>
                </c:pt>
                <c:pt idx="137">
                  <c:v>1.0108709790816592</c:v>
                </c:pt>
                <c:pt idx="138">
                  <c:v>1.037564386734638</c:v>
                </c:pt>
                <c:pt idx="139">
                  <c:v>1.035464859004265</c:v>
                </c:pt>
                <c:pt idx="140">
                  <c:v>1.0342506089831365</c:v>
                </c:pt>
                <c:pt idx="141">
                  <c:v>1.0397247916064314</c:v>
                </c:pt>
                <c:pt idx="142">
                  <c:v>1.0230982833457214</c:v>
                </c:pt>
                <c:pt idx="143">
                  <c:v>1.0168898002349251</c:v>
                </c:pt>
                <c:pt idx="144">
                  <c:v>0.99602415442531367</c:v>
                </c:pt>
                <c:pt idx="145">
                  <c:v>0.99587042785073399</c:v>
                </c:pt>
                <c:pt idx="146">
                  <c:v>0.99646869710962616</c:v>
                </c:pt>
                <c:pt idx="147">
                  <c:v>0.99578311710368494</c:v>
                </c:pt>
                <c:pt idx="148">
                  <c:v>0.99681921915145344</c:v>
                </c:pt>
                <c:pt idx="149">
                  <c:v>0.99751687492884922</c:v>
                </c:pt>
                <c:pt idx="150">
                  <c:v>1.0006225708956824</c:v>
                </c:pt>
                <c:pt idx="151">
                  <c:v>1.0011722866699959</c:v>
                </c:pt>
                <c:pt idx="152">
                  <c:v>1.0001184287406257</c:v>
                </c:pt>
                <c:pt idx="153">
                  <c:v>1.0008198418167495</c:v>
                </c:pt>
                <c:pt idx="154">
                  <c:v>1.0038108856227683</c:v>
                </c:pt>
                <c:pt idx="155">
                  <c:v>0.97688852754189082</c:v>
                </c:pt>
                <c:pt idx="156">
                  <c:v>0.87508761977307137</c:v>
                </c:pt>
                <c:pt idx="157">
                  <c:v>0.82767096824394371</c:v>
                </c:pt>
                <c:pt idx="158">
                  <c:v>0.8136515461658731</c:v>
                </c:pt>
                <c:pt idx="159">
                  <c:v>0.82839234299911313</c:v>
                </c:pt>
                <c:pt idx="160">
                  <c:v>0.89844229189346314</c:v>
                </c:pt>
                <c:pt idx="161">
                  <c:v>0.8977884139795822</c:v>
                </c:pt>
                <c:pt idx="162">
                  <c:v>0.90050253769678246</c:v>
                </c:pt>
                <c:pt idx="163">
                  <c:v>0.90084198232545942</c:v>
                </c:pt>
                <c:pt idx="164">
                  <c:v>0.90158721870621616</c:v>
                </c:pt>
                <c:pt idx="165">
                  <c:v>0.90149204385539938</c:v>
                </c:pt>
                <c:pt idx="166">
                  <c:v>0.90167155852403735</c:v>
                </c:pt>
                <c:pt idx="167">
                  <c:v>0.90164211781660242</c:v>
                </c:pt>
                <c:pt idx="168">
                  <c:v>0.9015246855167578</c:v>
                </c:pt>
                <c:pt idx="169">
                  <c:v>0.90152819398565442</c:v>
                </c:pt>
                <c:pt idx="170">
                  <c:v>0.90151191452613066</c:v>
                </c:pt>
                <c:pt idx="171">
                  <c:v>0.90150456148912406</c:v>
                </c:pt>
                <c:pt idx="172">
                  <c:v>0.9015045763034818</c:v>
                </c:pt>
                <c:pt idx="173">
                  <c:v>0.90152002043918056</c:v>
                </c:pt>
                <c:pt idx="174">
                  <c:v>0.90146423433995138</c:v>
                </c:pt>
                <c:pt idx="175">
                  <c:v>0.9014372299663358</c:v>
                </c:pt>
                <c:pt idx="176">
                  <c:v>0.90143783052736337</c:v>
                </c:pt>
                <c:pt idx="177">
                  <c:v>0.90144374475348288</c:v>
                </c:pt>
                <c:pt idx="178">
                  <c:v>0.90145246537074419</c:v>
                </c:pt>
                <c:pt idx="179">
                  <c:v>0.90148012604563932</c:v>
                </c:pt>
                <c:pt idx="180">
                  <c:v>0.90151272928399651</c:v>
                </c:pt>
                <c:pt idx="181">
                  <c:v>0.90157514318727316</c:v>
                </c:pt>
                <c:pt idx="182">
                  <c:v>0.90151176691811075</c:v>
                </c:pt>
                <c:pt idx="183">
                  <c:v>0.90150947705538453</c:v>
                </c:pt>
                <c:pt idx="184">
                  <c:v>0.90151924274377493</c:v>
                </c:pt>
                <c:pt idx="185">
                  <c:v>0.90149246739792155</c:v>
                </c:pt>
                <c:pt idx="186">
                  <c:v>0.90148982288405843</c:v>
                </c:pt>
                <c:pt idx="187">
                  <c:v>0.90153498507708973</c:v>
                </c:pt>
                <c:pt idx="188">
                  <c:v>0.90154020089546061</c:v>
                </c:pt>
                <c:pt idx="189">
                  <c:v>0.9016433900100963</c:v>
                </c:pt>
                <c:pt idx="190">
                  <c:v>0.90169625548505639</c:v>
                </c:pt>
                <c:pt idx="191">
                  <c:v>0.90177121608078414</c:v>
                </c:pt>
                <c:pt idx="192">
                  <c:v>0.90175231633625796</c:v>
                </c:pt>
                <c:pt idx="193">
                  <c:v>0.901742062284557</c:v>
                </c:pt>
                <c:pt idx="194">
                  <c:v>0.90177339689828218</c:v>
                </c:pt>
                <c:pt idx="195">
                  <c:v>0.90176559962070413</c:v>
                </c:pt>
                <c:pt idx="196">
                  <c:v>0.90176582005379313</c:v>
                </c:pt>
                <c:pt idx="197">
                  <c:v>0.9017690015817289</c:v>
                </c:pt>
                <c:pt idx="198">
                  <c:v>0.9017965365650954</c:v>
                </c:pt>
                <c:pt idx="199">
                  <c:v>0.90172769758815907</c:v>
                </c:pt>
                <c:pt idx="200">
                  <c:v>0.90169070236485427</c:v>
                </c:pt>
                <c:pt idx="201">
                  <c:v>0.90173140655105055</c:v>
                </c:pt>
                <c:pt idx="202">
                  <c:v>0.90174442808456878</c:v>
                </c:pt>
                <c:pt idx="203">
                  <c:v>0.9016187903967412</c:v>
                </c:pt>
                <c:pt idx="204">
                  <c:v>0.90155785212914119</c:v>
                </c:pt>
                <c:pt idx="205">
                  <c:v>0.89948171682652145</c:v>
                </c:pt>
                <c:pt idx="206">
                  <c:v>0.89912897949556325</c:v>
                </c:pt>
                <c:pt idx="207">
                  <c:v>0.90444222773945748</c:v>
                </c:pt>
                <c:pt idx="208">
                  <c:v>0.90612824418703242</c:v>
                </c:pt>
                <c:pt idx="209">
                  <c:v>0.90688811231557354</c:v>
                </c:pt>
                <c:pt idx="210">
                  <c:v>0.9062200384236917</c:v>
                </c:pt>
                <c:pt idx="211">
                  <c:v>0.90303758578915538</c:v>
                </c:pt>
                <c:pt idx="212">
                  <c:v>0.98927657823994852</c:v>
                </c:pt>
                <c:pt idx="213">
                  <c:v>0.98769752611114214</c:v>
                </c:pt>
                <c:pt idx="214">
                  <c:v>0.98469898250418164</c:v>
                </c:pt>
                <c:pt idx="215">
                  <c:v>0.98917070860532297</c:v>
                </c:pt>
                <c:pt idx="216">
                  <c:v>0.98911672475759904</c:v>
                </c:pt>
                <c:pt idx="217">
                  <c:v>0.98406020778235126</c:v>
                </c:pt>
                <c:pt idx="218">
                  <c:v>0.98484960009423916</c:v>
                </c:pt>
                <c:pt idx="219">
                  <c:v>0.98478544626239006</c:v>
                </c:pt>
                <c:pt idx="220">
                  <c:v>0.98519642008199459</c:v>
                </c:pt>
                <c:pt idx="221">
                  <c:v>0.98496675127257716</c:v>
                </c:pt>
                <c:pt idx="222">
                  <c:v>0.98501810409222545</c:v>
                </c:pt>
                <c:pt idx="223">
                  <c:v>0.98491341900396878</c:v>
                </c:pt>
                <c:pt idx="224">
                  <c:v>0.98452628182268143</c:v>
                </c:pt>
                <c:pt idx="225">
                  <c:v>0.98674020088088454</c:v>
                </c:pt>
                <c:pt idx="226">
                  <c:v>0.98743571646599593</c:v>
                </c:pt>
                <c:pt idx="227">
                  <c:v>0.98782338128639091</c:v>
                </c:pt>
                <c:pt idx="228">
                  <c:v>0.98790780413714485</c:v>
                </c:pt>
                <c:pt idx="229">
                  <c:v>0.9881533345072484</c:v>
                </c:pt>
                <c:pt idx="230">
                  <c:v>0.98309423586308176</c:v>
                </c:pt>
                <c:pt idx="231">
                  <c:v>0.99031367460538433</c:v>
                </c:pt>
                <c:pt idx="232">
                  <c:v>0.98954172547894936</c:v>
                </c:pt>
                <c:pt idx="233">
                  <c:v>0.99019816742117706</c:v>
                </c:pt>
                <c:pt idx="234">
                  <c:v>0.99157219010047282</c:v>
                </c:pt>
                <c:pt idx="235">
                  <c:v>0.99191174520567305</c:v>
                </c:pt>
                <c:pt idx="236">
                  <c:v>0.99212637829448824</c:v>
                </c:pt>
                <c:pt idx="237">
                  <c:v>0.99219837818007661</c:v>
                </c:pt>
                <c:pt idx="238">
                  <c:v>0.99360635090063576</c:v>
                </c:pt>
                <c:pt idx="239">
                  <c:v>0.99358663344036358</c:v>
                </c:pt>
                <c:pt idx="240">
                  <c:v>0.98931921363712805</c:v>
                </c:pt>
                <c:pt idx="241">
                  <c:v>0.98930779165914895</c:v>
                </c:pt>
                <c:pt idx="242">
                  <c:v>0.98991835177771492</c:v>
                </c:pt>
                <c:pt idx="243">
                  <c:v>0.99023470556522042</c:v>
                </c:pt>
                <c:pt idx="244">
                  <c:v>0.99670376636087155</c:v>
                </c:pt>
                <c:pt idx="245">
                  <c:v>0.99669375942427563</c:v>
                </c:pt>
                <c:pt idx="246">
                  <c:v>0.9967285157678667</c:v>
                </c:pt>
                <c:pt idx="247">
                  <c:v>0.99687703304587461</c:v>
                </c:pt>
                <c:pt idx="248">
                  <c:v>0.9986525832234513</c:v>
                </c:pt>
                <c:pt idx="249">
                  <c:v>0.99926753388209022</c:v>
                </c:pt>
                <c:pt idx="250">
                  <c:v>0.9998515235919172</c:v>
                </c:pt>
                <c:pt idx="251">
                  <c:v>1.000211576021772</c:v>
                </c:pt>
                <c:pt idx="252">
                  <c:v>0.99970321539571227</c:v>
                </c:pt>
                <c:pt idx="253">
                  <c:v>1.0030701371907995</c:v>
                </c:pt>
                <c:pt idx="254">
                  <c:v>1.0028570328047508</c:v>
                </c:pt>
                <c:pt idx="255">
                  <c:v>1.0030805978202069</c:v>
                </c:pt>
                <c:pt idx="256">
                  <c:v>1.0028723760574509</c:v>
                </c:pt>
                <c:pt idx="257">
                  <c:v>0.99919788178066693</c:v>
                </c:pt>
                <c:pt idx="258">
                  <c:v>1.0004481750058054</c:v>
                </c:pt>
                <c:pt idx="259">
                  <c:v>1.001174889696566</c:v>
                </c:pt>
              </c:numCache>
            </c:numRef>
          </c:val>
          <c:smooth val="0"/>
          <c:extLst>
            <c:ext xmlns:c16="http://schemas.microsoft.com/office/drawing/2014/chart" uri="{C3380CC4-5D6E-409C-BE32-E72D297353CC}">
              <c16:uniqueId val="{00000002-0F6E-2B48-A01D-DD383BE187BA}"/>
            </c:ext>
          </c:extLst>
        </c:ser>
        <c:ser>
          <c:idx val="1"/>
          <c:order val="3"/>
          <c:tx>
            <c:strRef>
              <c:f>'Hedge ratio Period 2'!$J$1</c:f>
              <c:strCache>
                <c:ptCount val="1"/>
                <c:pt idx="0">
                  <c:v>Rolling 24M Hedge ratio</c:v>
                </c:pt>
              </c:strCache>
            </c:strRef>
          </c:tx>
          <c:spPr>
            <a:ln w="28575" cap="rnd" cmpd="sng" algn="ctr">
              <a:solidFill>
                <a:schemeClr val="accent5">
                  <a:shade val="95000"/>
                  <a:satMod val="105000"/>
                </a:schemeClr>
              </a:solidFill>
              <a:prstDash val="solid"/>
              <a:round/>
            </a:ln>
            <a:effectLst/>
          </c:spPr>
          <c:marker>
            <c:symbol val="none"/>
          </c:marker>
          <c:val>
            <c:numRef>
              <c:f>'Hedge ratio Period 2'!$J$2:$J$261</c:f>
              <c:numCache>
                <c:formatCode>General</c:formatCode>
                <c:ptCount val="260"/>
                <c:pt idx="105">
                  <c:v>0.97004253901517479</c:v>
                </c:pt>
                <c:pt idx="106">
                  <c:v>0.97087318250072629</c:v>
                </c:pt>
                <c:pt idx="107">
                  <c:v>0.9705910549663801</c:v>
                </c:pt>
                <c:pt idx="108">
                  <c:v>0.97005564575191428</c:v>
                </c:pt>
                <c:pt idx="109">
                  <c:v>0.97143211485912251</c:v>
                </c:pt>
                <c:pt idx="110">
                  <c:v>0.96950808426063617</c:v>
                </c:pt>
                <c:pt idx="111">
                  <c:v>0.96951338736292059</c:v>
                </c:pt>
                <c:pt idx="112">
                  <c:v>0.96889224694515175</c:v>
                </c:pt>
                <c:pt idx="113">
                  <c:v>0.96613862358437386</c:v>
                </c:pt>
                <c:pt idx="114">
                  <c:v>0.96989495908824996</c:v>
                </c:pt>
                <c:pt idx="115">
                  <c:v>0.96936016722204343</c:v>
                </c:pt>
                <c:pt idx="116">
                  <c:v>0.96962500328107482</c:v>
                </c:pt>
                <c:pt idx="117">
                  <c:v>0.97261169083142363</c:v>
                </c:pt>
                <c:pt idx="118">
                  <c:v>0.97263231008077022</c:v>
                </c:pt>
                <c:pt idx="119">
                  <c:v>0.97255890175121962</c:v>
                </c:pt>
                <c:pt idx="120">
                  <c:v>0.97386783434059243</c:v>
                </c:pt>
                <c:pt idx="121">
                  <c:v>0.97396068425394988</c:v>
                </c:pt>
                <c:pt idx="122">
                  <c:v>0.97311100428205621</c:v>
                </c:pt>
                <c:pt idx="123">
                  <c:v>0.97466476396128721</c:v>
                </c:pt>
                <c:pt idx="124">
                  <c:v>0.97497739249660675</c:v>
                </c:pt>
                <c:pt idx="125">
                  <c:v>0.9744803741824245</c:v>
                </c:pt>
                <c:pt idx="126">
                  <c:v>0.97449189408466197</c:v>
                </c:pt>
                <c:pt idx="127">
                  <c:v>0.97409991793577722</c:v>
                </c:pt>
                <c:pt idx="128">
                  <c:v>0.97392422052526806</c:v>
                </c:pt>
                <c:pt idx="129">
                  <c:v>0.9741462299676954</c:v>
                </c:pt>
                <c:pt idx="130">
                  <c:v>0.97381421967774828</c:v>
                </c:pt>
                <c:pt idx="131">
                  <c:v>0.97486782494681423</c:v>
                </c:pt>
                <c:pt idx="132">
                  <c:v>0.97403511400399112</c:v>
                </c:pt>
                <c:pt idx="133">
                  <c:v>0.9735350452604985</c:v>
                </c:pt>
                <c:pt idx="134">
                  <c:v>0.9748837194312312</c:v>
                </c:pt>
                <c:pt idx="135">
                  <c:v>0.97453404785236097</c:v>
                </c:pt>
                <c:pt idx="136">
                  <c:v>0.97501040107707926</c:v>
                </c:pt>
                <c:pt idx="137">
                  <c:v>0.97421351623902974</c:v>
                </c:pt>
                <c:pt idx="138">
                  <c:v>0.97415133924121222</c:v>
                </c:pt>
                <c:pt idx="139">
                  <c:v>0.9743268263144258</c:v>
                </c:pt>
                <c:pt idx="140">
                  <c:v>0.97341176985587241</c:v>
                </c:pt>
                <c:pt idx="141">
                  <c:v>0.97377220975080925</c:v>
                </c:pt>
                <c:pt idx="142">
                  <c:v>0.97392783108427372</c:v>
                </c:pt>
                <c:pt idx="143">
                  <c:v>0.97388276717082445</c:v>
                </c:pt>
                <c:pt idx="144">
                  <c:v>0.97355729315512141</c:v>
                </c:pt>
                <c:pt idx="145">
                  <c:v>0.97449373462149824</c:v>
                </c:pt>
                <c:pt idx="146">
                  <c:v>0.97415943988049436</c:v>
                </c:pt>
                <c:pt idx="147">
                  <c:v>0.97372068991630523</c:v>
                </c:pt>
                <c:pt idx="148">
                  <c:v>0.97522194986239952</c:v>
                </c:pt>
                <c:pt idx="149">
                  <c:v>0.97582639147144135</c:v>
                </c:pt>
                <c:pt idx="150">
                  <c:v>0.97561482148911927</c:v>
                </c:pt>
                <c:pt idx="151">
                  <c:v>0.97564383675917998</c:v>
                </c:pt>
                <c:pt idx="152">
                  <c:v>0.97658951028915209</c:v>
                </c:pt>
                <c:pt idx="153">
                  <c:v>0.97729579737802974</c:v>
                </c:pt>
                <c:pt idx="154">
                  <c:v>0.98964277382024302</c:v>
                </c:pt>
                <c:pt idx="155">
                  <c:v>0.9722765518426586</c:v>
                </c:pt>
                <c:pt idx="156">
                  <c:v>0.89063603544186098</c:v>
                </c:pt>
                <c:pt idx="157">
                  <c:v>0.85683491406033963</c:v>
                </c:pt>
                <c:pt idx="158">
                  <c:v>0.84490932038541122</c:v>
                </c:pt>
                <c:pt idx="159">
                  <c:v>0.85556089884617403</c:v>
                </c:pt>
                <c:pt idx="160">
                  <c:v>0.90065554524929825</c:v>
                </c:pt>
                <c:pt idx="161">
                  <c:v>0.89877120849377745</c:v>
                </c:pt>
                <c:pt idx="162">
                  <c:v>0.9012959759040351</c:v>
                </c:pt>
                <c:pt idx="163">
                  <c:v>0.90156208855616971</c:v>
                </c:pt>
                <c:pt idx="164">
                  <c:v>0.90224501793151546</c:v>
                </c:pt>
                <c:pt idx="165">
                  <c:v>0.9022699714410215</c:v>
                </c:pt>
                <c:pt idx="166">
                  <c:v>0.90242320585470404</c:v>
                </c:pt>
                <c:pt idx="167">
                  <c:v>0.90241757710894765</c:v>
                </c:pt>
                <c:pt idx="168">
                  <c:v>0.90242125859440658</c:v>
                </c:pt>
                <c:pt idx="169">
                  <c:v>0.90242541548917143</c:v>
                </c:pt>
                <c:pt idx="170">
                  <c:v>0.90277219662106534</c:v>
                </c:pt>
                <c:pt idx="171">
                  <c:v>0.90277025208246797</c:v>
                </c:pt>
                <c:pt idx="172">
                  <c:v>0.90276282360286297</c:v>
                </c:pt>
                <c:pt idx="173">
                  <c:v>0.90275691118454593</c:v>
                </c:pt>
                <c:pt idx="174">
                  <c:v>0.90280669023960614</c:v>
                </c:pt>
                <c:pt idx="175">
                  <c:v>0.90281086282602785</c:v>
                </c:pt>
                <c:pt idx="176">
                  <c:v>0.90283563877955364</c:v>
                </c:pt>
                <c:pt idx="177">
                  <c:v>0.90283150353374431</c:v>
                </c:pt>
                <c:pt idx="178">
                  <c:v>0.90285378683327389</c:v>
                </c:pt>
                <c:pt idx="179">
                  <c:v>0.90286705378829146</c:v>
                </c:pt>
                <c:pt idx="180">
                  <c:v>0.90296699264283586</c:v>
                </c:pt>
                <c:pt idx="181">
                  <c:v>0.90303913302675487</c:v>
                </c:pt>
                <c:pt idx="182">
                  <c:v>0.90303489097157164</c:v>
                </c:pt>
                <c:pt idx="183">
                  <c:v>0.90306028478406597</c:v>
                </c:pt>
                <c:pt idx="184">
                  <c:v>0.90300588251232261</c:v>
                </c:pt>
                <c:pt idx="185">
                  <c:v>0.90299960122095269</c:v>
                </c:pt>
                <c:pt idx="186">
                  <c:v>0.90298358454799121</c:v>
                </c:pt>
                <c:pt idx="187">
                  <c:v>0.90303425210741739</c:v>
                </c:pt>
                <c:pt idx="188">
                  <c:v>0.90302273762004848</c:v>
                </c:pt>
                <c:pt idx="189">
                  <c:v>0.90307724760862595</c:v>
                </c:pt>
                <c:pt idx="190">
                  <c:v>0.90300472969490286</c:v>
                </c:pt>
                <c:pt idx="191">
                  <c:v>0.9029552500396878</c:v>
                </c:pt>
                <c:pt idx="192">
                  <c:v>0.9031228551971362</c:v>
                </c:pt>
                <c:pt idx="193">
                  <c:v>0.903123969535507</c:v>
                </c:pt>
                <c:pt idx="194">
                  <c:v>0.90314299490797656</c:v>
                </c:pt>
                <c:pt idx="195">
                  <c:v>0.90301149037064521</c:v>
                </c:pt>
                <c:pt idx="196">
                  <c:v>0.90285915730514843</c:v>
                </c:pt>
                <c:pt idx="197">
                  <c:v>0.9027987737016191</c:v>
                </c:pt>
                <c:pt idx="198">
                  <c:v>0.90255907816975345</c:v>
                </c:pt>
                <c:pt idx="199">
                  <c:v>0.90254850442186607</c:v>
                </c:pt>
                <c:pt idx="200">
                  <c:v>0.90254282648323281</c:v>
                </c:pt>
                <c:pt idx="201">
                  <c:v>0.90259109599433363</c:v>
                </c:pt>
                <c:pt idx="202">
                  <c:v>0.90263173063820989</c:v>
                </c:pt>
                <c:pt idx="203">
                  <c:v>0.90264674521161214</c:v>
                </c:pt>
                <c:pt idx="204">
                  <c:v>0.9026423218107158</c:v>
                </c:pt>
                <c:pt idx="205">
                  <c:v>0.90264833166333902</c:v>
                </c:pt>
                <c:pt idx="206">
                  <c:v>0.90267285291192922</c:v>
                </c:pt>
                <c:pt idx="207">
                  <c:v>0.90268075431257278</c:v>
                </c:pt>
                <c:pt idx="208">
                  <c:v>0.90271274799735379</c:v>
                </c:pt>
                <c:pt idx="209">
                  <c:v>0.90271373243180641</c:v>
                </c:pt>
                <c:pt idx="210">
                  <c:v>0.90269266921381219</c:v>
                </c:pt>
                <c:pt idx="211">
                  <c:v>0.90271091821145077</c:v>
                </c:pt>
                <c:pt idx="212">
                  <c:v>0.9027112391216956</c:v>
                </c:pt>
                <c:pt idx="213">
                  <c:v>0.90271297801967643</c:v>
                </c:pt>
                <c:pt idx="214">
                  <c:v>0.90270573318382452</c:v>
                </c:pt>
                <c:pt idx="215">
                  <c:v>0.90269942718867702</c:v>
                </c:pt>
                <c:pt idx="216">
                  <c:v>0.90270229947553349</c:v>
                </c:pt>
                <c:pt idx="217">
                  <c:v>0.90270690041651369</c:v>
                </c:pt>
                <c:pt idx="218">
                  <c:v>0.90272425197036621</c:v>
                </c:pt>
                <c:pt idx="219">
                  <c:v>0.90256771392009372</c:v>
                </c:pt>
                <c:pt idx="220">
                  <c:v>0.90256998898822138</c:v>
                </c:pt>
                <c:pt idx="221">
                  <c:v>0.90255073018131649</c:v>
                </c:pt>
                <c:pt idx="222">
                  <c:v>0.90245125972515894</c:v>
                </c:pt>
                <c:pt idx="223">
                  <c:v>0.90244451527317304</c:v>
                </c:pt>
                <c:pt idx="224">
                  <c:v>0.90242864973108938</c:v>
                </c:pt>
                <c:pt idx="225">
                  <c:v>0.90244944041097086</c:v>
                </c:pt>
                <c:pt idx="226">
                  <c:v>0.90247078731415287</c:v>
                </c:pt>
                <c:pt idx="227">
                  <c:v>0.90250525069241438</c:v>
                </c:pt>
                <c:pt idx="228">
                  <c:v>0.90244152657796306</c:v>
                </c:pt>
                <c:pt idx="229">
                  <c:v>0.90245768223492928</c:v>
                </c:pt>
                <c:pt idx="230">
                  <c:v>0.9024720745220205</c:v>
                </c:pt>
                <c:pt idx="231">
                  <c:v>0.90247838246816525</c:v>
                </c:pt>
                <c:pt idx="232">
                  <c:v>0.90248130572115504</c:v>
                </c:pt>
                <c:pt idx="233">
                  <c:v>0.90250177740039617</c:v>
                </c:pt>
                <c:pt idx="234">
                  <c:v>0.90246587721293736</c:v>
                </c:pt>
                <c:pt idx="235">
                  <c:v>0.90246878108143458</c:v>
                </c:pt>
                <c:pt idx="236">
                  <c:v>0.90239874753359062</c:v>
                </c:pt>
                <c:pt idx="237">
                  <c:v>0.90241441947437595</c:v>
                </c:pt>
                <c:pt idx="238">
                  <c:v>0.90241304250628018</c:v>
                </c:pt>
                <c:pt idx="239">
                  <c:v>0.90239580291314281</c:v>
                </c:pt>
                <c:pt idx="240">
                  <c:v>0.90239111212124701</c:v>
                </c:pt>
                <c:pt idx="241">
                  <c:v>0.90238135504047878</c:v>
                </c:pt>
                <c:pt idx="242">
                  <c:v>0.902405600533293</c:v>
                </c:pt>
                <c:pt idx="243">
                  <c:v>0.90240864244996055</c:v>
                </c:pt>
                <c:pt idx="244">
                  <c:v>0.90283023647026051</c:v>
                </c:pt>
                <c:pt idx="245">
                  <c:v>0.90289868646647664</c:v>
                </c:pt>
                <c:pt idx="246">
                  <c:v>0.9028869477415461</c:v>
                </c:pt>
                <c:pt idx="247">
                  <c:v>0.9028768732711524</c:v>
                </c:pt>
                <c:pt idx="248">
                  <c:v>0.90294864892401672</c:v>
                </c:pt>
                <c:pt idx="249">
                  <c:v>0.90295174638904496</c:v>
                </c:pt>
                <c:pt idx="250">
                  <c:v>0.90297844656412274</c:v>
                </c:pt>
                <c:pt idx="251">
                  <c:v>0.90298457011888733</c:v>
                </c:pt>
                <c:pt idx="252">
                  <c:v>0.90295676438483752</c:v>
                </c:pt>
                <c:pt idx="253">
                  <c:v>0.90292913921399032</c:v>
                </c:pt>
                <c:pt idx="254">
                  <c:v>0.90288637097217939</c:v>
                </c:pt>
                <c:pt idx="255">
                  <c:v>0.90288709331821593</c:v>
                </c:pt>
                <c:pt idx="256">
                  <c:v>0.90286497248839359</c:v>
                </c:pt>
                <c:pt idx="257">
                  <c:v>0.90297848516647317</c:v>
                </c:pt>
                <c:pt idx="258">
                  <c:v>0.90296446968010602</c:v>
                </c:pt>
                <c:pt idx="259">
                  <c:v>0.90122373558452862</c:v>
                </c:pt>
              </c:numCache>
            </c:numRef>
          </c:val>
          <c:smooth val="0"/>
          <c:extLst>
            <c:ext xmlns:c16="http://schemas.microsoft.com/office/drawing/2014/chart" uri="{C3380CC4-5D6E-409C-BE32-E72D297353CC}">
              <c16:uniqueId val="{00000003-0F6E-2B48-A01D-DD383BE187BA}"/>
            </c:ext>
          </c:extLst>
        </c:ser>
        <c:dLbls>
          <c:showLegendKey val="0"/>
          <c:showVal val="0"/>
          <c:showCatName val="0"/>
          <c:showSerName val="0"/>
          <c:showPercent val="0"/>
          <c:showBubbleSize val="0"/>
        </c:dLbls>
        <c:smooth val="0"/>
        <c:axId val="658398648"/>
        <c:axId val="658394056"/>
      </c:lineChart>
      <c:dateAx>
        <c:axId val="658398648"/>
        <c:scaling>
          <c:orientation val="minMax"/>
        </c:scaling>
        <c:delete val="0"/>
        <c:axPos val="b"/>
        <c:numFmt formatCode="mm/yyyy" sourceLinked="0"/>
        <c:majorTickMark val="out"/>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crossAx val="658394056"/>
        <c:crosses val="autoZero"/>
        <c:auto val="1"/>
        <c:lblOffset val="100"/>
        <c:baseTimeUnit val="days"/>
      </c:dateAx>
      <c:valAx>
        <c:axId val="658394056"/>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lgn="ctr" rtl="0">
                  <a:defRPr lang="en-GB" sz="1600" b="1" i="0" u="none" strike="noStrike" kern="1200" baseline="0">
                    <a:solidFill>
                      <a:sysClr val="windowText" lastClr="000000"/>
                    </a:solidFill>
                    <a:latin typeface="+mn-lt"/>
                    <a:ea typeface="+mn-ea"/>
                    <a:cs typeface="+mn-cs"/>
                  </a:defRPr>
                </a:pPr>
                <a:r>
                  <a:rPr lang="en-GB" sz="1600" b="1" i="0" u="none" strike="noStrike" kern="1200" baseline="0">
                    <a:solidFill>
                      <a:sysClr val="windowText" lastClr="000000"/>
                    </a:solidFill>
                    <a:latin typeface="+mn-lt"/>
                    <a:ea typeface="+mn-ea"/>
                    <a:cs typeface="+mn-cs"/>
                  </a:rPr>
                  <a:t>Hedge ratio</a:t>
                </a:r>
              </a:p>
            </c:rich>
          </c:tx>
          <c:layout>
            <c:manualLayout>
              <c:xMode val="edge"/>
              <c:yMode val="edge"/>
              <c:x val="1.3274073330818875E-2"/>
              <c:y val="0.35263558142039086"/>
            </c:manualLayout>
          </c:layout>
          <c:overlay val="0"/>
          <c:spPr>
            <a:noFill/>
            <a:ln>
              <a:noFill/>
            </a:ln>
            <a:effectLst/>
          </c:spPr>
          <c:txPr>
            <a:bodyPr rot="-5400000" spcFirstLastPara="1" vertOverflow="ellipsis" vert="horz" wrap="square" anchor="ctr" anchorCtr="1"/>
            <a:lstStyle/>
            <a:p>
              <a:pPr algn="ctr" rtl="0">
                <a:defRPr lang="en-GB" sz="1600" b="1" i="0" u="none" strike="noStrike" kern="1200" baseline="0">
                  <a:solidFill>
                    <a:sysClr val="windowText" lastClr="000000"/>
                  </a:solidFill>
                  <a:latin typeface="+mn-lt"/>
                  <a:ea typeface="+mn-ea"/>
                  <a:cs typeface="+mn-cs"/>
                </a:defRPr>
              </a:pPr>
              <a:endParaRPr lang="fr-FR"/>
            </a:p>
          </c:txPr>
        </c:title>
        <c:numFmt formatCode="General" sourceLinked="1"/>
        <c:majorTickMark val="out"/>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crossAx val="658398648"/>
        <c:crosses val="autoZero"/>
        <c:crossBetween val="between"/>
      </c:valAx>
      <c:spPr>
        <a:noFill/>
        <a:ln w="12700">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legend>
    <c:plotVisOnly val="1"/>
    <c:dispBlanksAs val="span"/>
    <c:showDLblsOverMax val="0"/>
    <c:extLst/>
  </c:chart>
  <c:spPr>
    <a:solidFill>
      <a:schemeClr val="bg1"/>
    </a:solidFill>
    <a:ln w="9525" cap="flat" cmpd="sng" algn="ctr">
      <a:noFill/>
      <a:prstDash val="solid"/>
      <a:round/>
    </a:ln>
    <a:effectLst/>
  </c:spPr>
  <c:txPr>
    <a:bodyPr/>
    <a:lstStyle/>
    <a:p>
      <a:pPr>
        <a:defRPr sz="1200"/>
      </a:pPr>
      <a:endParaRPr lang="fr-F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1FC518F-5EC1-FB4E-930F-F677F70D621B}">
  <sheetPr/>
  <sheetViews>
    <sheetView tabSelected="1"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C26BD6B-CC74-4ACA-B7B4-0411C5589AB5}">
  <sheetPr/>
  <sheetViews>
    <sheetView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C4240D3-51BC-4689-B926-E62AF49BFD31}">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9DA3D2-EE68-415B-8200-A29E9BB76C45}">
  <sheetPr/>
  <sheetViews>
    <sheetView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F589E2C-F9A4-C648-8015-A83D17E67401}">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18</xdr:row>
      <xdr:rowOff>104775</xdr:rowOff>
    </xdr:from>
    <xdr:to>
      <xdr:col>4</xdr:col>
      <xdr:colOff>1266825</xdr:colOff>
      <xdr:row>1634</xdr:row>
      <xdr:rowOff>82550</xdr:rowOff>
    </xdr:to>
    <xdr:pic>
      <xdr:nvPicPr>
        <xdr:cNvPr id="2" name="Picture 2">
          <a:extLst>
            <a:ext uri="{FF2B5EF4-FFF2-40B4-BE49-F238E27FC236}">
              <a16:creationId xmlns:a16="http://schemas.microsoft.com/office/drawing/2014/main" id="{E0DB10F1-02B9-E74C-AB6A-CA32A16A4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9200" y="1270000"/>
          <a:ext cx="1190625"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a:extLst>
            <a:ext uri="{FF2B5EF4-FFF2-40B4-BE49-F238E27FC236}">
              <a16:creationId xmlns:a16="http://schemas.microsoft.com/office/drawing/2014/main" id="{51955259-7F8C-F52A-1E0A-E32DCF7A5A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a:extLst>
            <a:ext uri="{FF2B5EF4-FFF2-40B4-BE49-F238E27FC236}">
              <a16:creationId xmlns:a16="http://schemas.microsoft.com/office/drawing/2014/main" id="{EB163E85-EF33-2F8A-3DFF-11C8BF2E10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10</xdr:col>
      <xdr:colOff>687430</xdr:colOff>
      <xdr:row>92</xdr:row>
      <xdr:rowOff>0</xdr:rowOff>
    </xdr:from>
    <xdr:to>
      <xdr:col>15</xdr:col>
      <xdr:colOff>23301</xdr:colOff>
      <xdr:row>114</xdr:row>
      <xdr:rowOff>34954</xdr:rowOff>
    </xdr:to>
    <xdr:graphicFrame macro="">
      <xdr:nvGraphicFramePr>
        <xdr:cNvPr id="5" name="Chart 4">
          <a:extLst>
            <a:ext uri="{FF2B5EF4-FFF2-40B4-BE49-F238E27FC236}">
              <a16:creationId xmlns:a16="http://schemas.microsoft.com/office/drawing/2014/main" id="{16F0E504-3894-6E40-B774-1BD2C21E4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a:extLst>
            <a:ext uri="{FF2B5EF4-FFF2-40B4-BE49-F238E27FC236}">
              <a16:creationId xmlns:a16="http://schemas.microsoft.com/office/drawing/2014/main" id="{04FB053F-F342-FE8F-1993-6C9C5D6FA6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a:extLst>
            <a:ext uri="{FF2B5EF4-FFF2-40B4-BE49-F238E27FC236}">
              <a16:creationId xmlns:a16="http://schemas.microsoft.com/office/drawing/2014/main" id="{A035ECA8-22D5-AAC7-9E92-CF91A18015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a:extLst>
            <a:ext uri="{FF2B5EF4-FFF2-40B4-BE49-F238E27FC236}">
              <a16:creationId xmlns:a16="http://schemas.microsoft.com/office/drawing/2014/main" id="{78B3B6B0-59BF-F2BC-0752-7B19642C643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person displayName="PG-Louraoui, Youssef" id="{A21C9DA6-0177-6D42-A6D3-E2BA4FC28B74}" userId="S::Youssef.Louraoui@bayes.city.ac.uk::a3e173b1-3dc7-4fb6-8dd4-827d01fec8b0" providerId="AD"/>
</personList>
</file>

<file path=xl/theme/theme1.xml><?xml version="1.0" encoding="utf-8"?>
<a:theme xmlns:a="http://schemas.openxmlformats.org/drawingml/2006/main" name="Goldman_Sach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Goldman_Sachs" id="{8F66FBD1-50BD-4343-BCFB-26AF8EF6AC83}" vid="{A6CD248A-6F10-F843-AC82-E5AE42229469}"/>
    </a:ext>
  </a:extLst>
</a:theme>
</file>

<file path=xl/threadedComments/threadedComment1.xml><?xml version="1.0" encoding="utf-8"?>
<ThreadedComments xmlns="http://schemas.microsoft.com/office/spreadsheetml/2018/threadedcomments" xmlns:x="http://schemas.openxmlformats.org/spreadsheetml/2006/main">
  <threadedComment ref="H2" dT="2022-03-28T12:43:22.56" personId="{A21C9DA6-0177-6D42-A6D3-E2BA4FC28B74}" id="{0EE248E2-0F58-BC40-B9F7-860DA1A8F705}">
    <text>It’s a matter of correlation between spot and forward price movements. 
The higher the correlation between spot and forward, the higher the hedging effectiveness. 
If correlation is close to one, we say that it approximates to a perfect hedge (perfect hedge being rho = 1)
The hedge reduce the variance of delta S by 99.8%</text>
  </threadedComment>
</ThreadedComments>
</file>

<file path=xl/threadedComments/threadedComment2.xml><?xml version="1.0" encoding="utf-8"?>
<ThreadedComments xmlns="http://schemas.microsoft.com/office/spreadsheetml/2018/threadedcomments" xmlns:x="http://schemas.openxmlformats.org/spreadsheetml/2006/main">
  <threadedComment ref="L2" dT="2022-03-28T12:43:22.56" personId="{A21C9DA6-0177-6D42-A6D3-E2BA4FC28B74}" id="{4AA73864-CC99-9B4E-A055-F137D3BCB691}">
    <text>It’s a matter of correlation between spot and forward price movements. 
The higher the correlation between spot and forward, the higher the hedging effectiveness. 
If correlation is close to one, we say that it approximates to a perfect hedge (perfect hedge being rho = 1)
The hedge reduce the variance of delta S by 99.8%</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file:///C:\Users\adcm401\Downloads\InfoCtr@eia.gov" TargetMode="External"/><Relationship Id="rId1" Type="http://schemas.openxmlformats.org/officeDocument/2006/relationships/hyperlink" Target="https://www.eia.gov/dnav/pet/hist/LeafHandler.ashx?n=PET&amp;s=RWTC&amp;f=W"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ile:///C:\Users\adcm401\Downloads\InfoCtr@eia.gov" TargetMode="External"/><Relationship Id="rId2" Type="http://schemas.openxmlformats.org/officeDocument/2006/relationships/hyperlink" Target="http://www.eia.gov/" TargetMode="External"/><Relationship Id="rId1" Type="http://schemas.openxmlformats.org/officeDocument/2006/relationships/hyperlink" Target="https://www.eia.gov/dnav/pet/hist/LeafHandler.ashx?n=PET&amp;s=RCLC1&amp;f=W"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A59F-E001-BA4E-9214-F4107BC25742}">
  <sheetPr codeName="Sheet3" filterMode="1"/>
  <dimension ref="A1:I1893"/>
  <sheetViews>
    <sheetView showGridLines="0" workbookViewId="0">
      <selection activeCell="D1800" sqref="D1800"/>
    </sheetView>
  </sheetViews>
  <sheetFormatPr baseColWidth="10" defaultColWidth="8.6328125" defaultRowHeight="14.5" x14ac:dyDescent="0.35"/>
  <cols>
    <col min="1" max="1" width="15.6328125" style="3" customWidth="1"/>
    <col min="2" max="2" width="15.36328125" style="3" customWidth="1"/>
    <col min="3" max="4" width="8.6328125" style="3"/>
    <col min="5" max="5" width="23.6328125" style="3" customWidth="1"/>
    <col min="6" max="6" width="20.1796875" style="3" customWidth="1"/>
    <col min="7" max="7" width="10.6328125" style="3" customWidth="1"/>
    <col min="8" max="8" width="10.453125" style="3" customWidth="1"/>
    <col min="9" max="9" width="20.453125" style="3" customWidth="1"/>
    <col min="10" max="16384" width="8.6328125" style="3"/>
  </cols>
  <sheetData>
    <row r="1" spans="1:9" ht="15.5" x14ac:dyDescent="0.35">
      <c r="A1" s="19" t="s">
        <v>1</v>
      </c>
    </row>
    <row r="2" spans="1:9" x14ac:dyDescent="0.35">
      <c r="A2" s="20" t="s">
        <v>27</v>
      </c>
      <c r="B2" s="20" t="s">
        <v>28</v>
      </c>
    </row>
    <row r="3" spans="1:9" ht="65" x14ac:dyDescent="0.35">
      <c r="A3" s="1" t="s">
        <v>0</v>
      </c>
      <c r="B3" s="1" t="s">
        <v>1</v>
      </c>
      <c r="F3" s="21"/>
    </row>
    <row r="4" spans="1:9" customFormat="1" hidden="1" x14ac:dyDescent="0.35">
      <c r="A4" s="4">
        <v>31415</v>
      </c>
      <c r="B4">
        <v>25.78</v>
      </c>
      <c r="E4" t="s">
        <v>29</v>
      </c>
      <c r="F4" s="22">
        <v>44637</v>
      </c>
    </row>
    <row r="5" spans="1:9" customFormat="1" hidden="1" x14ac:dyDescent="0.35">
      <c r="A5" s="4">
        <v>31422</v>
      </c>
      <c r="B5">
        <v>25.99</v>
      </c>
    </row>
    <row r="6" spans="1:9" customFormat="1" ht="18" hidden="1" x14ac:dyDescent="0.4">
      <c r="A6" s="4">
        <v>31429</v>
      </c>
      <c r="B6">
        <v>24.57</v>
      </c>
      <c r="E6" s="23"/>
    </row>
    <row r="7" spans="1:9" customFormat="1" ht="15.5" hidden="1" x14ac:dyDescent="0.35">
      <c r="A7" s="4">
        <v>31436</v>
      </c>
      <c r="B7">
        <v>20.309999999999999</v>
      </c>
      <c r="E7" s="24" t="s">
        <v>1</v>
      </c>
      <c r="F7" s="25"/>
      <c r="G7" s="25"/>
      <c r="H7" s="25"/>
      <c r="I7" s="25"/>
    </row>
    <row r="8" spans="1:9" customFormat="1" hidden="1" x14ac:dyDescent="0.35">
      <c r="A8" s="4">
        <v>31443</v>
      </c>
      <c r="B8">
        <v>19.690000000000001</v>
      </c>
      <c r="E8" s="26"/>
      <c r="F8" s="25"/>
      <c r="G8" s="25"/>
      <c r="H8" s="25"/>
      <c r="I8" s="25"/>
    </row>
    <row r="9" spans="1:9" customFormat="1" hidden="1" x14ac:dyDescent="0.35">
      <c r="A9" s="4">
        <v>31450</v>
      </c>
      <c r="B9">
        <v>16.72</v>
      </c>
      <c r="E9" s="27" t="s">
        <v>30</v>
      </c>
      <c r="F9" s="25"/>
      <c r="G9" s="25"/>
      <c r="H9" s="25"/>
      <c r="I9" s="25"/>
    </row>
    <row r="10" spans="1:9" customFormat="1" hidden="1" x14ac:dyDescent="0.35">
      <c r="A10" s="4">
        <v>31457</v>
      </c>
      <c r="B10">
        <v>16.25</v>
      </c>
      <c r="E10" s="28" t="s">
        <v>31</v>
      </c>
      <c r="F10" s="29" t="s">
        <v>32</v>
      </c>
      <c r="G10" s="30" t="s">
        <v>33</v>
      </c>
      <c r="H10" s="29" t="s">
        <v>34</v>
      </c>
      <c r="I10" s="29" t="s">
        <v>35</v>
      </c>
    </row>
    <row r="11" spans="1:9" customFormat="1" hidden="1" x14ac:dyDescent="0.35">
      <c r="A11" s="4">
        <v>31464</v>
      </c>
      <c r="B11">
        <v>14.39</v>
      </c>
      <c r="E11" s="31" t="s">
        <v>36</v>
      </c>
      <c r="F11" s="32" t="s">
        <v>1</v>
      </c>
      <c r="G11" s="33">
        <v>1</v>
      </c>
      <c r="H11" s="32" t="s">
        <v>37</v>
      </c>
      <c r="I11" s="32" t="s">
        <v>38</v>
      </c>
    </row>
    <row r="12" spans="1:9" customFormat="1" hidden="1" x14ac:dyDescent="0.35">
      <c r="A12" s="4">
        <v>31471</v>
      </c>
      <c r="B12">
        <v>14.25</v>
      </c>
    </row>
    <row r="13" spans="1:9" customFormat="1" hidden="1" x14ac:dyDescent="0.35">
      <c r="A13" s="4">
        <v>31478</v>
      </c>
      <c r="B13">
        <v>12.27</v>
      </c>
      <c r="E13" t="s">
        <v>39</v>
      </c>
      <c r="F13" s="25" t="s">
        <v>40</v>
      </c>
    </row>
    <row r="14" spans="1:9" customFormat="1" hidden="1" x14ac:dyDescent="0.35">
      <c r="A14" s="4">
        <v>31485</v>
      </c>
      <c r="B14">
        <v>13.07</v>
      </c>
      <c r="E14" t="s">
        <v>41</v>
      </c>
      <c r="F14" s="25" t="s">
        <v>42</v>
      </c>
    </row>
    <row r="15" spans="1:9" customFormat="1" hidden="1" x14ac:dyDescent="0.35">
      <c r="A15" s="4">
        <v>31492</v>
      </c>
      <c r="B15">
        <v>13.45</v>
      </c>
      <c r="E15" t="s">
        <v>43</v>
      </c>
      <c r="F15" s="34" t="s">
        <v>44</v>
      </c>
    </row>
    <row r="16" spans="1:9" customFormat="1" hidden="1" x14ac:dyDescent="0.35">
      <c r="A16" s="4">
        <v>31499</v>
      </c>
      <c r="B16">
        <v>12</v>
      </c>
      <c r="E16" t="s">
        <v>45</v>
      </c>
      <c r="F16" s="35" t="s">
        <v>46</v>
      </c>
    </row>
    <row r="17" spans="1:9" customFormat="1" hidden="1" x14ac:dyDescent="0.35">
      <c r="A17" s="4">
        <v>31506</v>
      </c>
      <c r="B17">
        <v>11.44</v>
      </c>
      <c r="E17" s="3" t="s">
        <v>47</v>
      </c>
    </row>
    <row r="18" spans="1:9" customFormat="1" hidden="1" x14ac:dyDescent="0.35">
      <c r="A18" s="4">
        <v>31513</v>
      </c>
      <c r="B18">
        <v>13.46</v>
      </c>
      <c r="E18" t="s">
        <v>48</v>
      </c>
      <c r="F18" s="35" t="s">
        <v>49</v>
      </c>
    </row>
    <row r="19" spans="1:9" customFormat="1" hidden="1" x14ac:dyDescent="0.35">
      <c r="A19" s="4">
        <v>31520</v>
      </c>
      <c r="B19">
        <v>12.16</v>
      </c>
      <c r="F19" t="s">
        <v>50</v>
      </c>
      <c r="I19" s="36" t="s">
        <v>51</v>
      </c>
    </row>
    <row r="20" spans="1:9" customFormat="1" hidden="1" x14ac:dyDescent="0.35">
      <c r="A20" s="4">
        <v>31527</v>
      </c>
      <c r="B20">
        <v>13.44</v>
      </c>
    </row>
    <row r="21" spans="1:9" customFormat="1" hidden="1" x14ac:dyDescent="0.35">
      <c r="A21" s="4">
        <v>31534</v>
      </c>
      <c r="B21">
        <v>13.76</v>
      </c>
    </row>
    <row r="22" spans="1:9" customFormat="1" hidden="1" x14ac:dyDescent="0.35">
      <c r="A22" s="4">
        <v>31541</v>
      </c>
      <c r="B22">
        <v>15.08</v>
      </c>
    </row>
    <row r="23" spans="1:9" customFormat="1" hidden="1" x14ac:dyDescent="0.35">
      <c r="A23" s="4">
        <v>31548</v>
      </c>
      <c r="B23">
        <v>15.74</v>
      </c>
    </row>
    <row r="24" spans="1:9" customFormat="1" hidden="1" x14ac:dyDescent="0.35">
      <c r="A24" s="4">
        <v>31555</v>
      </c>
      <c r="B24">
        <v>16.37</v>
      </c>
    </row>
    <row r="25" spans="1:9" customFormat="1" hidden="1" x14ac:dyDescent="0.35">
      <c r="A25" s="4">
        <v>31562</v>
      </c>
      <c r="B25">
        <v>14.64</v>
      </c>
    </row>
    <row r="26" spans="1:9" customFormat="1" hidden="1" x14ac:dyDescent="0.35">
      <c r="A26" s="4">
        <v>31569</v>
      </c>
      <c r="B26">
        <v>13.25</v>
      </c>
    </row>
    <row r="27" spans="1:9" customFormat="1" hidden="1" x14ac:dyDescent="0.35">
      <c r="A27" s="4">
        <v>31576</v>
      </c>
      <c r="B27">
        <v>13.21</v>
      </c>
    </row>
    <row r="28" spans="1:9" customFormat="1" hidden="1" x14ac:dyDescent="0.35">
      <c r="A28" s="4">
        <v>31583</v>
      </c>
      <c r="B28">
        <v>13.82</v>
      </c>
    </row>
    <row r="29" spans="1:9" customFormat="1" hidden="1" x14ac:dyDescent="0.35">
      <c r="A29" s="4">
        <v>31590</v>
      </c>
      <c r="B29">
        <v>13.56</v>
      </c>
    </row>
    <row r="30" spans="1:9" customFormat="1" hidden="1" x14ac:dyDescent="0.35">
      <c r="A30" s="4">
        <v>31597</v>
      </c>
      <c r="B30">
        <v>12.23</v>
      </c>
    </row>
    <row r="31" spans="1:9" customFormat="1" hidden="1" x14ac:dyDescent="0.35">
      <c r="A31" s="4">
        <v>31604</v>
      </c>
      <c r="B31">
        <v>11.13</v>
      </c>
    </row>
    <row r="32" spans="1:9" customFormat="1" hidden="1" x14ac:dyDescent="0.35">
      <c r="A32" s="4">
        <v>31611</v>
      </c>
      <c r="B32">
        <v>12.17</v>
      </c>
    </row>
    <row r="33" spans="1:2" customFormat="1" hidden="1" x14ac:dyDescent="0.35">
      <c r="A33" s="4">
        <v>31618</v>
      </c>
      <c r="B33">
        <v>11.31</v>
      </c>
    </row>
    <row r="34" spans="1:2" customFormat="1" hidden="1" x14ac:dyDescent="0.35">
      <c r="A34" s="4">
        <v>31625</v>
      </c>
      <c r="B34">
        <v>11.45</v>
      </c>
    </row>
    <row r="35" spans="1:2" customFormat="1" hidden="1" x14ac:dyDescent="0.35">
      <c r="A35" s="4">
        <v>31632</v>
      </c>
      <c r="B35">
        <v>14.63</v>
      </c>
    </row>
    <row r="36" spans="1:2" customFormat="1" hidden="1" x14ac:dyDescent="0.35">
      <c r="A36" s="4">
        <v>31639</v>
      </c>
      <c r="B36">
        <v>15.39</v>
      </c>
    </row>
    <row r="37" spans="1:2" customFormat="1" hidden="1" x14ac:dyDescent="0.35">
      <c r="A37" s="4">
        <v>31646</v>
      </c>
      <c r="B37">
        <v>15.3</v>
      </c>
    </row>
    <row r="38" spans="1:2" customFormat="1" hidden="1" x14ac:dyDescent="0.35">
      <c r="A38" s="4">
        <v>31653</v>
      </c>
      <c r="B38">
        <v>15.77</v>
      </c>
    </row>
    <row r="39" spans="1:2" customFormat="1" hidden="1" x14ac:dyDescent="0.35">
      <c r="A39" s="4">
        <v>31660</v>
      </c>
      <c r="B39">
        <v>16.07</v>
      </c>
    </row>
    <row r="40" spans="1:2" customFormat="1" hidden="1" x14ac:dyDescent="0.35">
      <c r="A40" s="4">
        <v>31667</v>
      </c>
      <c r="B40">
        <v>15.13</v>
      </c>
    </row>
    <row r="41" spans="1:2" customFormat="1" hidden="1" x14ac:dyDescent="0.35">
      <c r="A41" s="4">
        <v>31674</v>
      </c>
      <c r="B41">
        <v>14.23</v>
      </c>
    </row>
    <row r="42" spans="1:2" customFormat="1" hidden="1" x14ac:dyDescent="0.35">
      <c r="A42" s="4">
        <v>31681</v>
      </c>
      <c r="B42">
        <v>14.3</v>
      </c>
    </row>
    <row r="43" spans="1:2" customFormat="1" hidden="1" x14ac:dyDescent="0.35">
      <c r="A43" s="4">
        <v>31688</v>
      </c>
      <c r="B43">
        <v>15.02</v>
      </c>
    </row>
    <row r="44" spans="1:2" customFormat="1" hidden="1" x14ac:dyDescent="0.35">
      <c r="A44" s="4">
        <v>31695</v>
      </c>
      <c r="B44">
        <v>15.16</v>
      </c>
    </row>
    <row r="45" spans="1:2" customFormat="1" hidden="1" x14ac:dyDescent="0.35">
      <c r="A45" s="4">
        <v>31702</v>
      </c>
      <c r="B45">
        <v>14.69</v>
      </c>
    </row>
    <row r="46" spans="1:2" customFormat="1" hidden="1" x14ac:dyDescent="0.35">
      <c r="A46" s="4">
        <v>31709</v>
      </c>
      <c r="B46">
        <v>15.01</v>
      </c>
    </row>
    <row r="47" spans="1:2" customFormat="1" hidden="1" x14ac:dyDescent="0.35">
      <c r="A47" s="4">
        <v>31716</v>
      </c>
      <c r="B47">
        <v>14.53</v>
      </c>
    </row>
    <row r="48" spans="1:2" customFormat="1" hidden="1" x14ac:dyDescent="0.35">
      <c r="A48" s="4">
        <v>31723</v>
      </c>
      <c r="B48">
        <v>14.98</v>
      </c>
    </row>
    <row r="49" spans="1:2" customFormat="1" hidden="1" x14ac:dyDescent="0.35">
      <c r="A49" s="4">
        <v>31730</v>
      </c>
      <c r="B49">
        <v>15.45</v>
      </c>
    </row>
    <row r="50" spans="1:2" customFormat="1" hidden="1" x14ac:dyDescent="0.35">
      <c r="A50" s="4">
        <v>31737</v>
      </c>
      <c r="B50">
        <v>15.4</v>
      </c>
    </row>
    <row r="51" spans="1:2" customFormat="1" hidden="1" x14ac:dyDescent="0.35">
      <c r="A51" s="4">
        <v>31744</v>
      </c>
      <c r="B51">
        <v>15.01</v>
      </c>
    </row>
    <row r="52" spans="1:2" customFormat="1" hidden="1" x14ac:dyDescent="0.35">
      <c r="A52" s="4">
        <v>31751</v>
      </c>
      <c r="B52">
        <v>15.2</v>
      </c>
    </row>
    <row r="53" spans="1:2" customFormat="1" hidden="1" x14ac:dyDescent="0.35">
      <c r="A53" s="4">
        <v>31758</v>
      </c>
      <c r="B53">
        <v>15.34</v>
      </c>
    </row>
    <row r="54" spans="1:2" customFormat="1" hidden="1" x14ac:dyDescent="0.35">
      <c r="A54" s="4">
        <v>31765</v>
      </c>
      <c r="B54">
        <v>16.23</v>
      </c>
    </row>
    <row r="55" spans="1:2" customFormat="1" hidden="1" x14ac:dyDescent="0.35">
      <c r="A55" s="4">
        <v>31772</v>
      </c>
      <c r="B55">
        <v>17.05</v>
      </c>
    </row>
    <row r="56" spans="1:2" customFormat="1" hidden="1" x14ac:dyDescent="0.35">
      <c r="A56" s="4">
        <v>31779</v>
      </c>
      <c r="B56">
        <v>17.86</v>
      </c>
    </row>
    <row r="57" spans="1:2" customFormat="1" hidden="1" x14ac:dyDescent="0.35">
      <c r="A57" s="4">
        <v>31786</v>
      </c>
      <c r="B57">
        <v>18.38</v>
      </c>
    </row>
    <row r="58" spans="1:2" customFormat="1" hidden="1" x14ac:dyDescent="0.35">
      <c r="A58" s="4">
        <v>31793</v>
      </c>
      <c r="B58">
        <v>19.04</v>
      </c>
    </row>
    <row r="59" spans="1:2" customFormat="1" hidden="1" x14ac:dyDescent="0.35">
      <c r="A59" s="4">
        <v>31800</v>
      </c>
      <c r="B59">
        <v>18.68</v>
      </c>
    </row>
    <row r="60" spans="1:2" customFormat="1" hidden="1" x14ac:dyDescent="0.35">
      <c r="A60" s="4">
        <v>31807</v>
      </c>
      <c r="B60">
        <v>18.62</v>
      </c>
    </row>
    <row r="61" spans="1:2" customFormat="1" hidden="1" x14ac:dyDescent="0.35">
      <c r="A61" s="4">
        <v>31814</v>
      </c>
      <c r="B61">
        <v>18.45</v>
      </c>
    </row>
    <row r="62" spans="1:2" customFormat="1" hidden="1" x14ac:dyDescent="0.35">
      <c r="A62" s="4">
        <v>31821</v>
      </c>
      <c r="B62">
        <v>18.14</v>
      </c>
    </row>
    <row r="63" spans="1:2" customFormat="1" hidden="1" x14ac:dyDescent="0.35">
      <c r="A63" s="4">
        <v>31828</v>
      </c>
      <c r="B63">
        <v>17.63</v>
      </c>
    </row>
    <row r="64" spans="1:2" customFormat="1" hidden="1" x14ac:dyDescent="0.35">
      <c r="A64" s="4">
        <v>31835</v>
      </c>
      <c r="B64">
        <v>16.75</v>
      </c>
    </row>
    <row r="65" spans="1:2" customFormat="1" hidden="1" x14ac:dyDescent="0.35">
      <c r="A65" s="4">
        <v>31842</v>
      </c>
      <c r="B65">
        <v>17.47</v>
      </c>
    </row>
    <row r="66" spans="1:2" customFormat="1" hidden="1" x14ac:dyDescent="0.35">
      <c r="A66" s="4">
        <v>31849</v>
      </c>
      <c r="B66">
        <v>18.309999999999999</v>
      </c>
    </row>
    <row r="67" spans="1:2" customFormat="1" hidden="1" x14ac:dyDescent="0.35">
      <c r="A67" s="4">
        <v>31856</v>
      </c>
      <c r="B67">
        <v>18.72</v>
      </c>
    </row>
    <row r="68" spans="1:2" customFormat="1" hidden="1" x14ac:dyDescent="0.35">
      <c r="A68" s="4">
        <v>31863</v>
      </c>
      <c r="B68">
        <v>18.59</v>
      </c>
    </row>
    <row r="69" spans="1:2" customFormat="1" hidden="1" x14ac:dyDescent="0.35">
      <c r="A69" s="4">
        <v>31870</v>
      </c>
      <c r="B69">
        <v>18.77</v>
      </c>
    </row>
    <row r="70" spans="1:2" customFormat="1" hidden="1" x14ac:dyDescent="0.35">
      <c r="A70" s="4">
        <v>31877</v>
      </c>
      <c r="B70">
        <v>18.600000000000001</v>
      </c>
    </row>
    <row r="71" spans="1:2" customFormat="1" hidden="1" x14ac:dyDescent="0.35">
      <c r="A71" s="4">
        <v>31884</v>
      </c>
      <c r="B71">
        <v>18.3</v>
      </c>
    </row>
    <row r="72" spans="1:2" customFormat="1" hidden="1" x14ac:dyDescent="0.35">
      <c r="A72" s="4">
        <v>31891</v>
      </c>
      <c r="B72">
        <v>18.940000000000001</v>
      </c>
    </row>
    <row r="73" spans="1:2" customFormat="1" hidden="1" x14ac:dyDescent="0.35">
      <c r="A73" s="4">
        <v>31898</v>
      </c>
      <c r="B73">
        <v>18.760000000000002</v>
      </c>
    </row>
    <row r="74" spans="1:2" customFormat="1" hidden="1" x14ac:dyDescent="0.35">
      <c r="A74" s="4">
        <v>31905</v>
      </c>
      <c r="B74">
        <v>19.14</v>
      </c>
    </row>
    <row r="75" spans="1:2" customFormat="1" hidden="1" x14ac:dyDescent="0.35">
      <c r="A75" s="4">
        <v>31912</v>
      </c>
      <c r="B75">
        <v>19.52</v>
      </c>
    </row>
    <row r="76" spans="1:2" customFormat="1" hidden="1" x14ac:dyDescent="0.35">
      <c r="A76" s="4">
        <v>31919</v>
      </c>
      <c r="B76">
        <v>19.850000000000001</v>
      </c>
    </row>
    <row r="77" spans="1:2" customFormat="1" hidden="1" x14ac:dyDescent="0.35">
      <c r="A77" s="4">
        <v>31926</v>
      </c>
      <c r="B77">
        <v>19.34</v>
      </c>
    </row>
    <row r="78" spans="1:2" customFormat="1" hidden="1" x14ac:dyDescent="0.35">
      <c r="A78" s="4">
        <v>31933</v>
      </c>
      <c r="B78">
        <v>19.73</v>
      </c>
    </row>
    <row r="79" spans="1:2" customFormat="1" hidden="1" x14ac:dyDescent="0.35">
      <c r="A79" s="4">
        <v>31940</v>
      </c>
      <c r="B79">
        <v>19.88</v>
      </c>
    </row>
    <row r="80" spans="1:2" customFormat="1" hidden="1" x14ac:dyDescent="0.35">
      <c r="A80" s="4">
        <v>31947</v>
      </c>
      <c r="B80">
        <v>20.38</v>
      </c>
    </row>
    <row r="81" spans="1:2" customFormat="1" hidden="1" x14ac:dyDescent="0.35">
      <c r="A81" s="4">
        <v>31954</v>
      </c>
      <c r="B81">
        <v>20.21</v>
      </c>
    </row>
    <row r="82" spans="1:2" customFormat="1" hidden="1" x14ac:dyDescent="0.35">
      <c r="A82" s="4">
        <v>31961</v>
      </c>
      <c r="B82">
        <v>20.46</v>
      </c>
    </row>
    <row r="83" spans="1:2" customFormat="1" hidden="1" x14ac:dyDescent="0.35">
      <c r="A83" s="4">
        <v>31968</v>
      </c>
      <c r="B83">
        <v>21.06</v>
      </c>
    </row>
    <row r="84" spans="1:2" customFormat="1" hidden="1" x14ac:dyDescent="0.35">
      <c r="A84" s="4">
        <v>31975</v>
      </c>
      <c r="B84">
        <v>22.03</v>
      </c>
    </row>
    <row r="85" spans="1:2" customFormat="1" hidden="1" x14ac:dyDescent="0.35">
      <c r="A85" s="4">
        <v>31982</v>
      </c>
      <c r="B85">
        <v>21.5</v>
      </c>
    </row>
    <row r="86" spans="1:2" customFormat="1" hidden="1" x14ac:dyDescent="0.35">
      <c r="A86" s="4">
        <v>31989</v>
      </c>
      <c r="B86">
        <v>21.25</v>
      </c>
    </row>
    <row r="87" spans="1:2" customFormat="1" hidden="1" x14ac:dyDescent="0.35">
      <c r="A87" s="4">
        <v>31996</v>
      </c>
      <c r="B87">
        <v>21.52</v>
      </c>
    </row>
    <row r="88" spans="1:2" customFormat="1" hidden="1" x14ac:dyDescent="0.35">
      <c r="A88" s="4">
        <v>32003</v>
      </c>
      <c r="B88">
        <v>20.8</v>
      </c>
    </row>
    <row r="89" spans="1:2" customFormat="1" hidden="1" x14ac:dyDescent="0.35">
      <c r="A89" s="4">
        <v>32010</v>
      </c>
      <c r="B89">
        <v>19.61</v>
      </c>
    </row>
    <row r="90" spans="1:2" customFormat="1" hidden="1" x14ac:dyDescent="0.35">
      <c r="A90" s="4">
        <v>32017</v>
      </c>
      <c r="B90">
        <v>19.420000000000002</v>
      </c>
    </row>
    <row r="91" spans="1:2" customFormat="1" hidden="1" x14ac:dyDescent="0.35">
      <c r="A91" s="4">
        <v>32024</v>
      </c>
      <c r="B91">
        <v>19.559999999999999</v>
      </c>
    </row>
    <row r="92" spans="1:2" customFormat="1" hidden="1" x14ac:dyDescent="0.35">
      <c r="A92" s="4">
        <v>32031</v>
      </c>
      <c r="B92">
        <v>19.38</v>
      </c>
    </row>
    <row r="93" spans="1:2" customFormat="1" hidden="1" x14ac:dyDescent="0.35">
      <c r="A93" s="4">
        <v>32038</v>
      </c>
      <c r="B93">
        <v>19.63</v>
      </c>
    </row>
    <row r="94" spans="1:2" customFormat="1" hidden="1" x14ac:dyDescent="0.35">
      <c r="A94" s="4">
        <v>32045</v>
      </c>
      <c r="B94">
        <v>19.57</v>
      </c>
    </row>
    <row r="95" spans="1:2" customFormat="1" hidden="1" x14ac:dyDescent="0.35">
      <c r="A95" s="4">
        <v>32052</v>
      </c>
      <c r="B95">
        <v>19.64</v>
      </c>
    </row>
    <row r="96" spans="1:2" customFormat="1" hidden="1" x14ac:dyDescent="0.35">
      <c r="A96" s="4">
        <v>32059</v>
      </c>
      <c r="B96">
        <v>19.649999999999999</v>
      </c>
    </row>
    <row r="97" spans="1:2" customFormat="1" hidden="1" x14ac:dyDescent="0.35">
      <c r="A97" s="4">
        <v>32066</v>
      </c>
      <c r="B97">
        <v>19.82</v>
      </c>
    </row>
    <row r="98" spans="1:2" customFormat="1" hidden="1" x14ac:dyDescent="0.35">
      <c r="A98" s="4">
        <v>32073</v>
      </c>
      <c r="B98">
        <v>19.98</v>
      </c>
    </row>
    <row r="99" spans="1:2" customFormat="1" hidden="1" x14ac:dyDescent="0.35">
      <c r="A99" s="4">
        <v>32080</v>
      </c>
      <c r="B99">
        <v>20.03</v>
      </c>
    </row>
    <row r="100" spans="1:2" customFormat="1" hidden="1" x14ac:dyDescent="0.35">
      <c r="A100" s="4">
        <v>32087</v>
      </c>
      <c r="B100">
        <v>19.170000000000002</v>
      </c>
    </row>
    <row r="101" spans="1:2" customFormat="1" hidden="1" x14ac:dyDescent="0.35">
      <c r="A101" s="4">
        <v>32094</v>
      </c>
      <c r="B101">
        <v>18.88</v>
      </c>
    </row>
    <row r="102" spans="1:2" customFormat="1" hidden="1" x14ac:dyDescent="0.35">
      <c r="A102" s="4">
        <v>32101</v>
      </c>
      <c r="B102">
        <v>18.600000000000001</v>
      </c>
    </row>
    <row r="103" spans="1:2" customFormat="1" hidden="1" x14ac:dyDescent="0.35">
      <c r="A103" s="4">
        <v>32108</v>
      </c>
      <c r="B103">
        <v>18.829999999999998</v>
      </c>
    </row>
    <row r="104" spans="1:2" customFormat="1" hidden="1" x14ac:dyDescent="0.35">
      <c r="A104" s="4">
        <v>32115</v>
      </c>
      <c r="B104">
        <v>18.62</v>
      </c>
    </row>
    <row r="105" spans="1:2" customFormat="1" hidden="1" x14ac:dyDescent="0.35">
      <c r="A105" s="4">
        <v>32122</v>
      </c>
      <c r="B105">
        <v>18.34</v>
      </c>
    </row>
    <row r="106" spans="1:2" customFormat="1" hidden="1" x14ac:dyDescent="0.35">
      <c r="A106" s="4">
        <v>32129</v>
      </c>
      <c r="B106">
        <v>16.350000000000001</v>
      </c>
    </row>
    <row r="107" spans="1:2" customFormat="1" hidden="1" x14ac:dyDescent="0.35">
      <c r="A107" s="4">
        <v>32136</v>
      </c>
      <c r="B107">
        <v>16.23</v>
      </c>
    </row>
    <row r="108" spans="1:2" customFormat="1" hidden="1" x14ac:dyDescent="0.35">
      <c r="A108" s="4">
        <v>32143</v>
      </c>
      <c r="B108">
        <v>16.78</v>
      </c>
    </row>
    <row r="109" spans="1:2" customFormat="1" hidden="1" x14ac:dyDescent="0.35">
      <c r="A109" s="4">
        <v>32150</v>
      </c>
      <c r="B109">
        <v>17.600000000000001</v>
      </c>
    </row>
    <row r="110" spans="1:2" customFormat="1" hidden="1" x14ac:dyDescent="0.35">
      <c r="A110" s="4">
        <v>32157</v>
      </c>
      <c r="B110">
        <v>16.79</v>
      </c>
    </row>
    <row r="111" spans="1:2" customFormat="1" hidden="1" x14ac:dyDescent="0.35">
      <c r="A111" s="4">
        <v>32164</v>
      </c>
      <c r="B111">
        <v>17.2</v>
      </c>
    </row>
    <row r="112" spans="1:2" customFormat="1" hidden="1" x14ac:dyDescent="0.35">
      <c r="A112" s="4">
        <v>32171</v>
      </c>
      <c r="B112">
        <v>16.920000000000002</v>
      </c>
    </row>
    <row r="113" spans="1:2" customFormat="1" hidden="1" x14ac:dyDescent="0.35">
      <c r="A113" s="4">
        <v>32178</v>
      </c>
      <c r="B113">
        <v>17.079999999999998</v>
      </c>
    </row>
    <row r="114" spans="1:2" customFormat="1" hidden="1" x14ac:dyDescent="0.35">
      <c r="A114" s="4">
        <v>32185</v>
      </c>
      <c r="B114">
        <v>17.239999999999998</v>
      </c>
    </row>
    <row r="115" spans="1:2" customFormat="1" hidden="1" x14ac:dyDescent="0.35">
      <c r="A115" s="4">
        <v>32192</v>
      </c>
      <c r="B115">
        <v>16.7</v>
      </c>
    </row>
    <row r="116" spans="1:2" customFormat="1" hidden="1" x14ac:dyDescent="0.35">
      <c r="A116" s="4">
        <v>32199</v>
      </c>
      <c r="B116">
        <v>16.329999999999998</v>
      </c>
    </row>
    <row r="117" spans="1:2" customFormat="1" hidden="1" x14ac:dyDescent="0.35">
      <c r="A117" s="4">
        <v>32206</v>
      </c>
      <c r="B117">
        <v>15.64</v>
      </c>
    </row>
    <row r="118" spans="1:2" customFormat="1" hidden="1" x14ac:dyDescent="0.35">
      <c r="A118" s="4">
        <v>32213</v>
      </c>
      <c r="B118">
        <v>15.74</v>
      </c>
    </row>
    <row r="119" spans="1:2" customFormat="1" hidden="1" x14ac:dyDescent="0.35">
      <c r="A119" s="4">
        <v>32220</v>
      </c>
      <c r="B119">
        <v>16.079999999999998</v>
      </c>
    </row>
    <row r="120" spans="1:2" customFormat="1" hidden="1" x14ac:dyDescent="0.35">
      <c r="A120" s="4">
        <v>32227</v>
      </c>
      <c r="B120">
        <v>16.579999999999998</v>
      </c>
    </row>
    <row r="121" spans="1:2" customFormat="1" hidden="1" x14ac:dyDescent="0.35">
      <c r="A121" s="4">
        <v>32234</v>
      </c>
      <c r="B121">
        <v>17.07</v>
      </c>
    </row>
    <row r="122" spans="1:2" customFormat="1" hidden="1" x14ac:dyDescent="0.35">
      <c r="A122" s="4">
        <v>32241</v>
      </c>
      <c r="B122">
        <v>16.89</v>
      </c>
    </row>
    <row r="123" spans="1:2" customFormat="1" hidden="1" x14ac:dyDescent="0.35">
      <c r="A123" s="4">
        <v>32248</v>
      </c>
      <c r="B123">
        <v>18.149999999999999</v>
      </c>
    </row>
    <row r="124" spans="1:2" customFormat="1" hidden="1" x14ac:dyDescent="0.35">
      <c r="A124" s="4">
        <v>32255</v>
      </c>
      <c r="B124">
        <v>18.16</v>
      </c>
    </row>
    <row r="125" spans="1:2" customFormat="1" hidden="1" x14ac:dyDescent="0.35">
      <c r="A125" s="4">
        <v>32262</v>
      </c>
      <c r="B125">
        <v>18.25</v>
      </c>
    </row>
    <row r="126" spans="1:2" customFormat="1" hidden="1" x14ac:dyDescent="0.35">
      <c r="A126" s="4">
        <v>32269</v>
      </c>
      <c r="B126">
        <v>17.34</v>
      </c>
    </row>
    <row r="127" spans="1:2" customFormat="1" hidden="1" x14ac:dyDescent="0.35">
      <c r="A127" s="4">
        <v>32276</v>
      </c>
      <c r="B127">
        <v>17.510000000000002</v>
      </c>
    </row>
    <row r="128" spans="1:2" customFormat="1" hidden="1" x14ac:dyDescent="0.35">
      <c r="A128" s="4">
        <v>32283</v>
      </c>
      <c r="B128">
        <v>17.53</v>
      </c>
    </row>
    <row r="129" spans="1:2" customFormat="1" hidden="1" x14ac:dyDescent="0.35">
      <c r="A129" s="4">
        <v>32290</v>
      </c>
      <c r="B129">
        <v>17.29</v>
      </c>
    </row>
    <row r="130" spans="1:2" customFormat="1" hidden="1" x14ac:dyDescent="0.35">
      <c r="A130" s="4">
        <v>32297</v>
      </c>
      <c r="B130">
        <v>17.55</v>
      </c>
    </row>
    <row r="131" spans="1:2" customFormat="1" hidden="1" x14ac:dyDescent="0.35">
      <c r="A131" s="4">
        <v>32304</v>
      </c>
      <c r="B131">
        <v>17.149999999999999</v>
      </c>
    </row>
    <row r="132" spans="1:2" customFormat="1" hidden="1" x14ac:dyDescent="0.35">
      <c r="A132" s="4">
        <v>32311</v>
      </c>
      <c r="B132">
        <v>16.579999999999998</v>
      </c>
    </row>
    <row r="133" spans="1:2" customFormat="1" hidden="1" x14ac:dyDescent="0.35">
      <c r="A133" s="4">
        <v>32318</v>
      </c>
      <c r="B133">
        <v>15.95</v>
      </c>
    </row>
    <row r="134" spans="1:2" customFormat="1" hidden="1" x14ac:dyDescent="0.35">
      <c r="A134" s="4">
        <v>32325</v>
      </c>
      <c r="B134">
        <v>15.47</v>
      </c>
    </row>
    <row r="135" spans="1:2" customFormat="1" hidden="1" x14ac:dyDescent="0.35">
      <c r="A135" s="4">
        <v>32332</v>
      </c>
      <c r="B135">
        <v>15.45</v>
      </c>
    </row>
    <row r="136" spans="1:2" customFormat="1" hidden="1" x14ac:dyDescent="0.35">
      <c r="A136" s="4">
        <v>32339</v>
      </c>
      <c r="B136">
        <v>14.64</v>
      </c>
    </row>
    <row r="137" spans="1:2" customFormat="1" hidden="1" x14ac:dyDescent="0.35">
      <c r="A137" s="4">
        <v>32346</v>
      </c>
      <c r="B137">
        <v>15.86</v>
      </c>
    </row>
    <row r="138" spans="1:2" customFormat="1" hidden="1" x14ac:dyDescent="0.35">
      <c r="A138" s="4">
        <v>32353</v>
      </c>
      <c r="B138">
        <v>16.14</v>
      </c>
    </row>
    <row r="139" spans="1:2" customFormat="1" hidden="1" x14ac:dyDescent="0.35">
      <c r="A139" s="4">
        <v>32360</v>
      </c>
      <c r="B139">
        <v>15.45</v>
      </c>
    </row>
    <row r="140" spans="1:2" customFormat="1" hidden="1" x14ac:dyDescent="0.35">
      <c r="A140" s="4">
        <v>32367</v>
      </c>
      <c r="B140">
        <v>15.67</v>
      </c>
    </row>
    <row r="141" spans="1:2" customFormat="1" hidden="1" x14ac:dyDescent="0.35">
      <c r="A141" s="4">
        <v>32374</v>
      </c>
      <c r="B141">
        <v>15.58</v>
      </c>
    </row>
    <row r="142" spans="1:2" customFormat="1" hidden="1" x14ac:dyDescent="0.35">
      <c r="A142" s="4">
        <v>32381</v>
      </c>
      <c r="B142">
        <v>15.54</v>
      </c>
    </row>
    <row r="143" spans="1:2" customFormat="1" hidden="1" x14ac:dyDescent="0.35">
      <c r="A143" s="4">
        <v>32388</v>
      </c>
      <c r="B143">
        <v>15.13</v>
      </c>
    </row>
    <row r="144" spans="1:2" customFormat="1" hidden="1" x14ac:dyDescent="0.35">
      <c r="A144" s="4">
        <v>32395</v>
      </c>
      <c r="B144">
        <v>14.4</v>
      </c>
    </row>
    <row r="145" spans="1:2" customFormat="1" hidden="1" x14ac:dyDescent="0.35">
      <c r="A145" s="4">
        <v>32402</v>
      </c>
      <c r="B145">
        <v>14.75</v>
      </c>
    </row>
    <row r="146" spans="1:2" customFormat="1" hidden="1" x14ac:dyDescent="0.35">
      <c r="A146" s="4">
        <v>32409</v>
      </c>
      <c r="B146">
        <v>14.9</v>
      </c>
    </row>
    <row r="147" spans="1:2" customFormat="1" hidden="1" x14ac:dyDescent="0.35">
      <c r="A147" s="4">
        <v>32416</v>
      </c>
      <c r="B147">
        <v>13.94</v>
      </c>
    </row>
    <row r="148" spans="1:2" customFormat="1" hidden="1" x14ac:dyDescent="0.35">
      <c r="A148" s="4">
        <v>32423</v>
      </c>
      <c r="B148">
        <v>12.85</v>
      </c>
    </row>
    <row r="149" spans="1:2" customFormat="1" hidden="1" x14ac:dyDescent="0.35">
      <c r="A149" s="4">
        <v>32430</v>
      </c>
      <c r="B149">
        <v>14.08</v>
      </c>
    </row>
    <row r="150" spans="1:2" customFormat="1" hidden="1" x14ac:dyDescent="0.35">
      <c r="A150" s="4">
        <v>32437</v>
      </c>
      <c r="B150">
        <v>14.76</v>
      </c>
    </row>
    <row r="151" spans="1:2" customFormat="1" hidden="1" x14ac:dyDescent="0.35">
      <c r="A151" s="4">
        <v>32444</v>
      </c>
      <c r="B151">
        <v>13.44</v>
      </c>
    </row>
    <row r="152" spans="1:2" customFormat="1" hidden="1" x14ac:dyDescent="0.35">
      <c r="A152" s="4">
        <v>32451</v>
      </c>
      <c r="B152">
        <v>13.75</v>
      </c>
    </row>
    <row r="153" spans="1:2" customFormat="1" hidden="1" x14ac:dyDescent="0.35">
      <c r="A153" s="4">
        <v>32458</v>
      </c>
      <c r="B153">
        <v>13.93</v>
      </c>
    </row>
    <row r="154" spans="1:2" customFormat="1" hidden="1" x14ac:dyDescent="0.35">
      <c r="A154" s="4">
        <v>32465</v>
      </c>
      <c r="B154">
        <v>13.75</v>
      </c>
    </row>
    <row r="155" spans="1:2" customFormat="1" hidden="1" x14ac:dyDescent="0.35">
      <c r="A155" s="4">
        <v>32472</v>
      </c>
      <c r="B155">
        <v>14.43</v>
      </c>
    </row>
    <row r="156" spans="1:2" customFormat="1" hidden="1" x14ac:dyDescent="0.35">
      <c r="A156" s="4">
        <v>32479</v>
      </c>
      <c r="B156">
        <v>15.33</v>
      </c>
    </row>
    <row r="157" spans="1:2" customFormat="1" hidden="1" x14ac:dyDescent="0.35">
      <c r="A157" s="4">
        <v>32486</v>
      </c>
      <c r="B157">
        <v>15.61</v>
      </c>
    </row>
    <row r="158" spans="1:2" customFormat="1" hidden="1" x14ac:dyDescent="0.35">
      <c r="A158" s="4">
        <v>32493</v>
      </c>
      <c r="B158">
        <v>16.309999999999999</v>
      </c>
    </row>
    <row r="159" spans="1:2" customFormat="1" hidden="1" x14ac:dyDescent="0.35">
      <c r="A159" s="4">
        <v>32500</v>
      </c>
      <c r="B159">
        <v>17.04</v>
      </c>
    </row>
    <row r="160" spans="1:2" customFormat="1" hidden="1" x14ac:dyDescent="0.35">
      <c r="A160" s="4">
        <v>32507</v>
      </c>
      <c r="B160">
        <v>16.989999999999998</v>
      </c>
    </row>
    <row r="161" spans="1:2" customFormat="1" hidden="1" x14ac:dyDescent="0.35">
      <c r="A161" s="4">
        <v>32514</v>
      </c>
      <c r="B161">
        <v>17.350000000000001</v>
      </c>
    </row>
    <row r="162" spans="1:2" customFormat="1" hidden="1" x14ac:dyDescent="0.35">
      <c r="A162" s="4">
        <v>32521</v>
      </c>
      <c r="B162">
        <v>18.059999999999999</v>
      </c>
    </row>
    <row r="163" spans="1:2" customFormat="1" hidden="1" x14ac:dyDescent="0.35">
      <c r="A163" s="4">
        <v>32528</v>
      </c>
      <c r="B163">
        <v>19.05</v>
      </c>
    </row>
    <row r="164" spans="1:2" customFormat="1" hidden="1" x14ac:dyDescent="0.35">
      <c r="A164" s="4">
        <v>32535</v>
      </c>
      <c r="B164">
        <v>17.850000000000001</v>
      </c>
    </row>
    <row r="165" spans="1:2" customFormat="1" hidden="1" x14ac:dyDescent="0.35">
      <c r="A165" s="4">
        <v>32542</v>
      </c>
      <c r="B165">
        <v>17.41</v>
      </c>
    </row>
    <row r="166" spans="1:2" customFormat="1" hidden="1" x14ac:dyDescent="0.35">
      <c r="A166" s="4">
        <v>32549</v>
      </c>
      <c r="B166">
        <v>17.39</v>
      </c>
    </row>
    <row r="167" spans="1:2" customFormat="1" hidden="1" x14ac:dyDescent="0.35">
      <c r="A167" s="4">
        <v>32556</v>
      </c>
      <c r="B167">
        <v>18.079999999999998</v>
      </c>
    </row>
    <row r="168" spans="1:2" customFormat="1" hidden="1" x14ac:dyDescent="0.35">
      <c r="A168" s="4">
        <v>32563</v>
      </c>
      <c r="B168">
        <v>18.46</v>
      </c>
    </row>
    <row r="169" spans="1:2" customFormat="1" hidden="1" x14ac:dyDescent="0.35">
      <c r="A169" s="4">
        <v>32570</v>
      </c>
      <c r="B169">
        <v>18.399999999999999</v>
      </c>
    </row>
    <row r="170" spans="1:2" customFormat="1" hidden="1" x14ac:dyDescent="0.35">
      <c r="A170" s="4">
        <v>32577</v>
      </c>
      <c r="B170">
        <v>18.5</v>
      </c>
    </row>
    <row r="171" spans="1:2" customFormat="1" hidden="1" x14ac:dyDescent="0.35">
      <c r="A171" s="4">
        <v>32584</v>
      </c>
      <c r="B171">
        <v>19.71</v>
      </c>
    </row>
    <row r="172" spans="1:2" customFormat="1" hidden="1" x14ac:dyDescent="0.35">
      <c r="A172" s="4">
        <v>32591</v>
      </c>
      <c r="B172">
        <v>20</v>
      </c>
    </row>
    <row r="173" spans="1:2" customFormat="1" hidden="1" x14ac:dyDescent="0.35">
      <c r="A173" s="4">
        <v>32598</v>
      </c>
      <c r="B173">
        <v>20.399999999999999</v>
      </c>
    </row>
    <row r="174" spans="1:2" customFormat="1" hidden="1" x14ac:dyDescent="0.35">
      <c r="A174" s="4">
        <v>32605</v>
      </c>
      <c r="B174">
        <v>20.11</v>
      </c>
    </row>
    <row r="175" spans="1:2" customFormat="1" hidden="1" x14ac:dyDescent="0.35">
      <c r="A175" s="4">
        <v>32612</v>
      </c>
      <c r="B175">
        <v>20.56</v>
      </c>
    </row>
    <row r="176" spans="1:2" customFormat="1" hidden="1" x14ac:dyDescent="0.35">
      <c r="A176" s="4">
        <v>32619</v>
      </c>
      <c r="B176">
        <v>22.73</v>
      </c>
    </row>
    <row r="177" spans="1:2" customFormat="1" hidden="1" x14ac:dyDescent="0.35">
      <c r="A177" s="4">
        <v>32626</v>
      </c>
      <c r="B177">
        <v>20.87</v>
      </c>
    </row>
    <row r="178" spans="1:2" customFormat="1" hidden="1" x14ac:dyDescent="0.35">
      <c r="A178" s="4">
        <v>32633</v>
      </c>
      <c r="B178">
        <v>20.23</v>
      </c>
    </row>
    <row r="179" spans="1:2" customFormat="1" hidden="1" x14ac:dyDescent="0.35">
      <c r="A179" s="4">
        <v>32640</v>
      </c>
      <c r="B179">
        <v>19.75</v>
      </c>
    </row>
    <row r="180" spans="1:2" customFormat="1" hidden="1" x14ac:dyDescent="0.35">
      <c r="A180" s="4">
        <v>32647</v>
      </c>
      <c r="B180">
        <v>20.420000000000002</v>
      </c>
    </row>
    <row r="181" spans="1:2" customFormat="1" hidden="1" x14ac:dyDescent="0.35">
      <c r="A181" s="4">
        <v>32654</v>
      </c>
      <c r="B181">
        <v>20.28</v>
      </c>
    </row>
    <row r="182" spans="1:2" customFormat="1" hidden="1" x14ac:dyDescent="0.35">
      <c r="A182" s="4">
        <v>32661</v>
      </c>
      <c r="B182">
        <v>19.89</v>
      </c>
    </row>
    <row r="183" spans="1:2" customFormat="1" hidden="1" x14ac:dyDescent="0.35">
      <c r="A183" s="4">
        <v>32668</v>
      </c>
      <c r="B183">
        <v>20.079999999999998</v>
      </c>
    </row>
    <row r="184" spans="1:2" customFormat="1" hidden="1" x14ac:dyDescent="0.35">
      <c r="A184" s="4">
        <v>32675</v>
      </c>
      <c r="B184">
        <v>19.940000000000001</v>
      </c>
    </row>
    <row r="185" spans="1:2" customFormat="1" hidden="1" x14ac:dyDescent="0.35">
      <c r="A185" s="4">
        <v>32682</v>
      </c>
      <c r="B185">
        <v>19.95</v>
      </c>
    </row>
    <row r="186" spans="1:2" customFormat="1" hidden="1" x14ac:dyDescent="0.35">
      <c r="A186" s="4">
        <v>32689</v>
      </c>
      <c r="B186">
        <v>20.25</v>
      </c>
    </row>
    <row r="187" spans="1:2" customFormat="1" hidden="1" x14ac:dyDescent="0.35">
      <c r="A187" s="4">
        <v>32696</v>
      </c>
      <c r="B187">
        <v>20.59</v>
      </c>
    </row>
    <row r="188" spans="1:2" customFormat="1" hidden="1" x14ac:dyDescent="0.35">
      <c r="A188" s="4">
        <v>32703</v>
      </c>
      <c r="B188">
        <v>20.420000000000002</v>
      </c>
    </row>
    <row r="189" spans="1:2" customFormat="1" hidden="1" x14ac:dyDescent="0.35">
      <c r="A189" s="4">
        <v>32710</v>
      </c>
      <c r="B189">
        <v>20.059999999999999</v>
      </c>
    </row>
    <row r="190" spans="1:2" customFormat="1" hidden="1" x14ac:dyDescent="0.35">
      <c r="A190" s="4">
        <v>32717</v>
      </c>
      <c r="B190">
        <v>18.34</v>
      </c>
    </row>
    <row r="191" spans="1:2" customFormat="1" hidden="1" x14ac:dyDescent="0.35">
      <c r="A191" s="4">
        <v>32724</v>
      </c>
      <c r="B191">
        <v>18.149999999999999</v>
      </c>
    </row>
    <row r="192" spans="1:2" customFormat="1" hidden="1" x14ac:dyDescent="0.35">
      <c r="A192" s="4">
        <v>32731</v>
      </c>
      <c r="B192">
        <v>18.25</v>
      </c>
    </row>
    <row r="193" spans="1:2" customFormat="1" hidden="1" x14ac:dyDescent="0.35">
      <c r="A193" s="4">
        <v>32738</v>
      </c>
      <c r="B193">
        <v>18.77</v>
      </c>
    </row>
    <row r="194" spans="1:2" customFormat="1" hidden="1" x14ac:dyDescent="0.35">
      <c r="A194" s="4">
        <v>32745</v>
      </c>
      <c r="B194">
        <v>18.96</v>
      </c>
    </row>
    <row r="195" spans="1:2" customFormat="1" hidden="1" x14ac:dyDescent="0.35">
      <c r="A195" s="4">
        <v>32752</v>
      </c>
      <c r="B195">
        <v>18.77</v>
      </c>
    </row>
    <row r="196" spans="1:2" customFormat="1" hidden="1" x14ac:dyDescent="0.35">
      <c r="A196" s="4">
        <v>32759</v>
      </c>
      <c r="B196">
        <v>19.309999999999999</v>
      </c>
    </row>
    <row r="197" spans="1:2" customFormat="1" hidden="1" x14ac:dyDescent="0.35">
      <c r="A197" s="4">
        <v>32766</v>
      </c>
      <c r="B197">
        <v>19.8</v>
      </c>
    </row>
    <row r="198" spans="1:2" customFormat="1" hidden="1" x14ac:dyDescent="0.35">
      <c r="A198" s="4">
        <v>32773</v>
      </c>
      <c r="B198">
        <v>19.63</v>
      </c>
    </row>
    <row r="199" spans="1:2" customFormat="1" hidden="1" x14ac:dyDescent="0.35">
      <c r="A199" s="4">
        <v>32780</v>
      </c>
      <c r="B199">
        <v>19.77</v>
      </c>
    </row>
    <row r="200" spans="1:2" customFormat="1" hidden="1" x14ac:dyDescent="0.35">
      <c r="A200" s="4">
        <v>32787</v>
      </c>
      <c r="B200">
        <v>20.03</v>
      </c>
    </row>
    <row r="201" spans="1:2" customFormat="1" hidden="1" x14ac:dyDescent="0.35">
      <c r="A201" s="4">
        <v>32794</v>
      </c>
      <c r="B201">
        <v>20.37</v>
      </c>
    </row>
    <row r="202" spans="1:2" customFormat="1" hidden="1" x14ac:dyDescent="0.35">
      <c r="A202" s="4">
        <v>32801</v>
      </c>
      <c r="B202">
        <v>20.46</v>
      </c>
    </row>
    <row r="203" spans="1:2" customFormat="1" hidden="1" x14ac:dyDescent="0.35">
      <c r="A203" s="4">
        <v>32808</v>
      </c>
      <c r="B203">
        <v>19.649999999999999</v>
      </c>
    </row>
    <row r="204" spans="1:2" customFormat="1" hidden="1" x14ac:dyDescent="0.35">
      <c r="A204" s="4">
        <v>32815</v>
      </c>
      <c r="B204">
        <v>19.989999999999998</v>
      </c>
    </row>
    <row r="205" spans="1:2" customFormat="1" hidden="1" x14ac:dyDescent="0.35">
      <c r="A205" s="4">
        <v>32822</v>
      </c>
      <c r="B205">
        <v>19.89</v>
      </c>
    </row>
    <row r="206" spans="1:2" customFormat="1" hidden="1" x14ac:dyDescent="0.35">
      <c r="A206" s="4">
        <v>32829</v>
      </c>
      <c r="B206">
        <v>19.739999999999998</v>
      </c>
    </row>
    <row r="207" spans="1:2" customFormat="1" hidden="1" x14ac:dyDescent="0.35">
      <c r="A207" s="4">
        <v>32836</v>
      </c>
      <c r="B207">
        <v>20.02</v>
      </c>
    </row>
    <row r="208" spans="1:2" customFormat="1" hidden="1" x14ac:dyDescent="0.35">
      <c r="A208" s="4">
        <v>32843</v>
      </c>
      <c r="B208">
        <v>19.7</v>
      </c>
    </row>
    <row r="209" spans="1:2" customFormat="1" hidden="1" x14ac:dyDescent="0.35">
      <c r="A209" s="4">
        <v>32850</v>
      </c>
      <c r="B209">
        <v>20.36</v>
      </c>
    </row>
    <row r="210" spans="1:2" customFormat="1" hidden="1" x14ac:dyDescent="0.35">
      <c r="A210" s="4">
        <v>32857</v>
      </c>
      <c r="B210">
        <v>20.81</v>
      </c>
    </row>
    <row r="211" spans="1:2" customFormat="1" hidden="1" x14ac:dyDescent="0.35">
      <c r="A211" s="4">
        <v>32864</v>
      </c>
      <c r="B211">
        <v>21.76</v>
      </c>
    </row>
    <row r="212" spans="1:2" customFormat="1" hidden="1" x14ac:dyDescent="0.35">
      <c r="A212" s="4">
        <v>32871</v>
      </c>
      <c r="B212">
        <v>21.78</v>
      </c>
    </row>
    <row r="213" spans="1:2" customFormat="1" hidden="1" x14ac:dyDescent="0.35">
      <c r="A213" s="4">
        <v>32878</v>
      </c>
      <c r="B213">
        <v>23.29</v>
      </c>
    </row>
    <row r="214" spans="1:2" customFormat="1" hidden="1" x14ac:dyDescent="0.35">
      <c r="A214" s="4">
        <v>32885</v>
      </c>
      <c r="B214">
        <v>22.62</v>
      </c>
    </row>
    <row r="215" spans="1:2" customFormat="1" hidden="1" x14ac:dyDescent="0.35">
      <c r="A215" s="4">
        <v>32892</v>
      </c>
      <c r="B215">
        <v>22.71</v>
      </c>
    </row>
    <row r="216" spans="1:2" customFormat="1" hidden="1" x14ac:dyDescent="0.35">
      <c r="A216" s="4">
        <v>32899</v>
      </c>
      <c r="B216">
        <v>23.08</v>
      </c>
    </row>
    <row r="217" spans="1:2" customFormat="1" hidden="1" x14ac:dyDescent="0.35">
      <c r="A217" s="4">
        <v>32906</v>
      </c>
      <c r="B217">
        <v>22.7</v>
      </c>
    </row>
    <row r="218" spans="1:2" customFormat="1" hidden="1" x14ac:dyDescent="0.35">
      <c r="A218" s="4">
        <v>32913</v>
      </c>
      <c r="B218">
        <v>22.23</v>
      </c>
    </row>
    <row r="219" spans="1:2" customFormat="1" hidden="1" x14ac:dyDescent="0.35">
      <c r="A219" s="4">
        <v>32920</v>
      </c>
      <c r="B219">
        <v>22.27</v>
      </c>
    </row>
    <row r="220" spans="1:2" customFormat="1" hidden="1" x14ac:dyDescent="0.35">
      <c r="A220" s="4">
        <v>32927</v>
      </c>
      <c r="B220">
        <v>21.81</v>
      </c>
    </row>
    <row r="221" spans="1:2" customFormat="1" hidden="1" x14ac:dyDescent="0.35">
      <c r="A221" s="4">
        <v>32934</v>
      </c>
      <c r="B221">
        <v>21.51</v>
      </c>
    </row>
    <row r="222" spans="1:2" customFormat="1" hidden="1" x14ac:dyDescent="0.35">
      <c r="A222" s="4">
        <v>32941</v>
      </c>
      <c r="B222">
        <v>21.01</v>
      </c>
    </row>
    <row r="223" spans="1:2" customFormat="1" hidden="1" x14ac:dyDescent="0.35">
      <c r="A223" s="4">
        <v>32948</v>
      </c>
      <c r="B223">
        <v>20.190000000000001</v>
      </c>
    </row>
    <row r="224" spans="1:2" customFormat="1" hidden="1" x14ac:dyDescent="0.35">
      <c r="A224" s="4">
        <v>32955</v>
      </c>
      <c r="B224">
        <v>19.73</v>
      </c>
    </row>
    <row r="225" spans="1:2" customFormat="1" hidden="1" x14ac:dyDescent="0.35">
      <c r="A225" s="4">
        <v>32962</v>
      </c>
      <c r="B225">
        <v>20.260000000000002</v>
      </c>
    </row>
    <row r="226" spans="1:2" customFormat="1" hidden="1" x14ac:dyDescent="0.35">
      <c r="A226" s="4">
        <v>32969</v>
      </c>
      <c r="B226">
        <v>19.829999999999998</v>
      </c>
    </row>
    <row r="227" spans="1:2" customFormat="1" hidden="1" x14ac:dyDescent="0.35">
      <c r="A227" s="4">
        <v>32976</v>
      </c>
      <c r="B227">
        <v>17.96</v>
      </c>
    </row>
    <row r="228" spans="1:2" customFormat="1" hidden="1" x14ac:dyDescent="0.35">
      <c r="A228" s="4">
        <v>32983</v>
      </c>
      <c r="B228">
        <v>17.600000000000001</v>
      </c>
    </row>
    <row r="229" spans="1:2" customFormat="1" hidden="1" x14ac:dyDescent="0.35">
      <c r="A229" s="4">
        <v>32990</v>
      </c>
      <c r="B229">
        <v>18.2</v>
      </c>
    </row>
    <row r="230" spans="1:2" customFormat="1" hidden="1" x14ac:dyDescent="0.35">
      <c r="A230" s="4">
        <v>32997</v>
      </c>
      <c r="B230">
        <v>18.37</v>
      </c>
    </row>
    <row r="231" spans="1:2" customFormat="1" hidden="1" x14ac:dyDescent="0.35">
      <c r="A231" s="4">
        <v>33004</v>
      </c>
      <c r="B231">
        <v>18.71</v>
      </c>
    </row>
    <row r="232" spans="1:2" customFormat="1" hidden="1" x14ac:dyDescent="0.35">
      <c r="A232" s="4">
        <v>33011</v>
      </c>
      <c r="B232">
        <v>19.190000000000001</v>
      </c>
    </row>
    <row r="233" spans="1:2" customFormat="1" hidden="1" x14ac:dyDescent="0.35">
      <c r="A233" s="4">
        <v>33018</v>
      </c>
      <c r="B233">
        <v>16.829999999999998</v>
      </c>
    </row>
    <row r="234" spans="1:2" customFormat="1" hidden="1" x14ac:dyDescent="0.35">
      <c r="A234" s="4">
        <v>33025</v>
      </c>
      <c r="B234">
        <v>17.72</v>
      </c>
    </row>
    <row r="235" spans="1:2" customFormat="1" hidden="1" x14ac:dyDescent="0.35">
      <c r="A235" s="4">
        <v>33032</v>
      </c>
      <c r="B235">
        <v>16.77</v>
      </c>
    </row>
    <row r="236" spans="1:2" customFormat="1" hidden="1" x14ac:dyDescent="0.35">
      <c r="A236" s="4">
        <v>33039</v>
      </c>
      <c r="B236">
        <v>17.11</v>
      </c>
    </row>
    <row r="237" spans="1:2" customFormat="1" hidden="1" x14ac:dyDescent="0.35">
      <c r="A237" s="4">
        <v>33046</v>
      </c>
      <c r="B237">
        <v>15.9</v>
      </c>
    </row>
    <row r="238" spans="1:2" customFormat="1" hidden="1" x14ac:dyDescent="0.35">
      <c r="A238" s="4">
        <v>33053</v>
      </c>
      <c r="B238">
        <v>16.84</v>
      </c>
    </row>
    <row r="239" spans="1:2" customFormat="1" hidden="1" x14ac:dyDescent="0.35">
      <c r="A239" s="4">
        <v>33060</v>
      </c>
      <c r="B239">
        <v>16.68</v>
      </c>
    </row>
    <row r="240" spans="1:2" customFormat="1" hidden="1" x14ac:dyDescent="0.35">
      <c r="A240" s="4">
        <v>33067</v>
      </c>
      <c r="B240">
        <v>17.64</v>
      </c>
    </row>
    <row r="241" spans="1:2" customFormat="1" hidden="1" x14ac:dyDescent="0.35">
      <c r="A241" s="4">
        <v>33074</v>
      </c>
      <c r="B241">
        <v>18.829999999999998</v>
      </c>
    </row>
    <row r="242" spans="1:2" customFormat="1" hidden="1" x14ac:dyDescent="0.35">
      <c r="A242" s="4">
        <v>33081</v>
      </c>
      <c r="B242">
        <v>19.89</v>
      </c>
    </row>
    <row r="243" spans="1:2" customFormat="1" hidden="1" x14ac:dyDescent="0.35">
      <c r="A243" s="4">
        <v>33088</v>
      </c>
      <c r="B243">
        <v>21.98</v>
      </c>
    </row>
    <row r="244" spans="1:2" customFormat="1" hidden="1" x14ac:dyDescent="0.35">
      <c r="A244" s="4">
        <v>33095</v>
      </c>
      <c r="B244">
        <v>27.32</v>
      </c>
    </row>
    <row r="245" spans="1:2" customFormat="1" hidden="1" x14ac:dyDescent="0.35">
      <c r="A245" s="4">
        <v>33102</v>
      </c>
      <c r="B245">
        <v>27.27</v>
      </c>
    </row>
    <row r="246" spans="1:2" customFormat="1" hidden="1" x14ac:dyDescent="0.35">
      <c r="A246" s="4">
        <v>33109</v>
      </c>
      <c r="B246">
        <v>30.08</v>
      </c>
    </row>
    <row r="247" spans="1:2" customFormat="1" hidden="1" x14ac:dyDescent="0.35">
      <c r="A247" s="4">
        <v>33116</v>
      </c>
      <c r="B247">
        <v>27.13</v>
      </c>
    </row>
    <row r="248" spans="1:2" customFormat="1" hidden="1" x14ac:dyDescent="0.35">
      <c r="A248" s="4">
        <v>33123</v>
      </c>
      <c r="B248">
        <v>29.67</v>
      </c>
    </row>
    <row r="249" spans="1:2" customFormat="1" hidden="1" x14ac:dyDescent="0.35">
      <c r="A249" s="4">
        <v>33130</v>
      </c>
      <c r="B249">
        <v>30.99</v>
      </c>
    </row>
    <row r="250" spans="1:2" customFormat="1" hidden="1" x14ac:dyDescent="0.35">
      <c r="A250" s="4">
        <v>33137</v>
      </c>
      <c r="B250">
        <v>34.21</v>
      </c>
    </row>
    <row r="251" spans="1:2" customFormat="1" hidden="1" x14ac:dyDescent="0.35">
      <c r="A251" s="4">
        <v>33144</v>
      </c>
      <c r="B251">
        <v>39.159999999999997</v>
      </c>
    </row>
    <row r="252" spans="1:2" customFormat="1" hidden="1" x14ac:dyDescent="0.35">
      <c r="A252" s="4">
        <v>33151</v>
      </c>
      <c r="B252">
        <v>36.64</v>
      </c>
    </row>
    <row r="253" spans="1:2" customFormat="1" hidden="1" x14ac:dyDescent="0.35">
      <c r="A253" s="4">
        <v>33158</v>
      </c>
      <c r="B253">
        <v>39.880000000000003</v>
      </c>
    </row>
    <row r="254" spans="1:2" customFormat="1" hidden="1" x14ac:dyDescent="0.35">
      <c r="A254" s="4">
        <v>33165</v>
      </c>
      <c r="B254">
        <v>36.840000000000003</v>
      </c>
    </row>
    <row r="255" spans="1:2" customFormat="1" hidden="1" x14ac:dyDescent="0.35">
      <c r="A255" s="4">
        <v>33172</v>
      </c>
      <c r="B255">
        <v>31.32</v>
      </c>
    </row>
    <row r="256" spans="1:2" customFormat="1" hidden="1" x14ac:dyDescent="0.35">
      <c r="A256" s="4">
        <v>33179</v>
      </c>
      <c r="B256">
        <v>34.950000000000003</v>
      </c>
    </row>
    <row r="257" spans="1:2" customFormat="1" hidden="1" x14ac:dyDescent="0.35">
      <c r="A257" s="4">
        <v>33186</v>
      </c>
      <c r="B257">
        <v>33.89</v>
      </c>
    </row>
    <row r="258" spans="1:2" customFormat="1" hidden="1" x14ac:dyDescent="0.35">
      <c r="A258" s="4">
        <v>33193</v>
      </c>
      <c r="B258">
        <v>31.5</v>
      </c>
    </row>
    <row r="259" spans="1:2" customFormat="1" hidden="1" x14ac:dyDescent="0.35">
      <c r="A259" s="4">
        <v>33200</v>
      </c>
      <c r="B259">
        <v>30.69</v>
      </c>
    </row>
    <row r="260" spans="1:2" customFormat="1" hidden="1" x14ac:dyDescent="0.35">
      <c r="A260" s="4">
        <v>33207</v>
      </c>
      <c r="B260">
        <v>32.32</v>
      </c>
    </row>
    <row r="261" spans="1:2" customFormat="1" hidden="1" x14ac:dyDescent="0.35">
      <c r="A261" s="4">
        <v>33214</v>
      </c>
      <c r="B261">
        <v>27.72</v>
      </c>
    </row>
    <row r="262" spans="1:2" customFormat="1" hidden="1" x14ac:dyDescent="0.35">
      <c r="A262" s="4">
        <v>33221</v>
      </c>
      <c r="B262">
        <v>26.39</v>
      </c>
    </row>
    <row r="263" spans="1:2" customFormat="1" hidden="1" x14ac:dyDescent="0.35">
      <c r="A263" s="4">
        <v>33228</v>
      </c>
      <c r="B263">
        <v>27.56</v>
      </c>
    </row>
    <row r="264" spans="1:2" customFormat="1" hidden="1" x14ac:dyDescent="0.35">
      <c r="A264" s="4">
        <v>33235</v>
      </c>
      <c r="B264">
        <v>27.21</v>
      </c>
    </row>
    <row r="265" spans="1:2" customFormat="1" hidden="1" x14ac:dyDescent="0.35">
      <c r="A265" s="4">
        <v>33242</v>
      </c>
      <c r="B265">
        <v>26.38</v>
      </c>
    </row>
    <row r="266" spans="1:2" customFormat="1" hidden="1" x14ac:dyDescent="0.35">
      <c r="A266" s="4">
        <v>33249</v>
      </c>
      <c r="B266">
        <v>27.55</v>
      </c>
    </row>
    <row r="267" spans="1:2" customFormat="1" hidden="1" x14ac:dyDescent="0.35">
      <c r="A267" s="4">
        <v>33256</v>
      </c>
      <c r="B267">
        <v>26.85</v>
      </c>
    </row>
    <row r="268" spans="1:2" customFormat="1" hidden="1" x14ac:dyDescent="0.35">
      <c r="A268" s="4">
        <v>33263</v>
      </c>
      <c r="B268">
        <v>24.08</v>
      </c>
    </row>
    <row r="269" spans="1:2" customFormat="1" hidden="1" x14ac:dyDescent="0.35">
      <c r="A269" s="4">
        <v>33270</v>
      </c>
      <c r="B269">
        <v>21.41</v>
      </c>
    </row>
    <row r="270" spans="1:2" customFormat="1" hidden="1" x14ac:dyDescent="0.35">
      <c r="A270" s="4">
        <v>33277</v>
      </c>
      <c r="B270">
        <v>21.3</v>
      </c>
    </row>
    <row r="271" spans="1:2" customFormat="1" hidden="1" x14ac:dyDescent="0.35">
      <c r="A271" s="4">
        <v>33284</v>
      </c>
      <c r="B271">
        <v>22.12</v>
      </c>
    </row>
    <row r="272" spans="1:2" customFormat="1" hidden="1" x14ac:dyDescent="0.35">
      <c r="A272" s="4">
        <v>33291</v>
      </c>
      <c r="B272">
        <v>19.38</v>
      </c>
    </row>
    <row r="273" spans="1:2" customFormat="1" hidden="1" x14ac:dyDescent="0.35">
      <c r="A273" s="4">
        <v>33298</v>
      </c>
      <c r="B273">
        <v>18.73</v>
      </c>
    </row>
    <row r="274" spans="1:2" customFormat="1" hidden="1" x14ac:dyDescent="0.35">
      <c r="A274" s="4">
        <v>33305</v>
      </c>
      <c r="B274">
        <v>19.86</v>
      </c>
    </row>
    <row r="275" spans="1:2" customFormat="1" hidden="1" x14ac:dyDescent="0.35">
      <c r="A275" s="4">
        <v>33312</v>
      </c>
      <c r="B275">
        <v>19.89</v>
      </c>
    </row>
    <row r="276" spans="1:2" customFormat="1" hidden="1" x14ac:dyDescent="0.35">
      <c r="A276" s="4">
        <v>33319</v>
      </c>
      <c r="B276">
        <v>20.3</v>
      </c>
    </row>
    <row r="277" spans="1:2" customFormat="1" hidden="1" x14ac:dyDescent="0.35">
      <c r="A277" s="4">
        <v>33326</v>
      </c>
      <c r="B277">
        <v>19.579999999999998</v>
      </c>
    </row>
    <row r="278" spans="1:2" customFormat="1" hidden="1" x14ac:dyDescent="0.35">
      <c r="A278" s="4">
        <v>33333</v>
      </c>
      <c r="B278">
        <v>19.63</v>
      </c>
    </row>
    <row r="279" spans="1:2" customFormat="1" hidden="1" x14ac:dyDescent="0.35">
      <c r="A279" s="4">
        <v>33340</v>
      </c>
      <c r="B279">
        <v>20.89</v>
      </c>
    </row>
    <row r="280" spans="1:2" customFormat="1" hidden="1" x14ac:dyDescent="0.35">
      <c r="A280" s="4">
        <v>33347</v>
      </c>
      <c r="B280">
        <v>21.48</v>
      </c>
    </row>
    <row r="281" spans="1:2" customFormat="1" hidden="1" x14ac:dyDescent="0.35">
      <c r="A281" s="4">
        <v>33354</v>
      </c>
      <c r="B281">
        <v>21.19</v>
      </c>
    </row>
    <row r="282" spans="1:2" customFormat="1" hidden="1" x14ac:dyDescent="0.35">
      <c r="A282" s="4">
        <v>33361</v>
      </c>
      <c r="B282">
        <v>21.23</v>
      </c>
    </row>
    <row r="283" spans="1:2" customFormat="1" hidden="1" x14ac:dyDescent="0.35">
      <c r="A283" s="4">
        <v>33368</v>
      </c>
      <c r="B283">
        <v>21.69</v>
      </c>
    </row>
    <row r="284" spans="1:2" customFormat="1" hidden="1" x14ac:dyDescent="0.35">
      <c r="A284" s="4">
        <v>33375</v>
      </c>
      <c r="B284">
        <v>20.95</v>
      </c>
    </row>
    <row r="285" spans="1:2" customFormat="1" hidden="1" x14ac:dyDescent="0.35">
      <c r="A285" s="4">
        <v>33382</v>
      </c>
      <c r="B285">
        <v>21.04</v>
      </c>
    </row>
    <row r="286" spans="1:2" customFormat="1" hidden="1" x14ac:dyDescent="0.35">
      <c r="A286" s="4">
        <v>33389</v>
      </c>
      <c r="B286">
        <v>21.21</v>
      </c>
    </row>
    <row r="287" spans="1:2" customFormat="1" hidden="1" x14ac:dyDescent="0.35">
      <c r="A287" s="4">
        <v>33396</v>
      </c>
      <c r="B287">
        <v>20.63</v>
      </c>
    </row>
    <row r="288" spans="1:2" customFormat="1" hidden="1" x14ac:dyDescent="0.35">
      <c r="A288" s="4">
        <v>33403</v>
      </c>
      <c r="B288">
        <v>19.84</v>
      </c>
    </row>
    <row r="289" spans="1:2" customFormat="1" hidden="1" x14ac:dyDescent="0.35">
      <c r="A289" s="4">
        <v>33410</v>
      </c>
      <c r="B289">
        <v>20.079999999999998</v>
      </c>
    </row>
    <row r="290" spans="1:2" customFormat="1" hidden="1" x14ac:dyDescent="0.35">
      <c r="A290" s="4">
        <v>33417</v>
      </c>
      <c r="B290">
        <v>20.21</v>
      </c>
    </row>
    <row r="291" spans="1:2" customFormat="1" hidden="1" x14ac:dyDescent="0.35">
      <c r="A291" s="4">
        <v>33424</v>
      </c>
      <c r="B291">
        <v>20.8</v>
      </c>
    </row>
    <row r="292" spans="1:2" customFormat="1" hidden="1" x14ac:dyDescent="0.35">
      <c r="A292" s="4">
        <v>33431</v>
      </c>
      <c r="B292">
        <v>21.43</v>
      </c>
    </row>
    <row r="293" spans="1:2" customFormat="1" hidden="1" x14ac:dyDescent="0.35">
      <c r="A293" s="4">
        <v>33438</v>
      </c>
      <c r="B293">
        <v>21.91</v>
      </c>
    </row>
    <row r="294" spans="1:2" customFormat="1" hidden="1" x14ac:dyDescent="0.35">
      <c r="A294" s="4">
        <v>33445</v>
      </c>
      <c r="B294">
        <v>21.4</v>
      </c>
    </row>
    <row r="295" spans="1:2" customFormat="1" hidden="1" x14ac:dyDescent="0.35">
      <c r="A295" s="4">
        <v>33452</v>
      </c>
      <c r="B295">
        <v>21.46</v>
      </c>
    </row>
    <row r="296" spans="1:2" customFormat="1" hidden="1" x14ac:dyDescent="0.35">
      <c r="A296" s="4">
        <v>33459</v>
      </c>
      <c r="B296">
        <v>21.5</v>
      </c>
    </row>
    <row r="297" spans="1:2" customFormat="1" hidden="1" x14ac:dyDescent="0.35">
      <c r="A297" s="4">
        <v>33466</v>
      </c>
      <c r="B297">
        <v>21.44</v>
      </c>
    </row>
    <row r="298" spans="1:2" customFormat="1" hidden="1" x14ac:dyDescent="0.35">
      <c r="A298" s="4">
        <v>33473</v>
      </c>
      <c r="B298">
        <v>21.99</v>
      </c>
    </row>
    <row r="299" spans="1:2" customFormat="1" hidden="1" x14ac:dyDescent="0.35">
      <c r="A299" s="4">
        <v>33480</v>
      </c>
      <c r="B299">
        <v>21.98</v>
      </c>
    </row>
    <row r="300" spans="1:2" customFormat="1" hidden="1" x14ac:dyDescent="0.35">
      <c r="A300" s="4">
        <v>33487</v>
      </c>
      <c r="B300">
        <v>21.84</v>
      </c>
    </row>
    <row r="301" spans="1:2" customFormat="1" hidden="1" x14ac:dyDescent="0.35">
      <c r="A301" s="4">
        <v>33494</v>
      </c>
      <c r="B301">
        <v>21.54</v>
      </c>
    </row>
    <row r="302" spans="1:2" customFormat="1" hidden="1" x14ac:dyDescent="0.35">
      <c r="A302" s="4">
        <v>33501</v>
      </c>
      <c r="B302">
        <v>21.85</v>
      </c>
    </row>
    <row r="303" spans="1:2" customFormat="1" hidden="1" x14ac:dyDescent="0.35">
      <c r="A303" s="4">
        <v>33508</v>
      </c>
      <c r="B303">
        <v>22.24</v>
      </c>
    </row>
    <row r="304" spans="1:2" customFormat="1" hidden="1" x14ac:dyDescent="0.35">
      <c r="A304" s="4">
        <v>33515</v>
      </c>
      <c r="B304">
        <v>22.41</v>
      </c>
    </row>
    <row r="305" spans="1:2" customFormat="1" hidden="1" x14ac:dyDescent="0.35">
      <c r="A305" s="4">
        <v>33522</v>
      </c>
      <c r="B305">
        <v>23.08</v>
      </c>
    </row>
    <row r="306" spans="1:2" customFormat="1" hidden="1" x14ac:dyDescent="0.35">
      <c r="A306" s="4">
        <v>33529</v>
      </c>
      <c r="B306">
        <v>23.82</v>
      </c>
    </row>
    <row r="307" spans="1:2" customFormat="1" hidden="1" x14ac:dyDescent="0.35">
      <c r="A307" s="4">
        <v>33536</v>
      </c>
      <c r="B307">
        <v>23.46</v>
      </c>
    </row>
    <row r="308" spans="1:2" customFormat="1" hidden="1" x14ac:dyDescent="0.35">
      <c r="A308" s="4">
        <v>33543</v>
      </c>
      <c r="B308">
        <v>23.32</v>
      </c>
    </row>
    <row r="309" spans="1:2" customFormat="1" hidden="1" x14ac:dyDescent="0.35">
      <c r="A309" s="4">
        <v>33550</v>
      </c>
      <c r="B309">
        <v>23.47</v>
      </c>
    </row>
    <row r="310" spans="1:2" customFormat="1" hidden="1" x14ac:dyDescent="0.35">
      <c r="A310" s="4">
        <v>33557</v>
      </c>
      <c r="B310">
        <v>22.57</v>
      </c>
    </row>
    <row r="311" spans="1:2" customFormat="1" hidden="1" x14ac:dyDescent="0.35">
      <c r="A311" s="4">
        <v>33564</v>
      </c>
      <c r="B311">
        <v>22.04</v>
      </c>
    </row>
    <row r="312" spans="1:2" customFormat="1" hidden="1" x14ac:dyDescent="0.35">
      <c r="A312" s="4">
        <v>33571</v>
      </c>
      <c r="B312">
        <v>21.49</v>
      </c>
    </row>
    <row r="313" spans="1:2" customFormat="1" hidden="1" x14ac:dyDescent="0.35">
      <c r="A313" s="4">
        <v>33578</v>
      </c>
      <c r="B313">
        <v>20.55</v>
      </c>
    </row>
    <row r="314" spans="1:2" customFormat="1" hidden="1" x14ac:dyDescent="0.35">
      <c r="A314" s="4">
        <v>33585</v>
      </c>
      <c r="B314">
        <v>19.64</v>
      </c>
    </row>
    <row r="315" spans="1:2" customFormat="1" hidden="1" x14ac:dyDescent="0.35">
      <c r="A315" s="4">
        <v>33592</v>
      </c>
      <c r="B315">
        <v>19.2</v>
      </c>
    </row>
    <row r="316" spans="1:2" customFormat="1" hidden="1" x14ac:dyDescent="0.35">
      <c r="A316" s="4">
        <v>33599</v>
      </c>
      <c r="B316">
        <v>18.68</v>
      </c>
    </row>
    <row r="317" spans="1:2" customFormat="1" hidden="1" x14ac:dyDescent="0.35">
      <c r="A317" s="4">
        <v>33606</v>
      </c>
      <c r="B317">
        <v>19.11</v>
      </c>
    </row>
    <row r="318" spans="1:2" customFormat="1" hidden="1" x14ac:dyDescent="0.35">
      <c r="A318" s="4">
        <v>33613</v>
      </c>
      <c r="B318">
        <v>18.41</v>
      </c>
    </row>
    <row r="319" spans="1:2" customFormat="1" hidden="1" x14ac:dyDescent="0.35">
      <c r="A319" s="4">
        <v>33620</v>
      </c>
      <c r="B319">
        <v>18.809999999999999</v>
      </c>
    </row>
    <row r="320" spans="1:2" customFormat="1" hidden="1" x14ac:dyDescent="0.35">
      <c r="A320" s="4">
        <v>33627</v>
      </c>
      <c r="B320">
        <v>18.66</v>
      </c>
    </row>
    <row r="321" spans="1:2" customFormat="1" hidden="1" x14ac:dyDescent="0.35">
      <c r="A321" s="4">
        <v>33634</v>
      </c>
      <c r="B321">
        <v>19.05</v>
      </c>
    </row>
    <row r="322" spans="1:2" customFormat="1" hidden="1" x14ac:dyDescent="0.35">
      <c r="A322" s="4">
        <v>33641</v>
      </c>
      <c r="B322">
        <v>19.420000000000002</v>
      </c>
    </row>
    <row r="323" spans="1:2" customFormat="1" hidden="1" x14ac:dyDescent="0.35">
      <c r="A323" s="4">
        <v>33648</v>
      </c>
      <c r="B323">
        <v>19.489999999999998</v>
      </c>
    </row>
    <row r="324" spans="1:2" customFormat="1" hidden="1" x14ac:dyDescent="0.35">
      <c r="A324" s="4">
        <v>33655</v>
      </c>
      <c r="B324">
        <v>18.62</v>
      </c>
    </row>
    <row r="325" spans="1:2" customFormat="1" hidden="1" x14ac:dyDescent="0.35">
      <c r="A325" s="4">
        <v>33662</v>
      </c>
      <c r="B325">
        <v>18.510000000000002</v>
      </c>
    </row>
    <row r="326" spans="1:2" customFormat="1" hidden="1" x14ac:dyDescent="0.35">
      <c r="A326" s="4">
        <v>33669</v>
      </c>
      <c r="B326">
        <v>18.55</v>
      </c>
    </row>
    <row r="327" spans="1:2" customFormat="1" hidden="1" x14ac:dyDescent="0.35">
      <c r="A327" s="4">
        <v>33676</v>
      </c>
      <c r="B327">
        <v>18.760000000000002</v>
      </c>
    </row>
    <row r="328" spans="1:2" customFormat="1" hidden="1" x14ac:dyDescent="0.35">
      <c r="A328" s="4">
        <v>33683</v>
      </c>
      <c r="B328">
        <v>19.100000000000001</v>
      </c>
    </row>
    <row r="329" spans="1:2" customFormat="1" hidden="1" x14ac:dyDescent="0.35">
      <c r="A329" s="4">
        <v>33690</v>
      </c>
      <c r="B329">
        <v>19.09</v>
      </c>
    </row>
    <row r="330" spans="1:2" customFormat="1" hidden="1" x14ac:dyDescent="0.35">
      <c r="A330" s="4">
        <v>33697</v>
      </c>
      <c r="B330">
        <v>19.73</v>
      </c>
    </row>
    <row r="331" spans="1:2" customFormat="1" hidden="1" x14ac:dyDescent="0.35">
      <c r="A331" s="4">
        <v>33704</v>
      </c>
      <c r="B331">
        <v>20.43</v>
      </c>
    </row>
    <row r="332" spans="1:2" customFormat="1" hidden="1" x14ac:dyDescent="0.35">
      <c r="A332" s="4">
        <v>33711</v>
      </c>
      <c r="B332">
        <v>20.059999999999999</v>
      </c>
    </row>
    <row r="333" spans="1:2" customFormat="1" hidden="1" x14ac:dyDescent="0.35">
      <c r="A333" s="4">
        <v>33718</v>
      </c>
      <c r="B333">
        <v>20.059999999999999</v>
      </c>
    </row>
    <row r="334" spans="1:2" customFormat="1" hidden="1" x14ac:dyDescent="0.35">
      <c r="A334" s="4">
        <v>33725</v>
      </c>
      <c r="B334">
        <v>20.63</v>
      </c>
    </row>
    <row r="335" spans="1:2" customFormat="1" hidden="1" x14ac:dyDescent="0.35">
      <c r="A335" s="4">
        <v>33732</v>
      </c>
      <c r="B335">
        <v>20.86</v>
      </c>
    </row>
    <row r="336" spans="1:2" customFormat="1" hidden="1" x14ac:dyDescent="0.35">
      <c r="A336" s="4">
        <v>33739</v>
      </c>
      <c r="B336">
        <v>20.8</v>
      </c>
    </row>
    <row r="337" spans="1:2" customFormat="1" hidden="1" x14ac:dyDescent="0.35">
      <c r="A337" s="4">
        <v>33746</v>
      </c>
      <c r="B337">
        <v>20.49</v>
      </c>
    </row>
    <row r="338" spans="1:2" customFormat="1" hidden="1" x14ac:dyDescent="0.35">
      <c r="A338" s="4">
        <v>33753</v>
      </c>
      <c r="B338">
        <v>21.98</v>
      </c>
    </row>
    <row r="339" spans="1:2" customFormat="1" hidden="1" x14ac:dyDescent="0.35">
      <c r="A339" s="4">
        <v>33760</v>
      </c>
      <c r="B339">
        <v>22.38</v>
      </c>
    </row>
    <row r="340" spans="1:2" customFormat="1" hidden="1" x14ac:dyDescent="0.35">
      <c r="A340" s="4">
        <v>33767</v>
      </c>
      <c r="B340">
        <v>22.35</v>
      </c>
    </row>
    <row r="341" spans="1:2" customFormat="1" hidden="1" x14ac:dyDescent="0.35">
      <c r="A341" s="4">
        <v>33774</v>
      </c>
      <c r="B341">
        <v>22.26</v>
      </c>
    </row>
    <row r="342" spans="1:2" customFormat="1" hidden="1" x14ac:dyDescent="0.35">
      <c r="A342" s="4">
        <v>33781</v>
      </c>
      <c r="B342">
        <v>22.68</v>
      </c>
    </row>
    <row r="343" spans="1:2" customFormat="1" hidden="1" x14ac:dyDescent="0.35">
      <c r="A343" s="4">
        <v>33788</v>
      </c>
      <c r="B343">
        <v>22.03</v>
      </c>
    </row>
    <row r="344" spans="1:2" customFormat="1" hidden="1" x14ac:dyDescent="0.35">
      <c r="A344" s="4">
        <v>33795</v>
      </c>
      <c r="B344">
        <v>21.48</v>
      </c>
    </row>
    <row r="345" spans="1:2" customFormat="1" hidden="1" x14ac:dyDescent="0.35">
      <c r="A345" s="4">
        <v>33802</v>
      </c>
      <c r="B345">
        <v>21.58</v>
      </c>
    </row>
    <row r="346" spans="1:2" customFormat="1" hidden="1" x14ac:dyDescent="0.35">
      <c r="A346" s="4">
        <v>33809</v>
      </c>
      <c r="B346">
        <v>21.95</v>
      </c>
    </row>
    <row r="347" spans="1:2" customFormat="1" hidden="1" x14ac:dyDescent="0.35">
      <c r="A347" s="4">
        <v>33816</v>
      </c>
      <c r="B347">
        <v>21.95</v>
      </c>
    </row>
    <row r="348" spans="1:2" customFormat="1" hidden="1" x14ac:dyDescent="0.35">
      <c r="A348" s="4">
        <v>33823</v>
      </c>
      <c r="B348">
        <v>21.34</v>
      </c>
    </row>
    <row r="349" spans="1:2" customFormat="1" hidden="1" x14ac:dyDescent="0.35">
      <c r="A349" s="4">
        <v>33830</v>
      </c>
      <c r="B349">
        <v>21.18</v>
      </c>
    </row>
    <row r="350" spans="1:2" customFormat="1" hidden="1" x14ac:dyDescent="0.35">
      <c r="A350" s="4">
        <v>33837</v>
      </c>
      <c r="B350">
        <v>21.39</v>
      </c>
    </row>
    <row r="351" spans="1:2" customFormat="1" hidden="1" x14ac:dyDescent="0.35">
      <c r="A351" s="4">
        <v>33844</v>
      </c>
      <c r="B351">
        <v>21.43</v>
      </c>
    </row>
    <row r="352" spans="1:2" customFormat="1" hidden="1" x14ac:dyDescent="0.35">
      <c r="A352" s="4">
        <v>33851</v>
      </c>
      <c r="B352">
        <v>21.66</v>
      </c>
    </row>
    <row r="353" spans="1:2" customFormat="1" hidden="1" x14ac:dyDescent="0.35">
      <c r="A353" s="4">
        <v>33858</v>
      </c>
      <c r="B353">
        <v>21.94</v>
      </c>
    </row>
    <row r="354" spans="1:2" customFormat="1" hidden="1" x14ac:dyDescent="0.35">
      <c r="A354" s="4">
        <v>33865</v>
      </c>
      <c r="B354">
        <v>22.21</v>
      </c>
    </row>
    <row r="355" spans="1:2" customFormat="1" hidden="1" x14ac:dyDescent="0.35">
      <c r="A355" s="4">
        <v>33872</v>
      </c>
      <c r="B355">
        <v>21.71</v>
      </c>
    </row>
    <row r="356" spans="1:2" customFormat="1" hidden="1" x14ac:dyDescent="0.35">
      <c r="A356" s="4">
        <v>33879</v>
      </c>
      <c r="B356">
        <v>21.81</v>
      </c>
    </row>
    <row r="357" spans="1:2" customFormat="1" hidden="1" x14ac:dyDescent="0.35">
      <c r="A357" s="4">
        <v>33886</v>
      </c>
      <c r="B357">
        <v>21.9</v>
      </c>
    </row>
    <row r="358" spans="1:2" customFormat="1" hidden="1" x14ac:dyDescent="0.35">
      <c r="A358" s="4">
        <v>33893</v>
      </c>
      <c r="B358">
        <v>22.25</v>
      </c>
    </row>
    <row r="359" spans="1:2" customFormat="1" hidden="1" x14ac:dyDescent="0.35">
      <c r="A359" s="4">
        <v>33900</v>
      </c>
      <c r="B359">
        <v>21.58</v>
      </c>
    </row>
    <row r="360" spans="1:2" customFormat="1" hidden="1" x14ac:dyDescent="0.35">
      <c r="A360" s="4">
        <v>33907</v>
      </c>
      <c r="B360">
        <v>20.95</v>
      </c>
    </row>
    <row r="361" spans="1:2" customFormat="1" hidden="1" x14ac:dyDescent="0.35">
      <c r="A361" s="4">
        <v>33914</v>
      </c>
      <c r="B361">
        <v>20.52</v>
      </c>
    </row>
    <row r="362" spans="1:2" customFormat="1" hidden="1" x14ac:dyDescent="0.35">
      <c r="A362" s="4">
        <v>33921</v>
      </c>
      <c r="B362">
        <v>20.37</v>
      </c>
    </row>
    <row r="363" spans="1:2" customFormat="1" hidden="1" x14ac:dyDescent="0.35">
      <c r="A363" s="4">
        <v>33928</v>
      </c>
      <c r="B363">
        <v>20.350000000000001</v>
      </c>
    </row>
    <row r="364" spans="1:2" customFormat="1" hidden="1" x14ac:dyDescent="0.35">
      <c r="A364" s="4">
        <v>33935</v>
      </c>
      <c r="B364">
        <v>20.16</v>
      </c>
    </row>
    <row r="365" spans="1:2" customFormat="1" hidden="1" x14ac:dyDescent="0.35">
      <c r="A365" s="4">
        <v>33942</v>
      </c>
      <c r="B365">
        <v>19.38</v>
      </c>
    </row>
    <row r="366" spans="1:2" customFormat="1" hidden="1" x14ac:dyDescent="0.35">
      <c r="A366" s="4">
        <v>33949</v>
      </c>
      <c r="B366">
        <v>19.010000000000002</v>
      </c>
    </row>
    <row r="367" spans="1:2" customFormat="1" hidden="1" x14ac:dyDescent="0.35">
      <c r="A367" s="4">
        <v>33956</v>
      </c>
      <c r="B367">
        <v>19.38</v>
      </c>
    </row>
    <row r="368" spans="1:2" customFormat="1" hidden="1" x14ac:dyDescent="0.35">
      <c r="A368" s="4">
        <v>33963</v>
      </c>
      <c r="B368">
        <v>19.91</v>
      </c>
    </row>
    <row r="369" spans="1:2" customFormat="1" hidden="1" x14ac:dyDescent="0.35">
      <c r="A369" s="4">
        <v>33970</v>
      </c>
      <c r="B369">
        <v>19.63</v>
      </c>
    </row>
    <row r="370" spans="1:2" customFormat="1" hidden="1" x14ac:dyDescent="0.35">
      <c r="A370" s="4">
        <v>33977</v>
      </c>
      <c r="B370">
        <v>19</v>
      </c>
    </row>
    <row r="371" spans="1:2" customFormat="1" hidden="1" x14ac:dyDescent="0.35">
      <c r="A371" s="4">
        <v>33984</v>
      </c>
      <c r="B371">
        <v>18.62</v>
      </c>
    </row>
    <row r="372" spans="1:2" customFormat="1" hidden="1" x14ac:dyDescent="0.35">
      <c r="A372" s="4">
        <v>33991</v>
      </c>
      <c r="B372">
        <v>18.61</v>
      </c>
    </row>
    <row r="373" spans="1:2" customFormat="1" hidden="1" x14ac:dyDescent="0.35">
      <c r="A373" s="4">
        <v>33998</v>
      </c>
      <c r="B373">
        <v>19.899999999999999</v>
      </c>
    </row>
    <row r="374" spans="1:2" customFormat="1" hidden="1" x14ac:dyDescent="0.35">
      <c r="A374" s="4">
        <v>34005</v>
      </c>
      <c r="B374">
        <v>20.22</v>
      </c>
    </row>
    <row r="375" spans="1:2" customFormat="1" hidden="1" x14ac:dyDescent="0.35">
      <c r="A375" s="4">
        <v>34012</v>
      </c>
      <c r="B375">
        <v>20.13</v>
      </c>
    </row>
    <row r="376" spans="1:2" customFormat="1" hidden="1" x14ac:dyDescent="0.35">
      <c r="A376" s="4">
        <v>34019</v>
      </c>
      <c r="B376">
        <v>19.510000000000002</v>
      </c>
    </row>
    <row r="377" spans="1:2" customFormat="1" hidden="1" x14ac:dyDescent="0.35">
      <c r="A377" s="4">
        <v>34026</v>
      </c>
      <c r="B377">
        <v>20.399999999999999</v>
      </c>
    </row>
    <row r="378" spans="1:2" customFormat="1" hidden="1" x14ac:dyDescent="0.35">
      <c r="A378" s="4">
        <v>34033</v>
      </c>
      <c r="B378">
        <v>20.69</v>
      </c>
    </row>
    <row r="379" spans="1:2" customFormat="1" hidden="1" x14ac:dyDescent="0.35">
      <c r="A379" s="4">
        <v>34040</v>
      </c>
      <c r="B379">
        <v>20.45</v>
      </c>
    </row>
    <row r="380" spans="1:2" customFormat="1" hidden="1" x14ac:dyDescent="0.35">
      <c r="A380" s="4">
        <v>34047</v>
      </c>
      <c r="B380">
        <v>20.14</v>
      </c>
    </row>
    <row r="381" spans="1:2" customFormat="1" hidden="1" x14ac:dyDescent="0.35">
      <c r="A381" s="4">
        <v>34054</v>
      </c>
      <c r="B381">
        <v>20</v>
      </c>
    </row>
    <row r="382" spans="1:2" customFormat="1" hidden="1" x14ac:dyDescent="0.35">
      <c r="A382" s="4">
        <v>34061</v>
      </c>
      <c r="B382">
        <v>20.440000000000001</v>
      </c>
    </row>
    <row r="383" spans="1:2" customFormat="1" hidden="1" x14ac:dyDescent="0.35">
      <c r="A383" s="4">
        <v>34068</v>
      </c>
      <c r="B383">
        <v>20.37</v>
      </c>
    </row>
    <row r="384" spans="1:2" customFormat="1" hidden="1" x14ac:dyDescent="0.35">
      <c r="A384" s="4">
        <v>34075</v>
      </c>
      <c r="B384">
        <v>20.28</v>
      </c>
    </row>
    <row r="385" spans="1:2" customFormat="1" hidden="1" x14ac:dyDescent="0.35">
      <c r="A385" s="4">
        <v>34082</v>
      </c>
      <c r="B385">
        <v>19.95</v>
      </c>
    </row>
    <row r="386" spans="1:2" customFormat="1" hidden="1" x14ac:dyDescent="0.35">
      <c r="A386" s="4">
        <v>34089</v>
      </c>
      <c r="B386">
        <v>20.3</v>
      </c>
    </row>
    <row r="387" spans="1:2" customFormat="1" hidden="1" x14ac:dyDescent="0.35">
      <c r="A387" s="4">
        <v>34096</v>
      </c>
      <c r="B387">
        <v>20.47</v>
      </c>
    </row>
    <row r="388" spans="1:2" customFormat="1" hidden="1" x14ac:dyDescent="0.35">
      <c r="A388" s="4">
        <v>34103</v>
      </c>
      <c r="B388">
        <v>20.059999999999999</v>
      </c>
    </row>
    <row r="389" spans="1:2" customFormat="1" hidden="1" x14ac:dyDescent="0.35">
      <c r="A389" s="4">
        <v>34110</v>
      </c>
      <c r="B389">
        <v>19.43</v>
      </c>
    </row>
    <row r="390" spans="1:2" customFormat="1" hidden="1" x14ac:dyDescent="0.35">
      <c r="A390" s="4">
        <v>34117</v>
      </c>
      <c r="B390">
        <v>19.84</v>
      </c>
    </row>
    <row r="391" spans="1:2" customFormat="1" hidden="1" x14ac:dyDescent="0.35">
      <c r="A391" s="4">
        <v>34124</v>
      </c>
      <c r="B391">
        <v>19.95</v>
      </c>
    </row>
    <row r="392" spans="1:2" customFormat="1" hidden="1" x14ac:dyDescent="0.35">
      <c r="A392" s="4">
        <v>34131</v>
      </c>
      <c r="B392">
        <v>19.43</v>
      </c>
    </row>
    <row r="393" spans="1:2" customFormat="1" hidden="1" x14ac:dyDescent="0.35">
      <c r="A393" s="4">
        <v>34138</v>
      </c>
      <c r="B393">
        <v>18.760000000000002</v>
      </c>
    </row>
    <row r="394" spans="1:2" customFormat="1" hidden="1" x14ac:dyDescent="0.35">
      <c r="A394" s="4">
        <v>34145</v>
      </c>
      <c r="B394">
        <v>18.52</v>
      </c>
    </row>
    <row r="395" spans="1:2" customFormat="1" hidden="1" x14ac:dyDescent="0.35">
      <c r="A395" s="4">
        <v>34152</v>
      </c>
      <c r="B395">
        <v>18.61</v>
      </c>
    </row>
    <row r="396" spans="1:2" customFormat="1" hidden="1" x14ac:dyDescent="0.35">
      <c r="A396" s="4">
        <v>34159</v>
      </c>
      <c r="B396">
        <v>18.02</v>
      </c>
    </row>
    <row r="397" spans="1:2" customFormat="1" hidden="1" x14ac:dyDescent="0.35">
      <c r="A397" s="4">
        <v>34166</v>
      </c>
      <c r="B397">
        <v>17.72</v>
      </c>
    </row>
    <row r="398" spans="1:2" customFormat="1" hidden="1" x14ac:dyDescent="0.35">
      <c r="A398" s="4">
        <v>34173</v>
      </c>
      <c r="B398">
        <v>17.54</v>
      </c>
    </row>
    <row r="399" spans="1:2" customFormat="1" hidden="1" x14ac:dyDescent="0.35">
      <c r="A399" s="4">
        <v>34180</v>
      </c>
      <c r="B399">
        <v>18.18</v>
      </c>
    </row>
    <row r="400" spans="1:2" customFormat="1" hidden="1" x14ac:dyDescent="0.35">
      <c r="A400" s="4">
        <v>34187</v>
      </c>
      <c r="B400">
        <v>17.670000000000002</v>
      </c>
    </row>
    <row r="401" spans="1:2" customFormat="1" hidden="1" x14ac:dyDescent="0.35">
      <c r="A401" s="4">
        <v>34194</v>
      </c>
      <c r="B401">
        <v>17.87</v>
      </c>
    </row>
    <row r="402" spans="1:2" customFormat="1" hidden="1" x14ac:dyDescent="0.35">
      <c r="A402" s="4">
        <v>34201</v>
      </c>
      <c r="B402">
        <v>17.84</v>
      </c>
    </row>
    <row r="403" spans="1:2" customFormat="1" hidden="1" x14ac:dyDescent="0.35">
      <c r="A403" s="4">
        <v>34208</v>
      </c>
      <c r="B403">
        <v>18.489999999999998</v>
      </c>
    </row>
    <row r="404" spans="1:2" customFormat="1" hidden="1" x14ac:dyDescent="0.35">
      <c r="A404" s="4">
        <v>34215</v>
      </c>
      <c r="B404">
        <v>18.100000000000001</v>
      </c>
    </row>
    <row r="405" spans="1:2" customFormat="1" hidden="1" x14ac:dyDescent="0.35">
      <c r="A405" s="4">
        <v>34222</v>
      </c>
      <c r="B405">
        <v>16.96</v>
      </c>
    </row>
    <row r="406" spans="1:2" customFormat="1" hidden="1" x14ac:dyDescent="0.35">
      <c r="A406" s="4">
        <v>34229</v>
      </c>
      <c r="B406">
        <v>16.940000000000001</v>
      </c>
    </row>
    <row r="407" spans="1:2" customFormat="1" hidden="1" x14ac:dyDescent="0.35">
      <c r="A407" s="4">
        <v>34236</v>
      </c>
      <c r="B407">
        <v>17.670000000000002</v>
      </c>
    </row>
    <row r="408" spans="1:2" customFormat="1" hidden="1" x14ac:dyDescent="0.35">
      <c r="A408" s="4">
        <v>34243</v>
      </c>
      <c r="B408">
        <v>18.329999999999998</v>
      </c>
    </row>
    <row r="409" spans="1:2" customFormat="1" hidden="1" x14ac:dyDescent="0.35">
      <c r="A409" s="4">
        <v>34250</v>
      </c>
      <c r="B409">
        <v>18.46</v>
      </c>
    </row>
    <row r="410" spans="1:2" customFormat="1" hidden="1" x14ac:dyDescent="0.35">
      <c r="A410" s="4">
        <v>34257</v>
      </c>
      <c r="B410">
        <v>18.57</v>
      </c>
    </row>
    <row r="411" spans="1:2" customFormat="1" hidden="1" x14ac:dyDescent="0.35">
      <c r="A411" s="4">
        <v>34264</v>
      </c>
      <c r="B411">
        <v>18.12</v>
      </c>
    </row>
    <row r="412" spans="1:2" customFormat="1" hidden="1" x14ac:dyDescent="0.35">
      <c r="A412" s="4">
        <v>34271</v>
      </c>
      <c r="B412">
        <v>17.37</v>
      </c>
    </row>
    <row r="413" spans="1:2" customFormat="1" hidden="1" x14ac:dyDescent="0.35">
      <c r="A413" s="4">
        <v>34278</v>
      </c>
      <c r="B413">
        <v>17.29</v>
      </c>
    </row>
    <row r="414" spans="1:2" customFormat="1" hidden="1" x14ac:dyDescent="0.35">
      <c r="A414" s="4">
        <v>34285</v>
      </c>
      <c r="B414">
        <v>16.71</v>
      </c>
    </row>
    <row r="415" spans="1:2" customFormat="1" hidden="1" x14ac:dyDescent="0.35">
      <c r="A415" s="4">
        <v>34292</v>
      </c>
      <c r="B415">
        <v>16.75</v>
      </c>
    </row>
    <row r="416" spans="1:2" customFormat="1" hidden="1" x14ac:dyDescent="0.35">
      <c r="A416" s="4">
        <v>34299</v>
      </c>
      <c r="B416">
        <v>16.079999999999998</v>
      </c>
    </row>
    <row r="417" spans="1:2" customFormat="1" hidden="1" x14ac:dyDescent="0.35">
      <c r="A417" s="4">
        <v>34306</v>
      </c>
      <c r="B417">
        <v>15.21</v>
      </c>
    </row>
    <row r="418" spans="1:2" customFormat="1" hidden="1" x14ac:dyDescent="0.35">
      <c r="A418" s="4">
        <v>34313</v>
      </c>
      <c r="B418">
        <v>14.68</v>
      </c>
    </row>
    <row r="419" spans="1:2" customFormat="1" hidden="1" x14ac:dyDescent="0.35">
      <c r="A419" s="4">
        <v>34320</v>
      </c>
      <c r="B419">
        <v>14.31</v>
      </c>
    </row>
    <row r="420" spans="1:2" customFormat="1" hidden="1" x14ac:dyDescent="0.35">
      <c r="A420" s="4">
        <v>34327</v>
      </c>
      <c r="B420">
        <v>14.4</v>
      </c>
    </row>
    <row r="421" spans="1:2" customFormat="1" hidden="1" x14ac:dyDescent="0.35">
      <c r="A421" s="4">
        <v>34334</v>
      </c>
      <c r="B421">
        <v>14.21</v>
      </c>
    </row>
    <row r="422" spans="1:2" customFormat="1" hidden="1" x14ac:dyDescent="0.35">
      <c r="A422" s="4">
        <v>34341</v>
      </c>
      <c r="B422">
        <v>15.03</v>
      </c>
    </row>
    <row r="423" spans="1:2" customFormat="1" hidden="1" x14ac:dyDescent="0.35">
      <c r="A423" s="4">
        <v>34348</v>
      </c>
      <c r="B423">
        <v>14.67</v>
      </c>
    </row>
    <row r="424" spans="1:2" customFormat="1" hidden="1" x14ac:dyDescent="0.35">
      <c r="A424" s="4">
        <v>34355</v>
      </c>
      <c r="B424">
        <v>15.02</v>
      </c>
    </row>
    <row r="425" spans="1:2" customFormat="1" hidden="1" x14ac:dyDescent="0.35">
      <c r="A425" s="4">
        <v>34362</v>
      </c>
      <c r="B425">
        <v>15.34</v>
      </c>
    </row>
    <row r="426" spans="1:2" customFormat="1" hidden="1" x14ac:dyDescent="0.35">
      <c r="A426" s="4">
        <v>34369</v>
      </c>
      <c r="B426">
        <v>15.76</v>
      </c>
    </row>
    <row r="427" spans="1:2" customFormat="1" hidden="1" x14ac:dyDescent="0.35">
      <c r="A427" s="4">
        <v>34376</v>
      </c>
      <c r="B427">
        <v>14.87</v>
      </c>
    </row>
    <row r="428" spans="1:2" customFormat="1" hidden="1" x14ac:dyDescent="0.35">
      <c r="A428" s="4">
        <v>34383</v>
      </c>
      <c r="B428">
        <v>14.13</v>
      </c>
    </row>
    <row r="429" spans="1:2" customFormat="1" hidden="1" x14ac:dyDescent="0.35">
      <c r="A429" s="4">
        <v>34390</v>
      </c>
      <c r="B429">
        <v>14.44</v>
      </c>
    </row>
    <row r="430" spans="1:2" customFormat="1" hidden="1" x14ac:dyDescent="0.35">
      <c r="A430" s="4">
        <v>34397</v>
      </c>
      <c r="B430">
        <v>14.68</v>
      </c>
    </row>
    <row r="431" spans="1:2" customFormat="1" hidden="1" x14ac:dyDescent="0.35">
      <c r="A431" s="4">
        <v>34404</v>
      </c>
      <c r="B431">
        <v>14.24</v>
      </c>
    </row>
    <row r="432" spans="1:2" customFormat="1" hidden="1" x14ac:dyDescent="0.35">
      <c r="A432" s="4">
        <v>34411</v>
      </c>
      <c r="B432">
        <v>14.82</v>
      </c>
    </row>
    <row r="433" spans="1:2" customFormat="1" hidden="1" x14ac:dyDescent="0.35">
      <c r="A433" s="4">
        <v>34418</v>
      </c>
      <c r="B433">
        <v>15.15</v>
      </c>
    </row>
    <row r="434" spans="1:2" customFormat="1" hidden="1" x14ac:dyDescent="0.35">
      <c r="A434" s="4">
        <v>34425</v>
      </c>
      <c r="B434">
        <v>14.44</v>
      </c>
    </row>
    <row r="435" spans="1:2" customFormat="1" hidden="1" x14ac:dyDescent="0.35">
      <c r="A435" s="4">
        <v>34432</v>
      </c>
      <c r="B435">
        <v>15.65</v>
      </c>
    </row>
    <row r="436" spans="1:2" customFormat="1" hidden="1" x14ac:dyDescent="0.35">
      <c r="A436" s="4">
        <v>34439</v>
      </c>
      <c r="B436">
        <v>16.07</v>
      </c>
    </row>
    <row r="437" spans="1:2" customFormat="1" hidden="1" x14ac:dyDescent="0.35">
      <c r="A437" s="4">
        <v>34446</v>
      </c>
      <c r="B437">
        <v>17.02</v>
      </c>
    </row>
    <row r="438" spans="1:2" customFormat="1" hidden="1" x14ac:dyDescent="0.35">
      <c r="A438" s="4">
        <v>34453</v>
      </c>
      <c r="B438">
        <v>16.93</v>
      </c>
    </row>
    <row r="439" spans="1:2" customFormat="1" hidden="1" x14ac:dyDescent="0.35">
      <c r="A439" s="4">
        <v>34460</v>
      </c>
      <c r="B439">
        <v>17.2</v>
      </c>
    </row>
    <row r="440" spans="1:2" customFormat="1" hidden="1" x14ac:dyDescent="0.35">
      <c r="A440" s="4">
        <v>34467</v>
      </c>
      <c r="B440">
        <v>17.93</v>
      </c>
    </row>
    <row r="441" spans="1:2" customFormat="1" hidden="1" x14ac:dyDescent="0.35">
      <c r="A441" s="4">
        <v>34474</v>
      </c>
      <c r="B441">
        <v>18.21</v>
      </c>
    </row>
    <row r="442" spans="1:2" customFormat="1" hidden="1" x14ac:dyDescent="0.35">
      <c r="A442" s="4">
        <v>34481</v>
      </c>
      <c r="B442">
        <v>18.14</v>
      </c>
    </row>
    <row r="443" spans="1:2" customFormat="1" hidden="1" x14ac:dyDescent="0.35">
      <c r="A443" s="4">
        <v>34488</v>
      </c>
      <c r="B443">
        <v>18.239999999999998</v>
      </c>
    </row>
    <row r="444" spans="1:2" customFormat="1" hidden="1" x14ac:dyDescent="0.35">
      <c r="A444" s="4">
        <v>34495</v>
      </c>
      <c r="B444">
        <v>18.260000000000002</v>
      </c>
    </row>
    <row r="445" spans="1:2" customFormat="1" hidden="1" x14ac:dyDescent="0.35">
      <c r="A445" s="4">
        <v>34502</v>
      </c>
      <c r="B445">
        <v>19.61</v>
      </c>
    </row>
    <row r="446" spans="1:2" customFormat="1" hidden="1" x14ac:dyDescent="0.35">
      <c r="A446" s="4">
        <v>34509</v>
      </c>
      <c r="B446">
        <v>19.8</v>
      </c>
    </row>
    <row r="447" spans="1:2" customFormat="1" hidden="1" x14ac:dyDescent="0.35">
      <c r="A447" s="4">
        <v>34516</v>
      </c>
      <c r="B447">
        <v>19.16</v>
      </c>
    </row>
    <row r="448" spans="1:2" customFormat="1" hidden="1" x14ac:dyDescent="0.35">
      <c r="A448" s="4">
        <v>34523</v>
      </c>
      <c r="B448">
        <v>19.39</v>
      </c>
    </row>
    <row r="449" spans="1:2" customFormat="1" hidden="1" x14ac:dyDescent="0.35">
      <c r="A449" s="4">
        <v>34530</v>
      </c>
      <c r="B449">
        <v>20.16</v>
      </c>
    </row>
    <row r="450" spans="1:2" customFormat="1" hidden="1" x14ac:dyDescent="0.35">
      <c r="A450" s="4">
        <v>34537</v>
      </c>
      <c r="B450">
        <v>19.39</v>
      </c>
    </row>
    <row r="451" spans="1:2" customFormat="1" hidden="1" x14ac:dyDescent="0.35">
      <c r="A451" s="4">
        <v>34544</v>
      </c>
      <c r="B451">
        <v>19.66</v>
      </c>
    </row>
    <row r="452" spans="1:2" customFormat="1" hidden="1" x14ac:dyDescent="0.35">
      <c r="A452" s="4">
        <v>34551</v>
      </c>
      <c r="B452">
        <v>20.09</v>
      </c>
    </row>
    <row r="453" spans="1:2" customFormat="1" hidden="1" x14ac:dyDescent="0.35">
      <c r="A453" s="4">
        <v>34558</v>
      </c>
      <c r="B453">
        <v>18.88</v>
      </c>
    </row>
    <row r="454" spans="1:2" customFormat="1" hidden="1" x14ac:dyDescent="0.35">
      <c r="A454" s="4">
        <v>34565</v>
      </c>
      <c r="B454">
        <v>17.850000000000001</v>
      </c>
    </row>
    <row r="455" spans="1:2" customFormat="1" hidden="1" x14ac:dyDescent="0.35">
      <c r="A455" s="4">
        <v>34572</v>
      </c>
      <c r="B455">
        <v>17.23</v>
      </c>
    </row>
    <row r="456" spans="1:2" customFormat="1" hidden="1" x14ac:dyDescent="0.35">
      <c r="A456" s="4">
        <v>34579</v>
      </c>
      <c r="B456">
        <v>17.52</v>
      </c>
    </row>
    <row r="457" spans="1:2" customFormat="1" hidden="1" x14ac:dyDescent="0.35">
      <c r="A457" s="4">
        <v>34586</v>
      </c>
      <c r="B457">
        <v>17.649999999999999</v>
      </c>
    </row>
    <row r="458" spans="1:2" customFormat="1" hidden="1" x14ac:dyDescent="0.35">
      <c r="A458" s="4">
        <v>34593</v>
      </c>
      <c r="B458">
        <v>16.93</v>
      </c>
    </row>
    <row r="459" spans="1:2" customFormat="1" hidden="1" x14ac:dyDescent="0.35">
      <c r="A459" s="4">
        <v>34600</v>
      </c>
      <c r="B459">
        <v>17.38</v>
      </c>
    </row>
    <row r="460" spans="1:2" customFormat="1" hidden="1" x14ac:dyDescent="0.35">
      <c r="A460" s="4">
        <v>34607</v>
      </c>
      <c r="B460">
        <v>17.829999999999998</v>
      </c>
    </row>
    <row r="461" spans="1:2" customFormat="1" hidden="1" x14ac:dyDescent="0.35">
      <c r="A461" s="4">
        <v>34614</v>
      </c>
      <c r="B461">
        <v>18.13</v>
      </c>
    </row>
    <row r="462" spans="1:2" customFormat="1" hidden="1" x14ac:dyDescent="0.35">
      <c r="A462" s="4">
        <v>34621</v>
      </c>
      <c r="B462">
        <v>17.37</v>
      </c>
    </row>
    <row r="463" spans="1:2" customFormat="1" hidden="1" x14ac:dyDescent="0.35">
      <c r="A463" s="4">
        <v>34628</v>
      </c>
      <c r="B463">
        <v>17.350000000000001</v>
      </c>
    </row>
    <row r="464" spans="1:2" customFormat="1" hidden="1" x14ac:dyDescent="0.35">
      <c r="A464" s="4">
        <v>34635</v>
      </c>
      <c r="B464">
        <v>17.93</v>
      </c>
    </row>
    <row r="465" spans="1:2" customFormat="1" hidden="1" x14ac:dyDescent="0.35">
      <c r="A465" s="4">
        <v>34642</v>
      </c>
      <c r="B465">
        <v>18.690000000000001</v>
      </c>
    </row>
    <row r="466" spans="1:2" customFormat="1" hidden="1" x14ac:dyDescent="0.35">
      <c r="A466" s="4">
        <v>34649</v>
      </c>
      <c r="B466">
        <v>18.25</v>
      </c>
    </row>
    <row r="467" spans="1:2" customFormat="1" hidden="1" x14ac:dyDescent="0.35">
      <c r="A467" s="4">
        <v>34656</v>
      </c>
      <c r="B467">
        <v>17.510000000000002</v>
      </c>
    </row>
    <row r="468" spans="1:2" customFormat="1" hidden="1" x14ac:dyDescent="0.35">
      <c r="A468" s="4">
        <v>34663</v>
      </c>
      <c r="B468">
        <v>17.73</v>
      </c>
    </row>
    <row r="469" spans="1:2" customFormat="1" hidden="1" x14ac:dyDescent="0.35">
      <c r="A469" s="4">
        <v>34670</v>
      </c>
      <c r="B469">
        <v>17.78</v>
      </c>
    </row>
    <row r="470" spans="1:2" customFormat="1" hidden="1" x14ac:dyDescent="0.35">
      <c r="A470" s="4">
        <v>34677</v>
      </c>
      <c r="B470">
        <v>16.989999999999998</v>
      </c>
    </row>
    <row r="471" spans="1:2" customFormat="1" hidden="1" x14ac:dyDescent="0.35">
      <c r="A471" s="4">
        <v>34684</v>
      </c>
      <c r="B471">
        <v>16.86</v>
      </c>
    </row>
    <row r="472" spans="1:2" customFormat="1" hidden="1" x14ac:dyDescent="0.35">
      <c r="A472" s="4">
        <v>34691</v>
      </c>
      <c r="B472">
        <v>17.100000000000001</v>
      </c>
    </row>
    <row r="473" spans="1:2" customFormat="1" hidden="1" x14ac:dyDescent="0.35">
      <c r="A473" s="4">
        <v>34698</v>
      </c>
      <c r="B473">
        <v>17.71</v>
      </c>
    </row>
    <row r="474" spans="1:2" customFormat="1" hidden="1" x14ac:dyDescent="0.35">
      <c r="A474" s="4">
        <v>34705</v>
      </c>
      <c r="B474">
        <v>17.62</v>
      </c>
    </row>
    <row r="475" spans="1:2" customFormat="1" hidden="1" x14ac:dyDescent="0.35">
      <c r="A475" s="4">
        <v>34712</v>
      </c>
      <c r="B475">
        <v>17.55</v>
      </c>
    </row>
    <row r="476" spans="1:2" customFormat="1" hidden="1" x14ac:dyDescent="0.35">
      <c r="A476" s="4">
        <v>34719</v>
      </c>
      <c r="B476">
        <v>18.45</v>
      </c>
    </row>
    <row r="477" spans="1:2" customFormat="1" hidden="1" x14ac:dyDescent="0.35">
      <c r="A477" s="4">
        <v>34726</v>
      </c>
      <c r="B477">
        <v>18.34</v>
      </c>
    </row>
    <row r="478" spans="1:2" customFormat="1" hidden="1" x14ac:dyDescent="0.35">
      <c r="A478" s="4">
        <v>34733</v>
      </c>
      <c r="B478">
        <v>18.5</v>
      </c>
    </row>
    <row r="479" spans="1:2" customFormat="1" hidden="1" x14ac:dyDescent="0.35">
      <c r="A479" s="4">
        <v>34740</v>
      </c>
      <c r="B479">
        <v>18.420000000000002</v>
      </c>
    </row>
    <row r="480" spans="1:2" customFormat="1" hidden="1" x14ac:dyDescent="0.35">
      <c r="A480" s="4">
        <v>34747</v>
      </c>
      <c r="B480">
        <v>18.55</v>
      </c>
    </row>
    <row r="481" spans="1:2" customFormat="1" hidden="1" x14ac:dyDescent="0.35">
      <c r="A481" s="4">
        <v>34754</v>
      </c>
      <c r="B481">
        <v>18.75</v>
      </c>
    </row>
    <row r="482" spans="1:2" customFormat="1" hidden="1" x14ac:dyDescent="0.35">
      <c r="A482" s="4">
        <v>34761</v>
      </c>
      <c r="B482">
        <v>18.5</v>
      </c>
    </row>
    <row r="483" spans="1:2" customFormat="1" hidden="1" x14ac:dyDescent="0.35">
      <c r="A483" s="4">
        <v>34768</v>
      </c>
      <c r="B483">
        <v>18.27</v>
      </c>
    </row>
    <row r="484" spans="1:2" customFormat="1" hidden="1" x14ac:dyDescent="0.35">
      <c r="A484" s="4">
        <v>34775</v>
      </c>
      <c r="B484">
        <v>18.13</v>
      </c>
    </row>
    <row r="485" spans="1:2" customFormat="1" hidden="1" x14ac:dyDescent="0.35">
      <c r="A485" s="4">
        <v>34782</v>
      </c>
      <c r="B485">
        <v>18.690000000000001</v>
      </c>
    </row>
    <row r="486" spans="1:2" customFormat="1" hidden="1" x14ac:dyDescent="0.35">
      <c r="A486" s="4">
        <v>34789</v>
      </c>
      <c r="B486">
        <v>19.12</v>
      </c>
    </row>
    <row r="487" spans="1:2" customFormat="1" hidden="1" x14ac:dyDescent="0.35">
      <c r="A487" s="4">
        <v>34796</v>
      </c>
      <c r="B487">
        <v>19.43</v>
      </c>
    </row>
    <row r="488" spans="1:2" customFormat="1" hidden="1" x14ac:dyDescent="0.35">
      <c r="A488" s="4">
        <v>34803</v>
      </c>
      <c r="B488">
        <v>19.53</v>
      </c>
    </row>
    <row r="489" spans="1:2" customFormat="1" hidden="1" x14ac:dyDescent="0.35">
      <c r="A489" s="4">
        <v>34810</v>
      </c>
      <c r="B489">
        <v>20.260000000000002</v>
      </c>
    </row>
    <row r="490" spans="1:2" customFormat="1" hidden="1" x14ac:dyDescent="0.35">
      <c r="A490" s="4">
        <v>34817</v>
      </c>
      <c r="B490">
        <v>20.29</v>
      </c>
    </row>
    <row r="491" spans="1:2" customFormat="1" hidden="1" x14ac:dyDescent="0.35">
      <c r="A491" s="4">
        <v>34824</v>
      </c>
      <c r="B491">
        <v>20.239999999999998</v>
      </c>
    </row>
    <row r="492" spans="1:2" customFormat="1" hidden="1" x14ac:dyDescent="0.35">
      <c r="A492" s="4">
        <v>34831</v>
      </c>
      <c r="B492">
        <v>19.739999999999998</v>
      </c>
    </row>
    <row r="493" spans="1:2" customFormat="1" hidden="1" x14ac:dyDescent="0.35">
      <c r="A493" s="4">
        <v>34838</v>
      </c>
      <c r="B493">
        <v>19.98</v>
      </c>
    </row>
    <row r="494" spans="1:2" customFormat="1" hidden="1" x14ac:dyDescent="0.35">
      <c r="A494" s="4">
        <v>34845</v>
      </c>
      <c r="B494">
        <v>19.37</v>
      </c>
    </row>
    <row r="495" spans="1:2" customFormat="1" hidden="1" x14ac:dyDescent="0.35">
      <c r="A495" s="4">
        <v>34852</v>
      </c>
      <c r="B495">
        <v>18.920000000000002</v>
      </c>
    </row>
    <row r="496" spans="1:2" customFormat="1" hidden="1" x14ac:dyDescent="0.35">
      <c r="A496" s="4">
        <v>34859</v>
      </c>
      <c r="B496">
        <v>19.05</v>
      </c>
    </row>
    <row r="497" spans="1:2" customFormat="1" hidden="1" x14ac:dyDescent="0.35">
      <c r="A497" s="4">
        <v>34866</v>
      </c>
      <c r="B497">
        <v>18.91</v>
      </c>
    </row>
    <row r="498" spans="1:2" customFormat="1" hidden="1" x14ac:dyDescent="0.35">
      <c r="A498" s="4">
        <v>34873</v>
      </c>
      <c r="B498">
        <v>17.88</v>
      </c>
    </row>
    <row r="499" spans="1:2" customFormat="1" hidden="1" x14ac:dyDescent="0.35">
      <c r="A499" s="4">
        <v>34880</v>
      </c>
      <c r="B499">
        <v>17.71</v>
      </c>
    </row>
    <row r="500" spans="1:2" customFormat="1" hidden="1" x14ac:dyDescent="0.35">
      <c r="A500" s="4">
        <v>34887</v>
      </c>
      <c r="B500">
        <v>17.28</v>
      </c>
    </row>
    <row r="501" spans="1:2" customFormat="1" hidden="1" x14ac:dyDescent="0.35">
      <c r="A501" s="4">
        <v>34894</v>
      </c>
      <c r="B501">
        <v>17.34</v>
      </c>
    </row>
    <row r="502" spans="1:2" customFormat="1" hidden="1" x14ac:dyDescent="0.35">
      <c r="A502" s="4">
        <v>34901</v>
      </c>
      <c r="B502">
        <v>17.21</v>
      </c>
    </row>
    <row r="503" spans="1:2" customFormat="1" hidden="1" x14ac:dyDescent="0.35">
      <c r="A503" s="4">
        <v>34908</v>
      </c>
      <c r="B503">
        <v>17.41</v>
      </c>
    </row>
    <row r="504" spans="1:2" customFormat="1" hidden="1" x14ac:dyDescent="0.35">
      <c r="A504" s="4">
        <v>34915</v>
      </c>
      <c r="B504">
        <v>17.72</v>
      </c>
    </row>
    <row r="505" spans="1:2" customFormat="1" hidden="1" x14ac:dyDescent="0.35">
      <c r="A505" s="4">
        <v>34922</v>
      </c>
      <c r="B505">
        <v>17.809999999999999</v>
      </c>
    </row>
    <row r="506" spans="1:2" customFormat="1" hidden="1" x14ac:dyDescent="0.35">
      <c r="A506" s="4">
        <v>34929</v>
      </c>
      <c r="B506">
        <v>17.600000000000001</v>
      </c>
    </row>
    <row r="507" spans="1:2" customFormat="1" hidden="1" x14ac:dyDescent="0.35">
      <c r="A507" s="4">
        <v>34936</v>
      </c>
      <c r="B507">
        <v>19.02</v>
      </c>
    </row>
    <row r="508" spans="1:2" customFormat="1" hidden="1" x14ac:dyDescent="0.35">
      <c r="A508" s="4">
        <v>34943</v>
      </c>
      <c r="B508">
        <v>17.88</v>
      </c>
    </row>
    <row r="509" spans="1:2" customFormat="1" hidden="1" x14ac:dyDescent="0.35">
      <c r="A509" s="4">
        <v>34950</v>
      </c>
      <c r="B509">
        <v>18.37</v>
      </c>
    </row>
    <row r="510" spans="1:2" customFormat="1" hidden="1" x14ac:dyDescent="0.35">
      <c r="A510" s="4">
        <v>34957</v>
      </c>
      <c r="B510">
        <v>18.72</v>
      </c>
    </row>
    <row r="511" spans="1:2" customFormat="1" hidden="1" x14ac:dyDescent="0.35">
      <c r="A511" s="4">
        <v>34964</v>
      </c>
      <c r="B511">
        <v>18.32</v>
      </c>
    </row>
    <row r="512" spans="1:2" customFormat="1" hidden="1" x14ac:dyDescent="0.35">
      <c r="A512" s="4">
        <v>34971</v>
      </c>
      <c r="B512">
        <v>17.55</v>
      </c>
    </row>
    <row r="513" spans="1:2" customFormat="1" hidden="1" x14ac:dyDescent="0.35">
      <c r="A513" s="4">
        <v>34978</v>
      </c>
      <c r="B513">
        <v>17.29</v>
      </c>
    </row>
    <row r="514" spans="1:2" customFormat="1" hidden="1" x14ac:dyDescent="0.35">
      <c r="A514" s="4">
        <v>34985</v>
      </c>
      <c r="B514">
        <v>17.28</v>
      </c>
    </row>
    <row r="515" spans="1:2" customFormat="1" hidden="1" x14ac:dyDescent="0.35">
      <c r="A515" s="4">
        <v>34992</v>
      </c>
      <c r="B515">
        <v>17.510000000000002</v>
      </c>
    </row>
    <row r="516" spans="1:2" customFormat="1" hidden="1" x14ac:dyDescent="0.35">
      <c r="A516" s="4">
        <v>34999</v>
      </c>
      <c r="B516">
        <v>17.559999999999999</v>
      </c>
    </row>
    <row r="517" spans="1:2" customFormat="1" hidden="1" x14ac:dyDescent="0.35">
      <c r="A517" s="4">
        <v>35006</v>
      </c>
      <c r="B517">
        <v>17.79</v>
      </c>
    </row>
    <row r="518" spans="1:2" customFormat="1" hidden="1" x14ac:dyDescent="0.35">
      <c r="A518" s="4">
        <v>35013</v>
      </c>
      <c r="B518">
        <v>17.760000000000002</v>
      </c>
    </row>
    <row r="519" spans="1:2" customFormat="1" hidden="1" x14ac:dyDescent="0.35">
      <c r="A519" s="4">
        <v>35020</v>
      </c>
      <c r="B519">
        <v>18.059999999999999</v>
      </c>
    </row>
    <row r="520" spans="1:2" customFormat="1" hidden="1" x14ac:dyDescent="0.35">
      <c r="A520" s="4">
        <v>35027</v>
      </c>
      <c r="B520">
        <v>17.989999999999998</v>
      </c>
    </row>
    <row r="521" spans="1:2" customFormat="1" hidden="1" x14ac:dyDescent="0.35">
      <c r="A521" s="4">
        <v>35034</v>
      </c>
      <c r="B521">
        <v>18.32</v>
      </c>
    </row>
    <row r="522" spans="1:2" customFormat="1" hidden="1" x14ac:dyDescent="0.35">
      <c r="A522" s="4">
        <v>35041</v>
      </c>
      <c r="B522">
        <v>18.739999999999998</v>
      </c>
    </row>
    <row r="523" spans="1:2" customFormat="1" hidden="1" x14ac:dyDescent="0.35">
      <c r="A523" s="4">
        <v>35048</v>
      </c>
      <c r="B523">
        <v>19.02</v>
      </c>
    </row>
    <row r="524" spans="1:2" customFormat="1" hidden="1" x14ac:dyDescent="0.35">
      <c r="A524" s="4">
        <v>35055</v>
      </c>
      <c r="B524">
        <v>19.12</v>
      </c>
    </row>
    <row r="525" spans="1:2" customFormat="1" hidden="1" x14ac:dyDescent="0.35">
      <c r="A525" s="4">
        <v>35062</v>
      </c>
      <c r="B525">
        <v>19.440000000000001</v>
      </c>
    </row>
    <row r="526" spans="1:2" customFormat="1" hidden="1" x14ac:dyDescent="0.35">
      <c r="A526" s="4">
        <v>35069</v>
      </c>
      <c r="B526">
        <v>19.989999999999998</v>
      </c>
    </row>
    <row r="527" spans="1:2" customFormat="1" hidden="1" x14ac:dyDescent="0.35">
      <c r="A527" s="4">
        <v>35076</v>
      </c>
      <c r="B527">
        <v>19.43</v>
      </c>
    </row>
    <row r="528" spans="1:2" customFormat="1" hidden="1" x14ac:dyDescent="0.35">
      <c r="A528" s="4">
        <v>35083</v>
      </c>
      <c r="B528">
        <v>18.64</v>
      </c>
    </row>
    <row r="529" spans="1:2" customFormat="1" hidden="1" x14ac:dyDescent="0.35">
      <c r="A529" s="4">
        <v>35090</v>
      </c>
      <c r="B529">
        <v>18.350000000000001</v>
      </c>
    </row>
    <row r="530" spans="1:2" customFormat="1" hidden="1" x14ac:dyDescent="0.35">
      <c r="A530" s="4">
        <v>35097</v>
      </c>
      <c r="B530">
        <v>17.64</v>
      </c>
    </row>
    <row r="531" spans="1:2" customFormat="1" hidden="1" x14ac:dyDescent="0.35">
      <c r="A531" s="4">
        <v>35104</v>
      </c>
      <c r="B531">
        <v>17.72</v>
      </c>
    </row>
    <row r="532" spans="1:2" customFormat="1" hidden="1" x14ac:dyDescent="0.35">
      <c r="A532" s="4">
        <v>35111</v>
      </c>
      <c r="B532">
        <v>18.8</v>
      </c>
    </row>
    <row r="533" spans="1:2" customFormat="1" hidden="1" x14ac:dyDescent="0.35">
      <c r="A533" s="4">
        <v>35118</v>
      </c>
      <c r="B533">
        <v>21.45</v>
      </c>
    </row>
    <row r="534" spans="1:2" customFormat="1" hidden="1" x14ac:dyDescent="0.35">
      <c r="A534" s="4">
        <v>35125</v>
      </c>
      <c r="B534">
        <v>19.489999999999998</v>
      </c>
    </row>
    <row r="535" spans="1:2" customFormat="1" hidden="1" x14ac:dyDescent="0.35">
      <c r="A535" s="4">
        <v>35132</v>
      </c>
      <c r="B535">
        <v>19.72</v>
      </c>
    </row>
    <row r="536" spans="1:2" customFormat="1" hidden="1" x14ac:dyDescent="0.35">
      <c r="A536" s="4">
        <v>35139</v>
      </c>
      <c r="B536">
        <v>20.8</v>
      </c>
    </row>
    <row r="537" spans="1:2" customFormat="1" hidden="1" x14ac:dyDescent="0.35">
      <c r="A537" s="4">
        <v>35146</v>
      </c>
      <c r="B537">
        <v>23.16</v>
      </c>
    </row>
    <row r="538" spans="1:2" customFormat="1" hidden="1" x14ac:dyDescent="0.35">
      <c r="A538" s="4">
        <v>35153</v>
      </c>
      <c r="B538">
        <v>22.03</v>
      </c>
    </row>
    <row r="539" spans="1:2" customFormat="1" hidden="1" x14ac:dyDescent="0.35">
      <c r="A539" s="4">
        <v>35160</v>
      </c>
      <c r="B539">
        <v>22.49</v>
      </c>
    </row>
    <row r="540" spans="1:2" customFormat="1" hidden="1" x14ac:dyDescent="0.35">
      <c r="A540" s="4">
        <v>35167</v>
      </c>
      <c r="B540">
        <v>23.95</v>
      </c>
    </row>
    <row r="541" spans="1:2" customFormat="1" hidden="1" x14ac:dyDescent="0.35">
      <c r="A541" s="4">
        <v>35174</v>
      </c>
      <c r="B541">
        <v>24.34</v>
      </c>
    </row>
    <row r="542" spans="1:2" customFormat="1" hidden="1" x14ac:dyDescent="0.35">
      <c r="A542" s="4">
        <v>35181</v>
      </c>
      <c r="B542">
        <v>23.8</v>
      </c>
    </row>
    <row r="543" spans="1:2" customFormat="1" hidden="1" x14ac:dyDescent="0.35">
      <c r="A543" s="4">
        <v>35188</v>
      </c>
      <c r="B543">
        <v>21.16</v>
      </c>
    </row>
    <row r="544" spans="1:2" customFormat="1" hidden="1" x14ac:dyDescent="0.35">
      <c r="A544" s="4">
        <v>35195</v>
      </c>
      <c r="B544">
        <v>20.98</v>
      </c>
    </row>
    <row r="545" spans="1:2" customFormat="1" hidden="1" x14ac:dyDescent="0.35">
      <c r="A545" s="4">
        <v>35202</v>
      </c>
      <c r="B545">
        <v>21.06</v>
      </c>
    </row>
    <row r="546" spans="1:2" customFormat="1" hidden="1" x14ac:dyDescent="0.35">
      <c r="A546" s="4">
        <v>35209</v>
      </c>
      <c r="B546">
        <v>22.24</v>
      </c>
    </row>
    <row r="547" spans="1:2" customFormat="1" hidden="1" x14ac:dyDescent="0.35">
      <c r="A547" s="4">
        <v>35216</v>
      </c>
      <c r="B547">
        <v>20.37</v>
      </c>
    </row>
    <row r="548" spans="1:2" customFormat="1" hidden="1" x14ac:dyDescent="0.35">
      <c r="A548" s="4">
        <v>35223</v>
      </c>
      <c r="B548">
        <v>20.04</v>
      </c>
    </row>
    <row r="549" spans="1:2" customFormat="1" hidden="1" x14ac:dyDescent="0.35">
      <c r="A549" s="4">
        <v>35230</v>
      </c>
      <c r="B549">
        <v>20.149999999999999</v>
      </c>
    </row>
    <row r="550" spans="1:2" customFormat="1" hidden="1" x14ac:dyDescent="0.35">
      <c r="A550" s="4">
        <v>35237</v>
      </c>
      <c r="B550">
        <v>20.95</v>
      </c>
    </row>
    <row r="551" spans="1:2" customFormat="1" hidden="1" x14ac:dyDescent="0.35">
      <c r="A551" s="4">
        <v>35244</v>
      </c>
      <c r="B551">
        <v>20.55</v>
      </c>
    </row>
    <row r="552" spans="1:2" customFormat="1" hidden="1" x14ac:dyDescent="0.35">
      <c r="A552" s="4">
        <v>35251</v>
      </c>
      <c r="B552">
        <v>21.4</v>
      </c>
    </row>
    <row r="553" spans="1:2" customFormat="1" hidden="1" x14ac:dyDescent="0.35">
      <c r="A553" s="4">
        <v>35258</v>
      </c>
      <c r="B553">
        <v>21.65</v>
      </c>
    </row>
    <row r="554" spans="1:2" customFormat="1" hidden="1" x14ac:dyDescent="0.35">
      <c r="A554" s="4">
        <v>35265</v>
      </c>
      <c r="B554">
        <v>21.8</v>
      </c>
    </row>
    <row r="555" spans="1:2" customFormat="1" hidden="1" x14ac:dyDescent="0.35">
      <c r="A555" s="4">
        <v>35272</v>
      </c>
      <c r="B555">
        <v>20.96</v>
      </c>
    </row>
    <row r="556" spans="1:2" customFormat="1" hidden="1" x14ac:dyDescent="0.35">
      <c r="A556" s="4">
        <v>35279</v>
      </c>
      <c r="B556">
        <v>20.66</v>
      </c>
    </row>
    <row r="557" spans="1:2" customFormat="1" hidden="1" x14ac:dyDescent="0.35">
      <c r="A557" s="4">
        <v>35286</v>
      </c>
      <c r="B557">
        <v>21.35</v>
      </c>
    </row>
    <row r="558" spans="1:2" customFormat="1" hidden="1" x14ac:dyDescent="0.35">
      <c r="A558" s="4">
        <v>35293</v>
      </c>
      <c r="B558">
        <v>22.25</v>
      </c>
    </row>
    <row r="559" spans="1:2" customFormat="1" hidden="1" x14ac:dyDescent="0.35">
      <c r="A559" s="4">
        <v>35300</v>
      </c>
      <c r="B559">
        <v>22.5</v>
      </c>
    </row>
    <row r="560" spans="1:2" customFormat="1" hidden="1" x14ac:dyDescent="0.35">
      <c r="A560" s="4">
        <v>35307</v>
      </c>
      <c r="B560">
        <v>21.82</v>
      </c>
    </row>
    <row r="561" spans="1:2" customFormat="1" hidden="1" x14ac:dyDescent="0.35">
      <c r="A561" s="4">
        <v>35314</v>
      </c>
      <c r="B561">
        <v>23.48</v>
      </c>
    </row>
    <row r="562" spans="1:2" customFormat="1" hidden="1" x14ac:dyDescent="0.35">
      <c r="A562" s="4">
        <v>35321</v>
      </c>
      <c r="B562">
        <v>24.42</v>
      </c>
    </row>
    <row r="563" spans="1:2" customFormat="1" hidden="1" x14ac:dyDescent="0.35">
      <c r="A563" s="4">
        <v>35328</v>
      </c>
      <c r="B563">
        <v>23.52</v>
      </c>
    </row>
    <row r="564" spans="1:2" customFormat="1" hidden="1" x14ac:dyDescent="0.35">
      <c r="A564" s="4">
        <v>35335</v>
      </c>
      <c r="B564">
        <v>24.33</v>
      </c>
    </row>
    <row r="565" spans="1:2" customFormat="1" hidden="1" x14ac:dyDescent="0.35">
      <c r="A565" s="4">
        <v>35342</v>
      </c>
      <c r="B565">
        <v>24.44</v>
      </c>
    </row>
    <row r="566" spans="1:2" customFormat="1" hidden="1" x14ac:dyDescent="0.35">
      <c r="A566" s="4">
        <v>35349</v>
      </c>
      <c r="B566">
        <v>24.93</v>
      </c>
    </row>
    <row r="567" spans="1:2" customFormat="1" hidden="1" x14ac:dyDescent="0.35">
      <c r="A567" s="4">
        <v>35356</v>
      </c>
      <c r="B567">
        <v>25.45</v>
      </c>
    </row>
    <row r="568" spans="1:2" customFormat="1" hidden="1" x14ac:dyDescent="0.35">
      <c r="A568" s="4">
        <v>35363</v>
      </c>
      <c r="B568">
        <v>25.15</v>
      </c>
    </row>
    <row r="569" spans="1:2" customFormat="1" hidden="1" x14ac:dyDescent="0.35">
      <c r="A569" s="4">
        <v>35370</v>
      </c>
      <c r="B569">
        <v>23.91</v>
      </c>
    </row>
    <row r="570" spans="1:2" customFormat="1" hidden="1" x14ac:dyDescent="0.35">
      <c r="A570" s="4">
        <v>35377</v>
      </c>
      <c r="B570">
        <v>22.92</v>
      </c>
    </row>
    <row r="571" spans="1:2" customFormat="1" hidden="1" x14ac:dyDescent="0.35">
      <c r="A571" s="4">
        <v>35384</v>
      </c>
      <c r="B571">
        <v>23.9</v>
      </c>
    </row>
    <row r="572" spans="1:2" customFormat="1" hidden="1" x14ac:dyDescent="0.35">
      <c r="A572" s="4">
        <v>35391</v>
      </c>
      <c r="B572">
        <v>24.03</v>
      </c>
    </row>
    <row r="573" spans="1:2" customFormat="1" hidden="1" x14ac:dyDescent="0.35">
      <c r="A573" s="4">
        <v>35398</v>
      </c>
      <c r="B573">
        <v>24.21</v>
      </c>
    </row>
    <row r="574" spans="1:2" customFormat="1" hidden="1" x14ac:dyDescent="0.35">
      <c r="A574" s="4">
        <v>35405</v>
      </c>
      <c r="B574">
        <v>25.14</v>
      </c>
    </row>
    <row r="575" spans="1:2" customFormat="1" hidden="1" x14ac:dyDescent="0.35">
      <c r="A575" s="4">
        <v>35412</v>
      </c>
      <c r="B575">
        <v>24.2</v>
      </c>
    </row>
    <row r="576" spans="1:2" customFormat="1" hidden="1" x14ac:dyDescent="0.35">
      <c r="A576" s="4">
        <v>35419</v>
      </c>
      <c r="B576">
        <v>26.02</v>
      </c>
    </row>
    <row r="577" spans="1:2" customFormat="1" hidden="1" x14ac:dyDescent="0.35">
      <c r="A577" s="4">
        <v>35426</v>
      </c>
      <c r="B577">
        <v>25.44</v>
      </c>
    </row>
    <row r="578" spans="1:2" customFormat="1" hidden="1" x14ac:dyDescent="0.35">
      <c r="A578" s="4">
        <v>35433</v>
      </c>
      <c r="B578">
        <v>25.59</v>
      </c>
    </row>
    <row r="579" spans="1:2" customFormat="1" hidden="1" x14ac:dyDescent="0.35">
      <c r="A579" s="4">
        <v>35440</v>
      </c>
      <c r="B579">
        <v>26.3</v>
      </c>
    </row>
    <row r="580" spans="1:2" customFormat="1" hidden="1" x14ac:dyDescent="0.35">
      <c r="A580" s="4">
        <v>35447</v>
      </c>
      <c r="B580">
        <v>25.42</v>
      </c>
    </row>
    <row r="581" spans="1:2" customFormat="1" hidden="1" x14ac:dyDescent="0.35">
      <c r="A581" s="4">
        <v>35454</v>
      </c>
      <c r="B581">
        <v>24.4</v>
      </c>
    </row>
    <row r="582" spans="1:2" customFormat="1" hidden="1" x14ac:dyDescent="0.35">
      <c r="A582" s="4">
        <v>35461</v>
      </c>
      <c r="B582">
        <v>24.24</v>
      </c>
    </row>
    <row r="583" spans="1:2" customFormat="1" hidden="1" x14ac:dyDescent="0.35">
      <c r="A583" s="4">
        <v>35468</v>
      </c>
      <c r="B583">
        <v>23.49</v>
      </c>
    </row>
    <row r="584" spans="1:2" customFormat="1" hidden="1" x14ac:dyDescent="0.35">
      <c r="A584" s="4">
        <v>35475</v>
      </c>
      <c r="B584">
        <v>22.21</v>
      </c>
    </row>
    <row r="585" spans="1:2" customFormat="1" hidden="1" x14ac:dyDescent="0.35">
      <c r="A585" s="4">
        <v>35482</v>
      </c>
      <c r="B585">
        <v>22.18</v>
      </c>
    </row>
    <row r="586" spans="1:2" customFormat="1" hidden="1" x14ac:dyDescent="0.35">
      <c r="A586" s="4">
        <v>35489</v>
      </c>
      <c r="B586">
        <v>20.83</v>
      </c>
    </row>
    <row r="587" spans="1:2" customFormat="1" hidden="1" x14ac:dyDescent="0.35">
      <c r="A587" s="4">
        <v>35496</v>
      </c>
      <c r="B587">
        <v>20.77</v>
      </c>
    </row>
    <row r="588" spans="1:2" customFormat="1" hidden="1" x14ac:dyDescent="0.35">
      <c r="A588" s="4">
        <v>35503</v>
      </c>
      <c r="B588">
        <v>20.64</v>
      </c>
    </row>
    <row r="589" spans="1:2" customFormat="1" hidden="1" x14ac:dyDescent="0.35">
      <c r="A589" s="4">
        <v>35510</v>
      </c>
      <c r="B589">
        <v>21.72</v>
      </c>
    </row>
    <row r="590" spans="1:2" customFormat="1" hidden="1" x14ac:dyDescent="0.35">
      <c r="A590" s="4">
        <v>35517</v>
      </c>
      <c r="B590">
        <v>20.83</v>
      </c>
    </row>
    <row r="591" spans="1:2" customFormat="1" hidden="1" x14ac:dyDescent="0.35">
      <c r="A591" s="4">
        <v>35524</v>
      </c>
      <c r="B591">
        <v>19.760000000000002</v>
      </c>
    </row>
    <row r="592" spans="1:2" customFormat="1" hidden="1" x14ac:dyDescent="0.35">
      <c r="A592" s="4">
        <v>35531</v>
      </c>
      <c r="B592">
        <v>19.38</v>
      </c>
    </row>
    <row r="593" spans="1:2" customFormat="1" hidden="1" x14ac:dyDescent="0.35">
      <c r="A593" s="4">
        <v>35538</v>
      </c>
      <c r="B593">
        <v>19.649999999999999</v>
      </c>
    </row>
    <row r="594" spans="1:2" customFormat="1" hidden="1" x14ac:dyDescent="0.35">
      <c r="A594" s="4">
        <v>35545</v>
      </c>
      <c r="B594">
        <v>19.850000000000001</v>
      </c>
    </row>
    <row r="595" spans="1:2" customFormat="1" hidden="1" x14ac:dyDescent="0.35">
      <c r="A595" s="4">
        <v>35552</v>
      </c>
      <c r="B595">
        <v>19.989999999999998</v>
      </c>
    </row>
    <row r="596" spans="1:2" customFormat="1" hidden="1" x14ac:dyDescent="0.35">
      <c r="A596" s="4">
        <v>35559</v>
      </c>
      <c r="B596">
        <v>19.940000000000001</v>
      </c>
    </row>
    <row r="597" spans="1:2" customFormat="1" hidden="1" x14ac:dyDescent="0.35">
      <c r="A597" s="4">
        <v>35566</v>
      </c>
      <c r="B597">
        <v>21.45</v>
      </c>
    </row>
    <row r="598" spans="1:2" customFormat="1" hidden="1" x14ac:dyDescent="0.35">
      <c r="A598" s="4">
        <v>35573</v>
      </c>
      <c r="B598">
        <v>21.43</v>
      </c>
    </row>
    <row r="599" spans="1:2" customFormat="1" hidden="1" x14ac:dyDescent="0.35">
      <c r="A599" s="4">
        <v>35580</v>
      </c>
      <c r="B599">
        <v>20.9</v>
      </c>
    </row>
    <row r="600" spans="1:2" customFormat="1" hidden="1" x14ac:dyDescent="0.35">
      <c r="A600" s="4">
        <v>35587</v>
      </c>
      <c r="B600">
        <v>20.12</v>
      </c>
    </row>
    <row r="601" spans="1:2" customFormat="1" hidden="1" x14ac:dyDescent="0.35">
      <c r="A601" s="4">
        <v>35594</v>
      </c>
      <c r="B601">
        <v>18.88</v>
      </c>
    </row>
    <row r="602" spans="1:2" customFormat="1" hidden="1" x14ac:dyDescent="0.35">
      <c r="A602" s="4">
        <v>35601</v>
      </c>
      <c r="B602">
        <v>18.93</v>
      </c>
    </row>
    <row r="603" spans="1:2" customFormat="1" hidden="1" x14ac:dyDescent="0.35">
      <c r="A603" s="4">
        <v>35608</v>
      </c>
      <c r="B603">
        <v>19</v>
      </c>
    </row>
    <row r="604" spans="1:2" customFormat="1" hidden="1" x14ac:dyDescent="0.35">
      <c r="A604" s="4">
        <v>35615</v>
      </c>
      <c r="B604">
        <v>19.95</v>
      </c>
    </row>
    <row r="605" spans="1:2" customFormat="1" hidden="1" x14ac:dyDescent="0.35">
      <c r="A605" s="4">
        <v>35622</v>
      </c>
      <c r="B605">
        <v>19.440000000000001</v>
      </c>
    </row>
    <row r="606" spans="1:2" customFormat="1" hidden="1" x14ac:dyDescent="0.35">
      <c r="A606" s="4">
        <v>35629</v>
      </c>
      <c r="B606">
        <v>19.489999999999998</v>
      </c>
    </row>
    <row r="607" spans="1:2" customFormat="1" hidden="1" x14ac:dyDescent="0.35">
      <c r="A607" s="4">
        <v>35636</v>
      </c>
      <c r="B607">
        <v>19.52</v>
      </c>
    </row>
    <row r="608" spans="1:2" customFormat="1" hidden="1" x14ac:dyDescent="0.35">
      <c r="A608" s="4">
        <v>35643</v>
      </c>
      <c r="B608">
        <v>20.13</v>
      </c>
    </row>
    <row r="609" spans="1:2" customFormat="1" hidden="1" x14ac:dyDescent="0.35">
      <c r="A609" s="4">
        <v>35650</v>
      </c>
      <c r="B609">
        <v>20.350000000000001</v>
      </c>
    </row>
    <row r="610" spans="1:2" customFormat="1" hidden="1" x14ac:dyDescent="0.35">
      <c r="A610" s="4">
        <v>35657</v>
      </c>
      <c r="B610">
        <v>19.989999999999998</v>
      </c>
    </row>
    <row r="611" spans="1:2" customFormat="1" hidden="1" x14ac:dyDescent="0.35">
      <c r="A611" s="4">
        <v>35664</v>
      </c>
      <c r="B611">
        <v>19.920000000000002</v>
      </c>
    </row>
    <row r="612" spans="1:2" customFormat="1" hidden="1" x14ac:dyDescent="0.35">
      <c r="A612" s="4">
        <v>35671</v>
      </c>
      <c r="B612">
        <v>19.5</v>
      </c>
    </row>
    <row r="613" spans="1:2" customFormat="1" hidden="1" x14ac:dyDescent="0.35">
      <c r="A613" s="4">
        <v>35678</v>
      </c>
      <c r="B613">
        <v>19.61</v>
      </c>
    </row>
    <row r="614" spans="1:2" customFormat="1" hidden="1" x14ac:dyDescent="0.35">
      <c r="A614" s="4">
        <v>35685</v>
      </c>
      <c r="B614">
        <v>19.440000000000001</v>
      </c>
    </row>
    <row r="615" spans="1:2" customFormat="1" hidden="1" x14ac:dyDescent="0.35">
      <c r="A615" s="4">
        <v>35692</v>
      </c>
      <c r="B615">
        <v>19.440000000000001</v>
      </c>
    </row>
    <row r="616" spans="1:2" customFormat="1" hidden="1" x14ac:dyDescent="0.35">
      <c r="A616" s="4">
        <v>35699</v>
      </c>
      <c r="B616">
        <v>20.12</v>
      </c>
    </row>
    <row r="617" spans="1:2" customFormat="1" hidden="1" x14ac:dyDescent="0.35">
      <c r="A617" s="4">
        <v>35706</v>
      </c>
      <c r="B617">
        <v>21.62</v>
      </c>
    </row>
    <row r="618" spans="1:2" customFormat="1" hidden="1" x14ac:dyDescent="0.35">
      <c r="A618" s="4">
        <v>35713</v>
      </c>
      <c r="B618">
        <v>22.01</v>
      </c>
    </row>
    <row r="619" spans="1:2" customFormat="1" hidden="1" x14ac:dyDescent="0.35">
      <c r="A619" s="4">
        <v>35720</v>
      </c>
      <c r="B619">
        <v>21.03</v>
      </c>
    </row>
    <row r="620" spans="1:2" customFormat="1" hidden="1" x14ac:dyDescent="0.35">
      <c r="A620" s="4">
        <v>35727</v>
      </c>
      <c r="B620">
        <v>21</v>
      </c>
    </row>
    <row r="621" spans="1:2" customFormat="1" hidden="1" x14ac:dyDescent="0.35">
      <c r="A621" s="4">
        <v>35734</v>
      </c>
      <c r="B621">
        <v>20.92</v>
      </c>
    </row>
    <row r="622" spans="1:2" customFormat="1" hidden="1" x14ac:dyDescent="0.35">
      <c r="A622" s="4">
        <v>35741</v>
      </c>
      <c r="B622">
        <v>20.65</v>
      </c>
    </row>
    <row r="623" spans="1:2" customFormat="1" hidden="1" x14ac:dyDescent="0.35">
      <c r="A623" s="4">
        <v>35748</v>
      </c>
      <c r="B623">
        <v>20.66</v>
      </c>
    </row>
    <row r="624" spans="1:2" customFormat="1" hidden="1" x14ac:dyDescent="0.35">
      <c r="A624" s="4">
        <v>35755</v>
      </c>
      <c r="B624">
        <v>19.809999999999999</v>
      </c>
    </row>
    <row r="625" spans="1:2" customFormat="1" hidden="1" x14ac:dyDescent="0.35">
      <c r="A625" s="4">
        <v>35762</v>
      </c>
      <c r="B625">
        <v>19.3</v>
      </c>
    </row>
    <row r="626" spans="1:2" customFormat="1" hidden="1" x14ac:dyDescent="0.35">
      <c r="A626" s="4">
        <v>35769</v>
      </c>
      <c r="B626">
        <v>18.690000000000001</v>
      </c>
    </row>
    <row r="627" spans="1:2" customFormat="1" hidden="1" x14ac:dyDescent="0.35">
      <c r="A627" s="4">
        <v>35776</v>
      </c>
      <c r="B627">
        <v>18.440000000000001</v>
      </c>
    </row>
    <row r="628" spans="1:2" customFormat="1" hidden="1" x14ac:dyDescent="0.35">
      <c r="A628" s="4">
        <v>35783</v>
      </c>
      <c r="B628">
        <v>18.309999999999999</v>
      </c>
    </row>
    <row r="629" spans="1:2" customFormat="1" hidden="1" x14ac:dyDescent="0.35">
      <c r="A629" s="4">
        <v>35790</v>
      </c>
      <c r="B629">
        <v>18.309999999999999</v>
      </c>
    </row>
    <row r="630" spans="1:2" customFormat="1" hidden="1" x14ac:dyDescent="0.35">
      <c r="A630" s="4">
        <v>35797</v>
      </c>
      <c r="B630">
        <v>17.579999999999998</v>
      </c>
    </row>
    <row r="631" spans="1:2" customFormat="1" hidden="1" x14ac:dyDescent="0.35">
      <c r="A631" s="4">
        <v>35804</v>
      </c>
      <c r="B631">
        <v>16.829999999999998</v>
      </c>
    </row>
    <row r="632" spans="1:2" customFormat="1" hidden="1" x14ac:dyDescent="0.35">
      <c r="A632" s="4">
        <v>35811</v>
      </c>
      <c r="B632">
        <v>16.47</v>
      </c>
    </row>
    <row r="633" spans="1:2" customFormat="1" hidden="1" x14ac:dyDescent="0.35">
      <c r="A633" s="4">
        <v>35818</v>
      </c>
      <c r="B633">
        <v>16.02</v>
      </c>
    </row>
    <row r="634" spans="1:2" customFormat="1" hidden="1" x14ac:dyDescent="0.35">
      <c r="A634" s="4">
        <v>35825</v>
      </c>
      <c r="B634">
        <v>17.3</v>
      </c>
    </row>
    <row r="635" spans="1:2" customFormat="1" hidden="1" x14ac:dyDescent="0.35">
      <c r="A635" s="4">
        <v>35832</v>
      </c>
      <c r="B635">
        <v>16.649999999999999</v>
      </c>
    </row>
    <row r="636" spans="1:2" customFormat="1" hidden="1" x14ac:dyDescent="0.35">
      <c r="A636" s="4">
        <v>35839</v>
      </c>
      <c r="B636">
        <v>16.25</v>
      </c>
    </row>
    <row r="637" spans="1:2" customFormat="1" hidden="1" x14ac:dyDescent="0.35">
      <c r="A637" s="4">
        <v>35846</v>
      </c>
      <c r="B637">
        <v>16.03</v>
      </c>
    </row>
    <row r="638" spans="1:2" customFormat="1" hidden="1" x14ac:dyDescent="0.35">
      <c r="A638" s="4">
        <v>35853</v>
      </c>
      <c r="B638">
        <v>15.3</v>
      </c>
    </row>
    <row r="639" spans="1:2" customFormat="1" hidden="1" x14ac:dyDescent="0.35">
      <c r="A639" s="4">
        <v>35860</v>
      </c>
      <c r="B639">
        <v>15.23</v>
      </c>
    </row>
    <row r="640" spans="1:2" customFormat="1" hidden="1" x14ac:dyDescent="0.35">
      <c r="A640" s="4">
        <v>35867</v>
      </c>
      <c r="B640">
        <v>14.4</v>
      </c>
    </row>
    <row r="641" spans="1:2" customFormat="1" hidden="1" x14ac:dyDescent="0.35">
      <c r="A641" s="4">
        <v>35874</v>
      </c>
      <c r="B641">
        <v>14.04</v>
      </c>
    </row>
    <row r="642" spans="1:2" customFormat="1" hidden="1" x14ac:dyDescent="0.35">
      <c r="A642" s="4">
        <v>35881</v>
      </c>
      <c r="B642">
        <v>16.420000000000002</v>
      </c>
    </row>
    <row r="643" spans="1:2" customFormat="1" hidden="1" x14ac:dyDescent="0.35">
      <c r="A643" s="4">
        <v>35888</v>
      </c>
      <c r="B643">
        <v>15.98</v>
      </c>
    </row>
    <row r="644" spans="1:2" customFormat="1" hidden="1" x14ac:dyDescent="0.35">
      <c r="A644" s="4">
        <v>35895</v>
      </c>
      <c r="B644">
        <v>15.55</v>
      </c>
    </row>
    <row r="645" spans="1:2" customFormat="1" hidden="1" x14ac:dyDescent="0.35">
      <c r="A645" s="4">
        <v>35902</v>
      </c>
      <c r="B645">
        <v>15.53</v>
      </c>
    </row>
    <row r="646" spans="1:2" customFormat="1" hidden="1" x14ac:dyDescent="0.35">
      <c r="A646" s="4">
        <v>35909</v>
      </c>
      <c r="B646">
        <v>14.5</v>
      </c>
    </row>
    <row r="647" spans="1:2" customFormat="1" hidden="1" x14ac:dyDescent="0.35">
      <c r="A647" s="4">
        <v>35916</v>
      </c>
      <c r="B647">
        <v>15.71</v>
      </c>
    </row>
    <row r="648" spans="1:2" customFormat="1" hidden="1" x14ac:dyDescent="0.35">
      <c r="A648" s="4">
        <v>35923</v>
      </c>
      <c r="B648">
        <v>15.48</v>
      </c>
    </row>
    <row r="649" spans="1:2" customFormat="1" hidden="1" x14ac:dyDescent="0.35">
      <c r="A649" s="4">
        <v>35930</v>
      </c>
      <c r="B649">
        <v>15.03</v>
      </c>
    </row>
    <row r="650" spans="1:2" customFormat="1" hidden="1" x14ac:dyDescent="0.35">
      <c r="A650" s="4">
        <v>35937</v>
      </c>
      <c r="B650">
        <v>13.91</v>
      </c>
    </row>
    <row r="651" spans="1:2" customFormat="1" hidden="1" x14ac:dyDescent="0.35">
      <c r="A651" s="4">
        <v>35944</v>
      </c>
      <c r="B651">
        <v>14.99</v>
      </c>
    </row>
    <row r="652" spans="1:2" customFormat="1" hidden="1" x14ac:dyDescent="0.35">
      <c r="A652" s="4">
        <v>35951</v>
      </c>
      <c r="B652">
        <v>15.02</v>
      </c>
    </row>
    <row r="653" spans="1:2" customFormat="1" hidden="1" x14ac:dyDescent="0.35">
      <c r="A653" s="4">
        <v>35958</v>
      </c>
      <c r="B653">
        <v>13.42</v>
      </c>
    </row>
    <row r="654" spans="1:2" customFormat="1" hidden="1" x14ac:dyDescent="0.35">
      <c r="A654" s="4">
        <v>35965</v>
      </c>
      <c r="B654">
        <v>12.04</v>
      </c>
    </row>
    <row r="655" spans="1:2" customFormat="1" hidden="1" x14ac:dyDescent="0.35">
      <c r="A655" s="4">
        <v>35972</v>
      </c>
      <c r="B655">
        <v>14.17</v>
      </c>
    </row>
    <row r="656" spans="1:2" customFormat="1" hidden="1" x14ac:dyDescent="0.35">
      <c r="A656" s="4">
        <v>35979</v>
      </c>
      <c r="B656">
        <v>14.41</v>
      </c>
    </row>
    <row r="657" spans="1:2" customFormat="1" hidden="1" x14ac:dyDescent="0.35">
      <c r="A657" s="4">
        <v>35986</v>
      </c>
      <c r="B657">
        <v>13.94</v>
      </c>
    </row>
    <row r="658" spans="1:2" customFormat="1" hidden="1" x14ac:dyDescent="0.35">
      <c r="A658" s="4">
        <v>35993</v>
      </c>
      <c r="B658">
        <v>14.48</v>
      </c>
    </row>
    <row r="659" spans="1:2" customFormat="1" hidden="1" x14ac:dyDescent="0.35">
      <c r="A659" s="4">
        <v>36000</v>
      </c>
      <c r="B659">
        <v>13.89</v>
      </c>
    </row>
    <row r="660" spans="1:2" customFormat="1" hidden="1" x14ac:dyDescent="0.35">
      <c r="A660" s="4">
        <v>36007</v>
      </c>
      <c r="B660">
        <v>14.24</v>
      </c>
    </row>
    <row r="661" spans="1:2" customFormat="1" hidden="1" x14ac:dyDescent="0.35">
      <c r="A661" s="4">
        <v>36014</v>
      </c>
      <c r="B661">
        <v>13.83</v>
      </c>
    </row>
    <row r="662" spans="1:2" customFormat="1" hidden="1" x14ac:dyDescent="0.35">
      <c r="A662" s="4">
        <v>36021</v>
      </c>
      <c r="B662">
        <v>13.12</v>
      </c>
    </row>
    <row r="663" spans="1:2" customFormat="1" hidden="1" x14ac:dyDescent="0.35">
      <c r="A663" s="4">
        <v>36028</v>
      </c>
      <c r="B663">
        <v>13.33</v>
      </c>
    </row>
    <row r="664" spans="1:2" customFormat="1" hidden="1" x14ac:dyDescent="0.35">
      <c r="A664" s="4">
        <v>36035</v>
      </c>
      <c r="B664">
        <v>13.65</v>
      </c>
    </row>
    <row r="665" spans="1:2" customFormat="1" hidden="1" x14ac:dyDescent="0.35">
      <c r="A665" s="4">
        <v>36042</v>
      </c>
      <c r="B665">
        <v>13.98</v>
      </c>
    </row>
    <row r="666" spans="1:2" customFormat="1" hidden="1" x14ac:dyDescent="0.35">
      <c r="A666" s="4">
        <v>36049</v>
      </c>
      <c r="B666">
        <v>14.45</v>
      </c>
    </row>
    <row r="667" spans="1:2" customFormat="1" hidden="1" x14ac:dyDescent="0.35">
      <c r="A667" s="4">
        <v>36056</v>
      </c>
      <c r="B667">
        <v>14.88</v>
      </c>
    </row>
    <row r="668" spans="1:2" customFormat="1" hidden="1" x14ac:dyDescent="0.35">
      <c r="A668" s="4">
        <v>36063</v>
      </c>
      <c r="B668">
        <v>15.78</v>
      </c>
    </row>
    <row r="669" spans="1:2" customFormat="1" hidden="1" x14ac:dyDescent="0.35">
      <c r="A669" s="4">
        <v>36070</v>
      </c>
      <c r="B669">
        <v>15.83</v>
      </c>
    </row>
    <row r="670" spans="1:2" customFormat="1" hidden="1" x14ac:dyDescent="0.35">
      <c r="A670" s="4">
        <v>36077</v>
      </c>
      <c r="B670">
        <v>15.02</v>
      </c>
    </row>
    <row r="671" spans="1:2" customFormat="1" hidden="1" x14ac:dyDescent="0.35">
      <c r="A671" s="4">
        <v>36084</v>
      </c>
      <c r="B671">
        <v>14.21</v>
      </c>
    </row>
    <row r="672" spans="1:2" customFormat="1" hidden="1" x14ac:dyDescent="0.35">
      <c r="A672" s="4">
        <v>36091</v>
      </c>
      <c r="B672">
        <v>13.81</v>
      </c>
    </row>
    <row r="673" spans="1:2" customFormat="1" hidden="1" x14ac:dyDescent="0.35">
      <c r="A673" s="4">
        <v>36098</v>
      </c>
      <c r="B673">
        <v>14.34</v>
      </c>
    </row>
    <row r="674" spans="1:2" customFormat="1" hidden="1" x14ac:dyDescent="0.35">
      <c r="A674" s="4">
        <v>36105</v>
      </c>
      <c r="B674">
        <v>14.13</v>
      </c>
    </row>
    <row r="675" spans="1:2" customFormat="1" hidden="1" x14ac:dyDescent="0.35">
      <c r="A675" s="4">
        <v>36112</v>
      </c>
      <c r="B675">
        <v>13.63</v>
      </c>
    </row>
    <row r="676" spans="1:2" customFormat="1" hidden="1" x14ac:dyDescent="0.35">
      <c r="A676" s="4">
        <v>36119</v>
      </c>
      <c r="B676">
        <v>12.4</v>
      </c>
    </row>
    <row r="677" spans="1:2" customFormat="1" hidden="1" x14ac:dyDescent="0.35">
      <c r="A677" s="4">
        <v>36126</v>
      </c>
      <c r="B677">
        <v>11.62</v>
      </c>
    </row>
    <row r="678" spans="1:2" customFormat="1" hidden="1" x14ac:dyDescent="0.35">
      <c r="A678" s="4">
        <v>36133</v>
      </c>
      <c r="B678">
        <v>11.28</v>
      </c>
    </row>
    <row r="679" spans="1:2" customFormat="1" hidden="1" x14ac:dyDescent="0.35">
      <c r="A679" s="4">
        <v>36140</v>
      </c>
      <c r="B679">
        <v>11.16</v>
      </c>
    </row>
    <row r="680" spans="1:2" customFormat="1" hidden="1" x14ac:dyDescent="0.35">
      <c r="A680" s="4">
        <v>36147</v>
      </c>
      <c r="B680">
        <v>11.5</v>
      </c>
    </row>
    <row r="681" spans="1:2" customFormat="1" hidden="1" x14ac:dyDescent="0.35">
      <c r="A681" s="4">
        <v>36154</v>
      </c>
      <c r="B681">
        <v>11</v>
      </c>
    </row>
    <row r="682" spans="1:2" customFormat="1" hidden="1" x14ac:dyDescent="0.35">
      <c r="A682" s="4">
        <v>36161</v>
      </c>
      <c r="B682">
        <v>11.83</v>
      </c>
    </row>
    <row r="683" spans="1:2" customFormat="1" hidden="1" x14ac:dyDescent="0.35">
      <c r="A683" s="4">
        <v>36168</v>
      </c>
      <c r="B683">
        <v>12.67</v>
      </c>
    </row>
    <row r="684" spans="1:2" customFormat="1" hidden="1" x14ac:dyDescent="0.35">
      <c r="A684" s="4">
        <v>36175</v>
      </c>
      <c r="B684">
        <v>12.62</v>
      </c>
    </row>
    <row r="685" spans="1:2" customFormat="1" hidden="1" x14ac:dyDescent="0.35">
      <c r="A685" s="4">
        <v>36182</v>
      </c>
      <c r="B685">
        <v>12.26</v>
      </c>
    </row>
    <row r="686" spans="1:2" customFormat="1" hidden="1" x14ac:dyDescent="0.35">
      <c r="A686" s="4">
        <v>36189</v>
      </c>
      <c r="B686">
        <v>12.46</v>
      </c>
    </row>
    <row r="687" spans="1:2" customFormat="1" hidden="1" x14ac:dyDescent="0.35">
      <c r="A687" s="4">
        <v>36196</v>
      </c>
      <c r="B687">
        <v>12.16</v>
      </c>
    </row>
    <row r="688" spans="1:2" customFormat="1" hidden="1" x14ac:dyDescent="0.35">
      <c r="A688" s="4">
        <v>36203</v>
      </c>
      <c r="B688">
        <v>11.81</v>
      </c>
    </row>
    <row r="689" spans="1:2" customFormat="1" hidden="1" x14ac:dyDescent="0.35">
      <c r="A689" s="4">
        <v>36210</v>
      </c>
      <c r="B689">
        <v>11.66</v>
      </c>
    </row>
    <row r="690" spans="1:2" customFormat="1" hidden="1" x14ac:dyDescent="0.35">
      <c r="A690" s="4">
        <v>36217</v>
      </c>
      <c r="B690">
        <v>12.36</v>
      </c>
    </row>
    <row r="691" spans="1:2" customFormat="1" hidden="1" x14ac:dyDescent="0.35">
      <c r="A691" s="4">
        <v>36224</v>
      </c>
      <c r="B691">
        <v>12.9</v>
      </c>
    </row>
    <row r="692" spans="1:2" customFormat="1" hidden="1" x14ac:dyDescent="0.35">
      <c r="A692" s="4">
        <v>36231</v>
      </c>
      <c r="B692">
        <v>14.19</v>
      </c>
    </row>
    <row r="693" spans="1:2" customFormat="1" hidden="1" x14ac:dyDescent="0.35">
      <c r="A693" s="4">
        <v>36238</v>
      </c>
      <c r="B693">
        <v>14.91</v>
      </c>
    </row>
    <row r="694" spans="1:2" customFormat="1" hidden="1" x14ac:dyDescent="0.35">
      <c r="A694" s="4">
        <v>36245</v>
      </c>
      <c r="B694">
        <v>15.55</v>
      </c>
    </row>
    <row r="695" spans="1:2" customFormat="1" hidden="1" x14ac:dyDescent="0.35">
      <c r="A695" s="4">
        <v>36252</v>
      </c>
      <c r="B695">
        <v>16.61</v>
      </c>
    </row>
    <row r="696" spans="1:2" customFormat="1" hidden="1" x14ac:dyDescent="0.35">
      <c r="A696" s="4">
        <v>36259</v>
      </c>
      <c r="B696">
        <v>16.45</v>
      </c>
    </row>
    <row r="697" spans="1:2" customFormat="1" hidden="1" x14ac:dyDescent="0.35">
      <c r="A697" s="4">
        <v>36266</v>
      </c>
      <c r="B697">
        <v>16.77</v>
      </c>
    </row>
    <row r="698" spans="1:2" customFormat="1" hidden="1" x14ac:dyDescent="0.35">
      <c r="A698" s="4">
        <v>36273</v>
      </c>
      <c r="B698">
        <v>17.93</v>
      </c>
    </row>
    <row r="699" spans="1:2" customFormat="1" hidden="1" x14ac:dyDescent="0.35">
      <c r="A699" s="4">
        <v>36280</v>
      </c>
      <c r="B699">
        <v>18.23</v>
      </c>
    </row>
    <row r="700" spans="1:2" customFormat="1" hidden="1" x14ac:dyDescent="0.35">
      <c r="A700" s="4">
        <v>36287</v>
      </c>
      <c r="B700">
        <v>18.62</v>
      </c>
    </row>
    <row r="701" spans="1:2" customFormat="1" hidden="1" x14ac:dyDescent="0.35">
      <c r="A701" s="4">
        <v>36294</v>
      </c>
      <c r="B701">
        <v>18</v>
      </c>
    </row>
    <row r="702" spans="1:2" customFormat="1" hidden="1" x14ac:dyDescent="0.35">
      <c r="A702" s="4">
        <v>36301</v>
      </c>
      <c r="B702">
        <v>17.18</v>
      </c>
    </row>
    <row r="703" spans="1:2" customFormat="1" hidden="1" x14ac:dyDescent="0.35">
      <c r="A703" s="4">
        <v>36308</v>
      </c>
      <c r="B703">
        <v>17.07</v>
      </c>
    </row>
    <row r="704" spans="1:2" customFormat="1" hidden="1" x14ac:dyDescent="0.35">
      <c r="A704" s="4">
        <v>36315</v>
      </c>
      <c r="B704">
        <v>16.77</v>
      </c>
    </row>
    <row r="705" spans="1:2" customFormat="1" hidden="1" x14ac:dyDescent="0.35">
      <c r="A705" s="4">
        <v>36322</v>
      </c>
      <c r="B705">
        <v>17.96</v>
      </c>
    </row>
    <row r="706" spans="1:2" customFormat="1" hidden="1" x14ac:dyDescent="0.35">
      <c r="A706" s="4">
        <v>36329</v>
      </c>
      <c r="B706">
        <v>18.21</v>
      </c>
    </row>
    <row r="707" spans="1:2" customFormat="1" hidden="1" x14ac:dyDescent="0.35">
      <c r="A707" s="4">
        <v>36336</v>
      </c>
      <c r="B707">
        <v>18.05</v>
      </c>
    </row>
    <row r="708" spans="1:2" customFormat="1" hidden="1" x14ac:dyDescent="0.35">
      <c r="A708" s="4">
        <v>36343</v>
      </c>
      <c r="B708">
        <v>19.04</v>
      </c>
    </row>
    <row r="709" spans="1:2" customFormat="1" hidden="1" x14ac:dyDescent="0.35">
      <c r="A709" s="4">
        <v>36350</v>
      </c>
      <c r="B709">
        <v>19.87</v>
      </c>
    </row>
    <row r="710" spans="1:2" customFormat="1" hidden="1" x14ac:dyDescent="0.35">
      <c r="A710" s="4">
        <v>36357</v>
      </c>
      <c r="B710">
        <v>20.21</v>
      </c>
    </row>
    <row r="711" spans="1:2" customFormat="1" hidden="1" x14ac:dyDescent="0.35">
      <c r="A711" s="4">
        <v>36364</v>
      </c>
      <c r="B711">
        <v>19.89</v>
      </c>
    </row>
    <row r="712" spans="1:2" customFormat="1" hidden="1" x14ac:dyDescent="0.35">
      <c r="A712" s="4">
        <v>36371</v>
      </c>
      <c r="B712">
        <v>20.62</v>
      </c>
    </row>
    <row r="713" spans="1:2" customFormat="1" hidden="1" x14ac:dyDescent="0.35">
      <c r="A713" s="4">
        <v>36378</v>
      </c>
      <c r="B713">
        <v>20.54</v>
      </c>
    </row>
    <row r="714" spans="1:2" customFormat="1" hidden="1" x14ac:dyDescent="0.35">
      <c r="A714" s="4">
        <v>36385</v>
      </c>
      <c r="B714">
        <v>21.44</v>
      </c>
    </row>
    <row r="715" spans="1:2" customFormat="1" hidden="1" x14ac:dyDescent="0.35">
      <c r="A715" s="4">
        <v>36392</v>
      </c>
      <c r="B715">
        <v>21.62</v>
      </c>
    </row>
    <row r="716" spans="1:2" customFormat="1" hidden="1" x14ac:dyDescent="0.35">
      <c r="A716" s="4">
        <v>36399</v>
      </c>
      <c r="B716">
        <v>21.21</v>
      </c>
    </row>
    <row r="717" spans="1:2" customFormat="1" hidden="1" x14ac:dyDescent="0.35">
      <c r="A717" s="4">
        <v>36406</v>
      </c>
      <c r="B717">
        <v>21.88</v>
      </c>
    </row>
    <row r="718" spans="1:2" customFormat="1" hidden="1" x14ac:dyDescent="0.35">
      <c r="A718" s="4">
        <v>36413</v>
      </c>
      <c r="B718">
        <v>23</v>
      </c>
    </row>
    <row r="719" spans="1:2" customFormat="1" hidden="1" x14ac:dyDescent="0.35">
      <c r="A719" s="4">
        <v>36420</v>
      </c>
      <c r="B719">
        <v>24.28</v>
      </c>
    </row>
    <row r="720" spans="1:2" customFormat="1" hidden="1" x14ac:dyDescent="0.35">
      <c r="A720" s="4">
        <v>36427</v>
      </c>
      <c r="B720">
        <v>24.53</v>
      </c>
    </row>
    <row r="721" spans="1:2" customFormat="1" hidden="1" x14ac:dyDescent="0.35">
      <c r="A721" s="4">
        <v>36434</v>
      </c>
      <c r="B721">
        <v>24.58</v>
      </c>
    </row>
    <row r="722" spans="1:2" customFormat="1" hidden="1" x14ac:dyDescent="0.35">
      <c r="A722" s="4">
        <v>36441</v>
      </c>
      <c r="B722">
        <v>22.72</v>
      </c>
    </row>
    <row r="723" spans="1:2" customFormat="1" hidden="1" x14ac:dyDescent="0.35">
      <c r="A723" s="4">
        <v>36448</v>
      </c>
      <c r="B723">
        <v>22.54</v>
      </c>
    </row>
    <row r="724" spans="1:2" customFormat="1" hidden="1" x14ac:dyDescent="0.35">
      <c r="A724" s="4">
        <v>36455</v>
      </c>
      <c r="B724">
        <v>22.65</v>
      </c>
    </row>
    <row r="725" spans="1:2" customFormat="1" hidden="1" x14ac:dyDescent="0.35">
      <c r="A725" s="4">
        <v>36462</v>
      </c>
      <c r="B725">
        <v>22.5</v>
      </c>
    </row>
    <row r="726" spans="1:2" customFormat="1" hidden="1" x14ac:dyDescent="0.35">
      <c r="A726" s="4">
        <v>36469</v>
      </c>
      <c r="B726">
        <v>22.72</v>
      </c>
    </row>
    <row r="727" spans="1:2" customFormat="1" hidden="1" x14ac:dyDescent="0.35">
      <c r="A727" s="4">
        <v>36476</v>
      </c>
      <c r="B727">
        <v>24.22</v>
      </c>
    </row>
    <row r="728" spans="1:2" customFormat="1" hidden="1" x14ac:dyDescent="0.35">
      <c r="A728" s="4">
        <v>36483</v>
      </c>
      <c r="B728">
        <v>26.05</v>
      </c>
    </row>
    <row r="729" spans="1:2" customFormat="1" hidden="1" x14ac:dyDescent="0.35">
      <c r="A729" s="4">
        <v>36490</v>
      </c>
      <c r="B729">
        <v>27.35</v>
      </c>
    </row>
    <row r="730" spans="1:2" customFormat="1" hidden="1" x14ac:dyDescent="0.35">
      <c r="A730" s="4">
        <v>36497</v>
      </c>
      <c r="B730">
        <v>25.46</v>
      </c>
    </row>
    <row r="731" spans="1:2" customFormat="1" hidden="1" x14ac:dyDescent="0.35">
      <c r="A731" s="4">
        <v>36504</v>
      </c>
      <c r="B731">
        <v>26.19</v>
      </c>
    </row>
    <row r="732" spans="1:2" customFormat="1" hidden="1" x14ac:dyDescent="0.35">
      <c r="A732" s="4">
        <v>36511</v>
      </c>
      <c r="B732">
        <v>26.2</v>
      </c>
    </row>
    <row r="733" spans="1:2" customFormat="1" hidden="1" x14ac:dyDescent="0.35">
      <c r="A733" s="4">
        <v>36518</v>
      </c>
      <c r="B733">
        <v>26.07</v>
      </c>
    </row>
    <row r="734" spans="1:2" customFormat="1" hidden="1" x14ac:dyDescent="0.35">
      <c r="A734" s="4">
        <v>36525</v>
      </c>
      <c r="B734">
        <v>26.34</v>
      </c>
    </row>
    <row r="735" spans="1:2" customFormat="1" hidden="1" x14ac:dyDescent="0.35">
      <c r="A735" s="4">
        <v>36532</v>
      </c>
      <c r="B735">
        <v>24.95</v>
      </c>
    </row>
    <row r="736" spans="1:2" customFormat="1" hidden="1" x14ac:dyDescent="0.35">
      <c r="A736" s="4">
        <v>36539</v>
      </c>
      <c r="B736">
        <v>26.27</v>
      </c>
    </row>
    <row r="737" spans="1:2" customFormat="1" hidden="1" x14ac:dyDescent="0.35">
      <c r="A737" s="4">
        <v>36546</v>
      </c>
      <c r="B737">
        <v>29.37</v>
      </c>
    </row>
    <row r="738" spans="1:2" customFormat="1" hidden="1" x14ac:dyDescent="0.35">
      <c r="A738" s="4">
        <v>36553</v>
      </c>
      <c r="B738">
        <v>28.34</v>
      </c>
    </row>
    <row r="739" spans="1:2" customFormat="1" hidden="1" x14ac:dyDescent="0.35">
      <c r="A739" s="4">
        <v>36560</v>
      </c>
      <c r="B739">
        <v>28.08</v>
      </c>
    </row>
    <row r="740" spans="1:2" customFormat="1" hidden="1" x14ac:dyDescent="0.35">
      <c r="A740" s="4">
        <v>36567</v>
      </c>
      <c r="B740">
        <v>28.83</v>
      </c>
    </row>
    <row r="741" spans="1:2" customFormat="1" hidden="1" x14ac:dyDescent="0.35">
      <c r="A741" s="4">
        <v>36574</v>
      </c>
      <c r="B741">
        <v>29.87</v>
      </c>
    </row>
    <row r="742" spans="1:2" customFormat="1" hidden="1" x14ac:dyDescent="0.35">
      <c r="A742" s="4">
        <v>36581</v>
      </c>
      <c r="B742">
        <v>30.1</v>
      </c>
    </row>
    <row r="743" spans="1:2" customFormat="1" hidden="1" x14ac:dyDescent="0.35">
      <c r="A743" s="4">
        <v>36588</v>
      </c>
      <c r="B743">
        <v>31.07</v>
      </c>
    </row>
    <row r="744" spans="1:2" customFormat="1" hidden="1" x14ac:dyDescent="0.35">
      <c r="A744" s="4">
        <v>36595</v>
      </c>
      <c r="B744">
        <v>32.14</v>
      </c>
    </row>
    <row r="745" spans="1:2" customFormat="1" hidden="1" x14ac:dyDescent="0.35">
      <c r="A745" s="4">
        <v>36602</v>
      </c>
      <c r="B745">
        <v>31.29</v>
      </c>
    </row>
    <row r="746" spans="1:2" customFormat="1" hidden="1" x14ac:dyDescent="0.35">
      <c r="A746" s="4">
        <v>36609</v>
      </c>
      <c r="B746">
        <v>27.99</v>
      </c>
    </row>
    <row r="747" spans="1:2" customFormat="1" hidden="1" x14ac:dyDescent="0.35">
      <c r="A747" s="4">
        <v>36616</v>
      </c>
      <c r="B747">
        <v>26.92</v>
      </c>
    </row>
    <row r="748" spans="1:2" customFormat="1" hidden="1" x14ac:dyDescent="0.35">
      <c r="A748" s="4">
        <v>36623</v>
      </c>
      <c r="B748">
        <v>25.6</v>
      </c>
    </row>
    <row r="749" spans="1:2" customFormat="1" hidden="1" x14ac:dyDescent="0.35">
      <c r="A749" s="4">
        <v>36630</v>
      </c>
      <c r="B749">
        <v>24.87</v>
      </c>
    </row>
    <row r="750" spans="1:2" customFormat="1" hidden="1" x14ac:dyDescent="0.35">
      <c r="A750" s="4">
        <v>36637</v>
      </c>
      <c r="B750">
        <v>26.66</v>
      </c>
    </row>
    <row r="751" spans="1:2" customFormat="1" hidden="1" x14ac:dyDescent="0.35">
      <c r="A751" s="4">
        <v>36644</v>
      </c>
      <c r="B751">
        <v>25.95</v>
      </c>
    </row>
    <row r="752" spans="1:2" customFormat="1" hidden="1" x14ac:dyDescent="0.35">
      <c r="A752" s="4">
        <v>36651</v>
      </c>
      <c r="B752">
        <v>26.75</v>
      </c>
    </row>
    <row r="753" spans="1:2" customFormat="1" hidden="1" x14ac:dyDescent="0.35">
      <c r="A753" s="4">
        <v>36658</v>
      </c>
      <c r="B753">
        <v>28.7</v>
      </c>
    </row>
    <row r="754" spans="1:2" customFormat="1" hidden="1" x14ac:dyDescent="0.35">
      <c r="A754" s="4">
        <v>36665</v>
      </c>
      <c r="B754">
        <v>29.88</v>
      </c>
    </row>
    <row r="755" spans="1:2" customFormat="1" hidden="1" x14ac:dyDescent="0.35">
      <c r="A755" s="4">
        <v>36672</v>
      </c>
      <c r="B755">
        <v>29.46</v>
      </c>
    </row>
    <row r="756" spans="1:2" customFormat="1" hidden="1" x14ac:dyDescent="0.35">
      <c r="A756" s="4">
        <v>36679</v>
      </c>
      <c r="B756">
        <v>29.98</v>
      </c>
    </row>
    <row r="757" spans="1:2" customFormat="1" hidden="1" x14ac:dyDescent="0.35">
      <c r="A757" s="4">
        <v>36686</v>
      </c>
      <c r="B757">
        <v>29.79</v>
      </c>
    </row>
    <row r="758" spans="1:2" customFormat="1" hidden="1" x14ac:dyDescent="0.35">
      <c r="A758" s="4">
        <v>36693</v>
      </c>
      <c r="B758">
        <v>32.450000000000003</v>
      </c>
    </row>
    <row r="759" spans="1:2" customFormat="1" hidden="1" x14ac:dyDescent="0.35">
      <c r="A759" s="4">
        <v>36700</v>
      </c>
      <c r="B759">
        <v>33.549999999999997</v>
      </c>
    </row>
    <row r="760" spans="1:2" customFormat="1" hidden="1" x14ac:dyDescent="0.35">
      <c r="A760" s="4">
        <v>36707</v>
      </c>
      <c r="B760">
        <v>32.119999999999997</v>
      </c>
    </row>
    <row r="761" spans="1:2" customFormat="1" hidden="1" x14ac:dyDescent="0.35">
      <c r="A761" s="4">
        <v>36714</v>
      </c>
      <c r="B761">
        <v>30.4</v>
      </c>
    </row>
    <row r="762" spans="1:2" customFormat="1" hidden="1" x14ac:dyDescent="0.35">
      <c r="A762" s="4">
        <v>36721</v>
      </c>
      <c r="B762">
        <v>30.44</v>
      </c>
    </row>
    <row r="763" spans="1:2" customFormat="1" hidden="1" x14ac:dyDescent="0.35">
      <c r="A763" s="4">
        <v>36728</v>
      </c>
      <c r="B763">
        <v>30.65</v>
      </c>
    </row>
    <row r="764" spans="1:2" customFormat="1" hidden="1" x14ac:dyDescent="0.35">
      <c r="A764" s="4">
        <v>36735</v>
      </c>
      <c r="B764">
        <v>28.02</v>
      </c>
    </row>
    <row r="765" spans="1:2" customFormat="1" hidden="1" x14ac:dyDescent="0.35">
      <c r="A765" s="4">
        <v>36742</v>
      </c>
      <c r="B765">
        <v>28.5</v>
      </c>
    </row>
    <row r="766" spans="1:2" customFormat="1" hidden="1" x14ac:dyDescent="0.35">
      <c r="A766" s="4">
        <v>36749</v>
      </c>
      <c r="B766">
        <v>30.14</v>
      </c>
    </row>
    <row r="767" spans="1:2" customFormat="1" hidden="1" x14ac:dyDescent="0.35">
      <c r="A767" s="4">
        <v>36756</v>
      </c>
      <c r="B767">
        <v>31.82</v>
      </c>
    </row>
    <row r="768" spans="1:2" customFormat="1" hidden="1" x14ac:dyDescent="0.35">
      <c r="A768" s="4">
        <v>36763</v>
      </c>
      <c r="B768">
        <v>32.46</v>
      </c>
    </row>
    <row r="769" spans="1:2" customFormat="1" hidden="1" x14ac:dyDescent="0.35">
      <c r="A769" s="4">
        <v>36770</v>
      </c>
      <c r="B769">
        <v>33.08</v>
      </c>
    </row>
    <row r="770" spans="1:2" customFormat="1" hidden="1" x14ac:dyDescent="0.35">
      <c r="A770" s="4">
        <v>36777</v>
      </c>
      <c r="B770">
        <v>34.42</v>
      </c>
    </row>
    <row r="771" spans="1:2" customFormat="1" hidden="1" x14ac:dyDescent="0.35">
      <c r="A771" s="4">
        <v>36784</v>
      </c>
      <c r="B771">
        <v>34.700000000000003</v>
      </c>
    </row>
    <row r="772" spans="1:2" customFormat="1" hidden="1" x14ac:dyDescent="0.35">
      <c r="A772" s="4">
        <v>36791</v>
      </c>
      <c r="B772">
        <v>35.49</v>
      </c>
    </row>
    <row r="773" spans="1:2" customFormat="1" hidden="1" x14ac:dyDescent="0.35">
      <c r="A773" s="4">
        <v>36798</v>
      </c>
      <c r="B773">
        <v>31.13</v>
      </c>
    </row>
    <row r="774" spans="1:2" customFormat="1" hidden="1" x14ac:dyDescent="0.35">
      <c r="A774" s="4">
        <v>36805</v>
      </c>
      <c r="B774">
        <v>31.27</v>
      </c>
    </row>
    <row r="775" spans="1:2" customFormat="1" hidden="1" x14ac:dyDescent="0.35">
      <c r="A775" s="4">
        <v>36812</v>
      </c>
      <c r="B775">
        <v>33.9</v>
      </c>
    </row>
    <row r="776" spans="1:2" customFormat="1" hidden="1" x14ac:dyDescent="0.35">
      <c r="A776" s="4">
        <v>36819</v>
      </c>
      <c r="B776">
        <v>33.479999999999997</v>
      </c>
    </row>
    <row r="777" spans="1:2" customFormat="1" hidden="1" x14ac:dyDescent="0.35">
      <c r="A777" s="4">
        <v>36826</v>
      </c>
      <c r="B777">
        <v>33.92</v>
      </c>
    </row>
    <row r="778" spans="1:2" customFormat="1" hidden="1" x14ac:dyDescent="0.35">
      <c r="A778" s="4">
        <v>36833</v>
      </c>
      <c r="B778">
        <v>32.78</v>
      </c>
    </row>
    <row r="779" spans="1:2" customFormat="1" hidden="1" x14ac:dyDescent="0.35">
      <c r="A779" s="4">
        <v>36840</v>
      </c>
      <c r="B779">
        <v>33.46</v>
      </c>
    </row>
    <row r="780" spans="1:2" customFormat="1" hidden="1" x14ac:dyDescent="0.35">
      <c r="A780" s="4">
        <v>36847</v>
      </c>
      <c r="B780">
        <v>35</v>
      </c>
    </row>
    <row r="781" spans="1:2" customFormat="1" hidden="1" x14ac:dyDescent="0.35">
      <c r="A781" s="4">
        <v>36854</v>
      </c>
      <c r="B781">
        <v>35.909999999999997</v>
      </c>
    </row>
    <row r="782" spans="1:2" customFormat="1" hidden="1" x14ac:dyDescent="0.35">
      <c r="A782" s="4">
        <v>36861</v>
      </c>
      <c r="B782">
        <v>34.1</v>
      </c>
    </row>
    <row r="783" spans="1:2" customFormat="1" hidden="1" x14ac:dyDescent="0.35">
      <c r="A783" s="4">
        <v>36868</v>
      </c>
      <c r="B783">
        <v>29.69</v>
      </c>
    </row>
    <row r="784" spans="1:2" customFormat="1" hidden="1" x14ac:dyDescent="0.35">
      <c r="A784" s="4">
        <v>36875</v>
      </c>
      <c r="B784">
        <v>29.05</v>
      </c>
    </row>
    <row r="785" spans="1:2" customFormat="1" hidden="1" x14ac:dyDescent="0.35">
      <c r="A785" s="4">
        <v>36882</v>
      </c>
      <c r="B785">
        <v>27.38</v>
      </c>
    </row>
    <row r="786" spans="1:2" customFormat="1" hidden="1" x14ac:dyDescent="0.35">
      <c r="A786" s="4">
        <v>36889</v>
      </c>
      <c r="B786">
        <v>26.52</v>
      </c>
    </row>
    <row r="787" spans="1:2" customFormat="1" hidden="1" x14ac:dyDescent="0.35">
      <c r="A787" s="4">
        <v>36896</v>
      </c>
      <c r="B787">
        <v>27.8</v>
      </c>
    </row>
    <row r="788" spans="1:2" customFormat="1" hidden="1" x14ac:dyDescent="0.35">
      <c r="A788" s="4">
        <v>36903</v>
      </c>
      <c r="B788">
        <v>28.81</v>
      </c>
    </row>
    <row r="789" spans="1:2" customFormat="1" hidden="1" x14ac:dyDescent="0.35">
      <c r="A789" s="4">
        <v>36910</v>
      </c>
      <c r="B789">
        <v>30.63</v>
      </c>
    </row>
    <row r="790" spans="1:2" customFormat="1" hidden="1" x14ac:dyDescent="0.35">
      <c r="A790" s="4">
        <v>36917</v>
      </c>
      <c r="B790">
        <v>31.35</v>
      </c>
    </row>
    <row r="791" spans="1:2" customFormat="1" hidden="1" x14ac:dyDescent="0.35">
      <c r="A791" s="4">
        <v>36924</v>
      </c>
      <c r="B791">
        <v>29.59</v>
      </c>
    </row>
    <row r="792" spans="1:2" customFormat="1" hidden="1" x14ac:dyDescent="0.35">
      <c r="A792" s="4">
        <v>36931</v>
      </c>
      <c r="B792">
        <v>30.92</v>
      </c>
    </row>
    <row r="793" spans="1:2" customFormat="1" hidden="1" x14ac:dyDescent="0.35">
      <c r="A793" s="4">
        <v>36938</v>
      </c>
      <c r="B793">
        <v>29.67</v>
      </c>
    </row>
    <row r="794" spans="1:2" customFormat="1" hidden="1" x14ac:dyDescent="0.35">
      <c r="A794" s="4">
        <v>36945</v>
      </c>
      <c r="B794">
        <v>28.65</v>
      </c>
    </row>
    <row r="795" spans="1:2" customFormat="1" hidden="1" x14ac:dyDescent="0.35">
      <c r="A795" s="4">
        <v>36952</v>
      </c>
      <c r="B795">
        <v>27.91</v>
      </c>
    </row>
    <row r="796" spans="1:2" customFormat="1" hidden="1" x14ac:dyDescent="0.35">
      <c r="A796" s="4">
        <v>36959</v>
      </c>
      <c r="B796">
        <v>28.45</v>
      </c>
    </row>
    <row r="797" spans="1:2" customFormat="1" hidden="1" x14ac:dyDescent="0.35">
      <c r="A797" s="4">
        <v>36966</v>
      </c>
      <c r="B797">
        <v>27.02</v>
      </c>
    </row>
    <row r="798" spans="1:2" customFormat="1" hidden="1" x14ac:dyDescent="0.35">
      <c r="A798" s="4">
        <v>36973</v>
      </c>
      <c r="B798">
        <v>26.42</v>
      </c>
    </row>
    <row r="799" spans="1:2" customFormat="1" hidden="1" x14ac:dyDescent="0.35">
      <c r="A799" s="4">
        <v>36980</v>
      </c>
      <c r="B799">
        <v>26.86</v>
      </c>
    </row>
    <row r="800" spans="1:2" customFormat="1" hidden="1" x14ac:dyDescent="0.35">
      <c r="A800" s="4">
        <v>36987</v>
      </c>
      <c r="B800">
        <v>26.76</v>
      </c>
    </row>
    <row r="801" spans="1:2" customFormat="1" hidden="1" x14ac:dyDescent="0.35">
      <c r="A801" s="4">
        <v>36994</v>
      </c>
      <c r="B801">
        <v>28.27</v>
      </c>
    </row>
    <row r="802" spans="1:2" customFormat="1" hidden="1" x14ac:dyDescent="0.35">
      <c r="A802" s="4">
        <v>37001</v>
      </c>
      <c r="B802">
        <v>27.89</v>
      </c>
    </row>
    <row r="803" spans="1:2" customFormat="1" hidden="1" x14ac:dyDescent="0.35">
      <c r="A803" s="4">
        <v>37008</v>
      </c>
      <c r="B803">
        <v>26.99</v>
      </c>
    </row>
    <row r="804" spans="1:2" customFormat="1" hidden="1" x14ac:dyDescent="0.35">
      <c r="A804" s="4">
        <v>37015</v>
      </c>
      <c r="B804">
        <v>28.36</v>
      </c>
    </row>
    <row r="805" spans="1:2" customFormat="1" hidden="1" x14ac:dyDescent="0.35">
      <c r="A805" s="4">
        <v>37022</v>
      </c>
      <c r="B805">
        <v>28.12</v>
      </c>
    </row>
    <row r="806" spans="1:2" customFormat="1" hidden="1" x14ac:dyDescent="0.35">
      <c r="A806" s="4">
        <v>37029</v>
      </c>
      <c r="B806">
        <v>29.08</v>
      </c>
    </row>
    <row r="807" spans="1:2" customFormat="1" hidden="1" x14ac:dyDescent="0.35">
      <c r="A807" s="4">
        <v>37036</v>
      </c>
      <c r="B807">
        <v>28.92</v>
      </c>
    </row>
    <row r="808" spans="1:2" customFormat="1" hidden="1" x14ac:dyDescent="0.35">
      <c r="A808" s="4">
        <v>37043</v>
      </c>
      <c r="B808">
        <v>28.44</v>
      </c>
    </row>
    <row r="809" spans="1:2" customFormat="1" hidden="1" x14ac:dyDescent="0.35">
      <c r="A809" s="4">
        <v>37050</v>
      </c>
      <c r="B809">
        <v>27.98</v>
      </c>
    </row>
    <row r="810" spans="1:2" customFormat="1" hidden="1" x14ac:dyDescent="0.35">
      <c r="A810" s="4">
        <v>37057</v>
      </c>
      <c r="B810">
        <v>28.9</v>
      </c>
    </row>
    <row r="811" spans="1:2" customFormat="1" hidden="1" x14ac:dyDescent="0.35">
      <c r="A811" s="4">
        <v>37064</v>
      </c>
      <c r="B811">
        <v>27.09</v>
      </c>
    </row>
    <row r="812" spans="1:2" customFormat="1" hidden="1" x14ac:dyDescent="0.35">
      <c r="A812" s="4">
        <v>37071</v>
      </c>
      <c r="B812">
        <v>26.37</v>
      </c>
    </row>
    <row r="813" spans="1:2" customFormat="1" hidden="1" x14ac:dyDescent="0.35">
      <c r="A813" s="4">
        <v>37078</v>
      </c>
      <c r="B813">
        <v>26.87</v>
      </c>
    </row>
    <row r="814" spans="1:2" customFormat="1" hidden="1" x14ac:dyDescent="0.35">
      <c r="A814" s="4">
        <v>37085</v>
      </c>
      <c r="B814">
        <v>27.07</v>
      </c>
    </row>
    <row r="815" spans="1:2" customFormat="1" hidden="1" x14ac:dyDescent="0.35">
      <c r="A815" s="4">
        <v>37092</v>
      </c>
      <c r="B815">
        <v>25.26</v>
      </c>
    </row>
    <row r="816" spans="1:2" customFormat="1" hidden="1" x14ac:dyDescent="0.35">
      <c r="A816" s="4">
        <v>37099</v>
      </c>
      <c r="B816">
        <v>26.5</v>
      </c>
    </row>
    <row r="817" spans="1:2" customFormat="1" hidden="1" x14ac:dyDescent="0.35">
      <c r="A817" s="4">
        <v>37106</v>
      </c>
      <c r="B817">
        <v>27.1</v>
      </c>
    </row>
    <row r="818" spans="1:2" customFormat="1" hidden="1" x14ac:dyDescent="0.35">
      <c r="A818" s="4">
        <v>37113</v>
      </c>
      <c r="B818">
        <v>27.87</v>
      </c>
    </row>
    <row r="819" spans="1:2" customFormat="1" hidden="1" x14ac:dyDescent="0.35">
      <c r="A819" s="4">
        <v>37120</v>
      </c>
      <c r="B819">
        <v>27.52</v>
      </c>
    </row>
    <row r="820" spans="1:2" customFormat="1" hidden="1" x14ac:dyDescent="0.35">
      <c r="A820" s="4">
        <v>37127</v>
      </c>
      <c r="B820">
        <v>27.25</v>
      </c>
    </row>
    <row r="821" spans="1:2" customFormat="1" hidden="1" x14ac:dyDescent="0.35">
      <c r="A821" s="4">
        <v>37134</v>
      </c>
      <c r="B821">
        <v>26.84</v>
      </c>
    </row>
    <row r="822" spans="1:2" customFormat="1" hidden="1" x14ac:dyDescent="0.35">
      <c r="A822" s="4">
        <v>37141</v>
      </c>
      <c r="B822">
        <v>27.38</v>
      </c>
    </row>
    <row r="823" spans="1:2" customFormat="1" hidden="1" x14ac:dyDescent="0.35">
      <c r="A823" s="4">
        <v>37148</v>
      </c>
      <c r="B823">
        <v>28.22</v>
      </c>
    </row>
    <row r="824" spans="1:2" customFormat="1" hidden="1" x14ac:dyDescent="0.35">
      <c r="A824" s="4">
        <v>37155</v>
      </c>
      <c r="B824">
        <v>27.09</v>
      </c>
    </row>
    <row r="825" spans="1:2" customFormat="1" hidden="1" x14ac:dyDescent="0.35">
      <c r="A825" s="4">
        <v>37162</v>
      </c>
      <c r="B825">
        <v>22.35</v>
      </c>
    </row>
    <row r="826" spans="1:2" customFormat="1" hidden="1" x14ac:dyDescent="0.35">
      <c r="A826" s="4">
        <v>37169</v>
      </c>
      <c r="B826">
        <v>22.6</v>
      </c>
    </row>
    <row r="827" spans="1:2" customFormat="1" hidden="1" x14ac:dyDescent="0.35">
      <c r="A827" s="4">
        <v>37176</v>
      </c>
      <c r="B827">
        <v>22.66</v>
      </c>
    </row>
    <row r="828" spans="1:2" customFormat="1" hidden="1" x14ac:dyDescent="0.35">
      <c r="A828" s="4">
        <v>37183</v>
      </c>
      <c r="B828">
        <v>21.92</v>
      </c>
    </row>
    <row r="829" spans="1:2" customFormat="1" hidden="1" x14ac:dyDescent="0.35">
      <c r="A829" s="4">
        <v>37190</v>
      </c>
      <c r="B829">
        <v>21.78</v>
      </c>
    </row>
    <row r="830" spans="1:2" customFormat="1" hidden="1" x14ac:dyDescent="0.35">
      <c r="A830" s="4">
        <v>37197</v>
      </c>
      <c r="B830">
        <v>21.17</v>
      </c>
    </row>
    <row r="831" spans="1:2" customFormat="1" hidden="1" x14ac:dyDescent="0.35">
      <c r="A831" s="4">
        <v>37204</v>
      </c>
      <c r="B831">
        <v>20.7</v>
      </c>
    </row>
    <row r="832" spans="1:2" customFormat="1" hidden="1" x14ac:dyDescent="0.35">
      <c r="A832" s="4">
        <v>37211</v>
      </c>
      <c r="B832">
        <v>19.61</v>
      </c>
    </row>
    <row r="833" spans="1:2" customFormat="1" hidden="1" x14ac:dyDescent="0.35">
      <c r="A833" s="4">
        <v>37218</v>
      </c>
      <c r="B833">
        <v>18.28</v>
      </c>
    </row>
    <row r="834" spans="1:2" customFormat="1" hidden="1" x14ac:dyDescent="0.35">
      <c r="A834" s="4">
        <v>37225</v>
      </c>
      <c r="B834">
        <v>19.13</v>
      </c>
    </row>
    <row r="835" spans="1:2" customFormat="1" hidden="1" x14ac:dyDescent="0.35">
      <c r="A835" s="4">
        <v>37232</v>
      </c>
      <c r="B835">
        <v>19.47</v>
      </c>
    </row>
    <row r="836" spans="1:2" customFormat="1" hidden="1" x14ac:dyDescent="0.35">
      <c r="A836" s="4">
        <v>37239</v>
      </c>
      <c r="B836">
        <v>18.45</v>
      </c>
    </row>
    <row r="837" spans="1:2" customFormat="1" hidden="1" x14ac:dyDescent="0.35">
      <c r="A837" s="4">
        <v>37246</v>
      </c>
      <c r="B837">
        <v>19.2</v>
      </c>
    </row>
    <row r="838" spans="1:2" customFormat="1" hidden="1" x14ac:dyDescent="0.35">
      <c r="A838" s="4">
        <v>37253</v>
      </c>
      <c r="B838">
        <v>20.94</v>
      </c>
    </row>
    <row r="839" spans="1:2" customFormat="1" hidden="1" x14ac:dyDescent="0.35">
      <c r="A839" s="4">
        <v>37260</v>
      </c>
      <c r="B839">
        <v>20.8</v>
      </c>
    </row>
    <row r="840" spans="1:2" customFormat="1" hidden="1" x14ac:dyDescent="0.35">
      <c r="A840" s="4">
        <v>37267</v>
      </c>
      <c r="B840">
        <v>20.54</v>
      </c>
    </row>
    <row r="841" spans="1:2" customFormat="1" hidden="1" x14ac:dyDescent="0.35">
      <c r="A841" s="4">
        <v>37274</v>
      </c>
      <c r="B841">
        <v>18.61</v>
      </c>
    </row>
    <row r="842" spans="1:2" customFormat="1" hidden="1" x14ac:dyDescent="0.35">
      <c r="A842" s="4">
        <v>37281</v>
      </c>
      <c r="B842">
        <v>19.21</v>
      </c>
    </row>
    <row r="843" spans="1:2" customFormat="1" hidden="1" x14ac:dyDescent="0.35">
      <c r="A843" s="4">
        <v>37288</v>
      </c>
      <c r="B843">
        <v>19.71</v>
      </c>
    </row>
    <row r="844" spans="1:2" customFormat="1" hidden="1" x14ac:dyDescent="0.35">
      <c r="A844" s="4">
        <v>37295</v>
      </c>
      <c r="B844">
        <v>19.97</v>
      </c>
    </row>
    <row r="845" spans="1:2" customFormat="1" hidden="1" x14ac:dyDescent="0.35">
      <c r="A845" s="4">
        <v>37302</v>
      </c>
      <c r="B845">
        <v>21.18</v>
      </c>
    </row>
    <row r="846" spans="1:2" customFormat="1" hidden="1" x14ac:dyDescent="0.35">
      <c r="A846" s="4">
        <v>37309</v>
      </c>
      <c r="B846">
        <v>20.7</v>
      </c>
    </row>
    <row r="847" spans="1:2" customFormat="1" hidden="1" x14ac:dyDescent="0.35">
      <c r="A847" s="4">
        <v>37316</v>
      </c>
      <c r="B847">
        <v>21.43</v>
      </c>
    </row>
    <row r="848" spans="1:2" customFormat="1" hidden="1" x14ac:dyDescent="0.35">
      <c r="A848" s="4">
        <v>37323</v>
      </c>
      <c r="B848">
        <v>23.31</v>
      </c>
    </row>
    <row r="849" spans="1:2" customFormat="1" hidden="1" x14ac:dyDescent="0.35">
      <c r="A849" s="4">
        <v>37330</v>
      </c>
      <c r="B849">
        <v>24.4</v>
      </c>
    </row>
    <row r="850" spans="1:2" customFormat="1" hidden="1" x14ac:dyDescent="0.35">
      <c r="A850" s="4">
        <v>37337</v>
      </c>
      <c r="B850">
        <v>25.25</v>
      </c>
    </row>
    <row r="851" spans="1:2" customFormat="1" hidden="1" x14ac:dyDescent="0.35">
      <c r="A851" s="4">
        <v>37344</v>
      </c>
      <c r="B851">
        <v>25.86</v>
      </c>
    </row>
    <row r="852" spans="1:2" customFormat="1" hidden="1" x14ac:dyDescent="0.35">
      <c r="A852" s="4">
        <v>37351</v>
      </c>
      <c r="B852">
        <v>26.99</v>
      </c>
    </row>
    <row r="853" spans="1:2" customFormat="1" hidden="1" x14ac:dyDescent="0.35">
      <c r="A853" s="4">
        <v>37358</v>
      </c>
      <c r="B853">
        <v>25.24</v>
      </c>
    </row>
    <row r="854" spans="1:2" customFormat="1" hidden="1" x14ac:dyDescent="0.35">
      <c r="A854" s="4">
        <v>37365</v>
      </c>
      <c r="B854">
        <v>25.54</v>
      </c>
    </row>
    <row r="855" spans="1:2" customFormat="1" hidden="1" x14ac:dyDescent="0.35">
      <c r="A855" s="4">
        <v>37372</v>
      </c>
      <c r="B855">
        <v>26.46</v>
      </c>
    </row>
    <row r="856" spans="1:2" customFormat="1" hidden="1" x14ac:dyDescent="0.35">
      <c r="A856" s="4">
        <v>37379</v>
      </c>
      <c r="B856">
        <v>26.88</v>
      </c>
    </row>
    <row r="857" spans="1:2" customFormat="1" hidden="1" x14ac:dyDescent="0.35">
      <c r="A857" s="4">
        <v>37386</v>
      </c>
      <c r="B857">
        <v>27.27</v>
      </c>
    </row>
    <row r="858" spans="1:2" customFormat="1" hidden="1" x14ac:dyDescent="0.35">
      <c r="A858" s="4">
        <v>37393</v>
      </c>
      <c r="B858">
        <v>28.43</v>
      </c>
    </row>
    <row r="859" spans="1:2" customFormat="1" hidden="1" x14ac:dyDescent="0.35">
      <c r="A859" s="4">
        <v>37400</v>
      </c>
      <c r="B859">
        <v>27.18</v>
      </c>
    </row>
    <row r="860" spans="1:2" customFormat="1" hidden="1" x14ac:dyDescent="0.35">
      <c r="A860" s="4">
        <v>37407</v>
      </c>
      <c r="B860">
        <v>25.22</v>
      </c>
    </row>
    <row r="861" spans="1:2" customFormat="1" hidden="1" x14ac:dyDescent="0.35">
      <c r="A861" s="4">
        <v>37414</v>
      </c>
      <c r="B861">
        <v>25.01</v>
      </c>
    </row>
    <row r="862" spans="1:2" customFormat="1" hidden="1" x14ac:dyDescent="0.35">
      <c r="A862" s="4">
        <v>37421</v>
      </c>
      <c r="B862">
        <v>24.94</v>
      </c>
    </row>
    <row r="863" spans="1:2" customFormat="1" hidden="1" x14ac:dyDescent="0.35">
      <c r="A863" s="4">
        <v>37428</v>
      </c>
      <c r="B863">
        <v>25.61</v>
      </c>
    </row>
    <row r="864" spans="1:2" customFormat="1" hidden="1" x14ac:dyDescent="0.35">
      <c r="A864" s="4">
        <v>37435</v>
      </c>
      <c r="B864">
        <v>26.52</v>
      </c>
    </row>
    <row r="865" spans="1:2" customFormat="1" hidden="1" x14ac:dyDescent="0.35">
      <c r="A865" s="4">
        <v>37442</v>
      </c>
      <c r="B865">
        <v>26.81</v>
      </c>
    </row>
    <row r="866" spans="1:2" customFormat="1" hidden="1" x14ac:dyDescent="0.35">
      <c r="A866" s="4">
        <v>37449</v>
      </c>
      <c r="B866">
        <v>26.7</v>
      </c>
    </row>
    <row r="867" spans="1:2" customFormat="1" hidden="1" x14ac:dyDescent="0.35">
      <c r="A867" s="4">
        <v>37456</v>
      </c>
      <c r="B867">
        <v>27.62</v>
      </c>
    </row>
    <row r="868" spans="1:2" customFormat="1" hidden="1" x14ac:dyDescent="0.35">
      <c r="A868" s="4">
        <v>37463</v>
      </c>
      <c r="B868">
        <v>26.64</v>
      </c>
    </row>
    <row r="869" spans="1:2" customFormat="1" hidden="1" x14ac:dyDescent="0.35">
      <c r="A869" s="4">
        <v>37470</v>
      </c>
      <c r="B869">
        <v>26.87</v>
      </c>
    </row>
    <row r="870" spans="1:2" customFormat="1" hidden="1" x14ac:dyDescent="0.35">
      <c r="A870" s="4">
        <v>37477</v>
      </c>
      <c r="B870">
        <v>26.77</v>
      </c>
    </row>
    <row r="871" spans="1:2" customFormat="1" hidden="1" x14ac:dyDescent="0.35">
      <c r="A871" s="4">
        <v>37484</v>
      </c>
      <c r="B871">
        <v>28.52</v>
      </c>
    </row>
    <row r="872" spans="1:2" customFormat="1" hidden="1" x14ac:dyDescent="0.35">
      <c r="A872" s="4">
        <v>37491</v>
      </c>
      <c r="B872">
        <v>30.09</v>
      </c>
    </row>
    <row r="873" spans="1:2" customFormat="1" hidden="1" x14ac:dyDescent="0.35">
      <c r="A873" s="4">
        <v>37498</v>
      </c>
      <c r="B873">
        <v>28.84</v>
      </c>
    </row>
    <row r="874" spans="1:2" customFormat="1" hidden="1" x14ac:dyDescent="0.35">
      <c r="A874" s="4">
        <v>37505</v>
      </c>
      <c r="B874">
        <v>28.65</v>
      </c>
    </row>
    <row r="875" spans="1:2" customFormat="1" hidden="1" x14ac:dyDescent="0.35">
      <c r="A875" s="4">
        <v>37512</v>
      </c>
      <c r="B875">
        <v>29.59</v>
      </c>
    </row>
    <row r="876" spans="1:2" customFormat="1" hidden="1" x14ac:dyDescent="0.35">
      <c r="A876" s="4">
        <v>37519</v>
      </c>
      <c r="B876">
        <v>29.39</v>
      </c>
    </row>
    <row r="877" spans="1:2" customFormat="1" hidden="1" x14ac:dyDescent="0.35">
      <c r="A877" s="4">
        <v>37526</v>
      </c>
      <c r="B877">
        <v>30.63</v>
      </c>
    </row>
    <row r="878" spans="1:2" customFormat="1" hidden="1" x14ac:dyDescent="0.35">
      <c r="A878" s="4">
        <v>37533</v>
      </c>
      <c r="B878">
        <v>30.25</v>
      </c>
    </row>
    <row r="879" spans="1:2" customFormat="1" hidden="1" x14ac:dyDescent="0.35">
      <c r="A879" s="4">
        <v>37540</v>
      </c>
      <c r="B879">
        <v>29.37</v>
      </c>
    </row>
    <row r="880" spans="1:2" customFormat="1" hidden="1" x14ac:dyDescent="0.35">
      <c r="A880" s="4">
        <v>37547</v>
      </c>
      <c r="B880">
        <v>29.65</v>
      </c>
    </row>
    <row r="881" spans="1:2" customFormat="1" hidden="1" x14ac:dyDescent="0.35">
      <c r="A881" s="4">
        <v>37554</v>
      </c>
      <c r="B881">
        <v>27.88</v>
      </c>
    </row>
    <row r="882" spans="1:2" customFormat="1" hidden="1" x14ac:dyDescent="0.35">
      <c r="A882" s="4">
        <v>37561</v>
      </c>
      <c r="B882">
        <v>27.03</v>
      </c>
    </row>
    <row r="883" spans="1:2" customFormat="1" hidden="1" x14ac:dyDescent="0.35">
      <c r="A883" s="4">
        <v>37568</v>
      </c>
      <c r="B883">
        <v>25.97</v>
      </c>
    </row>
    <row r="884" spans="1:2" customFormat="1" hidden="1" x14ac:dyDescent="0.35">
      <c r="A884" s="4">
        <v>37575</v>
      </c>
      <c r="B884">
        <v>25.68</v>
      </c>
    </row>
    <row r="885" spans="1:2" customFormat="1" hidden="1" x14ac:dyDescent="0.35">
      <c r="A885" s="4">
        <v>37582</v>
      </c>
      <c r="B885">
        <v>26.98</v>
      </c>
    </row>
    <row r="886" spans="1:2" customFormat="1" hidden="1" x14ac:dyDescent="0.35">
      <c r="A886" s="4">
        <v>37589</v>
      </c>
      <c r="B886">
        <v>26.83</v>
      </c>
    </row>
    <row r="887" spans="1:2" customFormat="1" hidden="1" x14ac:dyDescent="0.35">
      <c r="A887" s="4">
        <v>37596</v>
      </c>
      <c r="B887">
        <v>27.14</v>
      </c>
    </row>
    <row r="888" spans="1:2" customFormat="1" hidden="1" x14ac:dyDescent="0.35">
      <c r="A888" s="4">
        <v>37603</v>
      </c>
      <c r="B888">
        <v>27.82</v>
      </c>
    </row>
    <row r="889" spans="1:2" customFormat="1" hidden="1" x14ac:dyDescent="0.35">
      <c r="A889" s="4">
        <v>37610</v>
      </c>
      <c r="B889">
        <v>30.35</v>
      </c>
    </row>
    <row r="890" spans="1:2" customFormat="1" hidden="1" x14ac:dyDescent="0.35">
      <c r="A890" s="4">
        <v>37617</v>
      </c>
      <c r="B890">
        <v>32.380000000000003</v>
      </c>
    </row>
    <row r="891" spans="1:2" customFormat="1" hidden="1" x14ac:dyDescent="0.35">
      <c r="A891" s="4">
        <v>37624</v>
      </c>
      <c r="B891">
        <v>31.96</v>
      </c>
    </row>
    <row r="892" spans="1:2" customFormat="1" hidden="1" x14ac:dyDescent="0.35">
      <c r="A892" s="4">
        <v>37631</v>
      </c>
      <c r="B892">
        <v>31.54</v>
      </c>
    </row>
    <row r="893" spans="1:2" customFormat="1" hidden="1" x14ac:dyDescent="0.35">
      <c r="A893" s="4">
        <v>37638</v>
      </c>
      <c r="B893">
        <v>33.04</v>
      </c>
    </row>
    <row r="894" spans="1:2" customFormat="1" hidden="1" x14ac:dyDescent="0.35">
      <c r="A894" s="4">
        <v>37645</v>
      </c>
      <c r="B894">
        <v>34.46</v>
      </c>
    </row>
    <row r="895" spans="1:2" customFormat="1" hidden="1" x14ac:dyDescent="0.35">
      <c r="A895" s="4">
        <v>37652</v>
      </c>
      <c r="B895">
        <v>33.19</v>
      </c>
    </row>
    <row r="896" spans="1:2" customFormat="1" hidden="1" x14ac:dyDescent="0.35">
      <c r="A896" s="4">
        <v>37659</v>
      </c>
      <c r="B896">
        <v>33.950000000000003</v>
      </c>
    </row>
    <row r="897" spans="1:2" customFormat="1" hidden="1" x14ac:dyDescent="0.35">
      <c r="A897" s="4">
        <v>37666</v>
      </c>
      <c r="B897">
        <v>35.79</v>
      </c>
    </row>
    <row r="898" spans="1:2" customFormat="1" hidden="1" x14ac:dyDescent="0.35">
      <c r="A898" s="4">
        <v>37673</v>
      </c>
      <c r="B898">
        <v>36.78</v>
      </c>
    </row>
    <row r="899" spans="1:2" customFormat="1" hidden="1" x14ac:dyDescent="0.35">
      <c r="A899" s="4">
        <v>37680</v>
      </c>
      <c r="B899">
        <v>36.979999999999997</v>
      </c>
    </row>
    <row r="900" spans="1:2" customFormat="1" hidden="1" x14ac:dyDescent="0.35">
      <c r="A900" s="4">
        <v>37687</v>
      </c>
      <c r="B900">
        <v>36.979999999999997</v>
      </c>
    </row>
    <row r="901" spans="1:2" customFormat="1" hidden="1" x14ac:dyDescent="0.35">
      <c r="A901" s="4">
        <v>37694</v>
      </c>
      <c r="B901">
        <v>36.659999999999997</v>
      </c>
    </row>
    <row r="902" spans="1:2" customFormat="1" hidden="1" x14ac:dyDescent="0.35">
      <c r="A902" s="4">
        <v>37701</v>
      </c>
      <c r="B902">
        <v>30.46</v>
      </c>
    </row>
    <row r="903" spans="1:2" customFormat="1" hidden="1" x14ac:dyDescent="0.35">
      <c r="A903" s="4">
        <v>37708</v>
      </c>
      <c r="B903">
        <v>30.43</v>
      </c>
    </row>
    <row r="904" spans="1:2" customFormat="1" hidden="1" x14ac:dyDescent="0.35">
      <c r="A904" s="4">
        <v>37715</v>
      </c>
      <c r="B904">
        <v>29.33</v>
      </c>
    </row>
    <row r="905" spans="1:2" customFormat="1" hidden="1" x14ac:dyDescent="0.35">
      <c r="A905" s="4">
        <v>37722</v>
      </c>
      <c r="B905">
        <v>28.03</v>
      </c>
    </row>
    <row r="906" spans="1:2" customFormat="1" hidden="1" x14ac:dyDescent="0.35">
      <c r="A906" s="4">
        <v>37729</v>
      </c>
      <c r="B906">
        <v>29.28</v>
      </c>
    </row>
    <row r="907" spans="1:2" customFormat="1" hidden="1" x14ac:dyDescent="0.35">
      <c r="A907" s="4">
        <v>37736</v>
      </c>
      <c r="B907">
        <v>28.43</v>
      </c>
    </row>
    <row r="908" spans="1:2" customFormat="1" hidden="1" x14ac:dyDescent="0.35">
      <c r="A908" s="4">
        <v>37743</v>
      </c>
      <c r="B908">
        <v>25.69</v>
      </c>
    </row>
    <row r="909" spans="1:2" customFormat="1" hidden="1" x14ac:dyDescent="0.35">
      <c r="A909" s="4">
        <v>37750</v>
      </c>
      <c r="B909">
        <v>26.58</v>
      </c>
    </row>
    <row r="910" spans="1:2" customFormat="1" hidden="1" x14ac:dyDescent="0.35">
      <c r="A910" s="4">
        <v>37757</v>
      </c>
      <c r="B910">
        <v>28.54</v>
      </c>
    </row>
    <row r="911" spans="1:2" customFormat="1" hidden="1" x14ac:dyDescent="0.35">
      <c r="A911" s="4">
        <v>37764</v>
      </c>
      <c r="B911">
        <v>29.29</v>
      </c>
    </row>
    <row r="912" spans="1:2" customFormat="1" hidden="1" x14ac:dyDescent="0.35">
      <c r="A912" s="4">
        <v>37771</v>
      </c>
      <c r="B912">
        <v>29.1</v>
      </c>
    </row>
    <row r="913" spans="1:2" customFormat="1" hidden="1" x14ac:dyDescent="0.35">
      <c r="A913" s="4">
        <v>37778</v>
      </c>
      <c r="B913">
        <v>30.68</v>
      </c>
    </row>
    <row r="914" spans="1:2" customFormat="1" hidden="1" x14ac:dyDescent="0.35">
      <c r="A914" s="4">
        <v>37785</v>
      </c>
      <c r="B914">
        <v>31.46</v>
      </c>
    </row>
    <row r="915" spans="1:2" customFormat="1" hidden="1" x14ac:dyDescent="0.35">
      <c r="A915" s="4">
        <v>37792</v>
      </c>
      <c r="B915">
        <v>30.6</v>
      </c>
    </row>
    <row r="916" spans="1:2" customFormat="1" hidden="1" x14ac:dyDescent="0.35">
      <c r="A916" s="4">
        <v>37799</v>
      </c>
      <c r="B916">
        <v>30.01</v>
      </c>
    </row>
    <row r="917" spans="1:2" customFormat="1" hidden="1" x14ac:dyDescent="0.35">
      <c r="A917" s="4">
        <v>37806</v>
      </c>
      <c r="B917">
        <v>30.31</v>
      </c>
    </row>
    <row r="918" spans="1:2" customFormat="1" hidden="1" x14ac:dyDescent="0.35">
      <c r="A918" s="4">
        <v>37813</v>
      </c>
      <c r="B918">
        <v>30.73</v>
      </c>
    </row>
    <row r="919" spans="1:2" customFormat="1" hidden="1" x14ac:dyDescent="0.35">
      <c r="A919" s="4">
        <v>37820</v>
      </c>
      <c r="B919">
        <v>31.48</v>
      </c>
    </row>
    <row r="920" spans="1:2" customFormat="1" hidden="1" x14ac:dyDescent="0.35">
      <c r="A920" s="4">
        <v>37827</v>
      </c>
      <c r="B920">
        <v>30.61</v>
      </c>
    </row>
    <row r="921" spans="1:2" customFormat="1" hidden="1" x14ac:dyDescent="0.35">
      <c r="A921" s="4">
        <v>37834</v>
      </c>
      <c r="B921">
        <v>30.73</v>
      </c>
    </row>
    <row r="922" spans="1:2" customFormat="1" hidden="1" x14ac:dyDescent="0.35">
      <c r="A922" s="4">
        <v>37841</v>
      </c>
      <c r="B922">
        <v>32.11</v>
      </c>
    </row>
    <row r="923" spans="1:2" customFormat="1" hidden="1" x14ac:dyDescent="0.35">
      <c r="A923" s="4">
        <v>37848</v>
      </c>
      <c r="B923">
        <v>31.31</v>
      </c>
    </row>
    <row r="924" spans="1:2" customFormat="1" hidden="1" x14ac:dyDescent="0.35">
      <c r="A924" s="4">
        <v>37855</v>
      </c>
      <c r="B924">
        <v>31.19</v>
      </c>
    </row>
    <row r="925" spans="1:2" customFormat="1" hidden="1" x14ac:dyDescent="0.35">
      <c r="A925" s="4">
        <v>37862</v>
      </c>
      <c r="B925">
        <v>31.56</v>
      </c>
    </row>
    <row r="926" spans="1:2" customFormat="1" hidden="1" x14ac:dyDescent="0.35">
      <c r="A926" s="4">
        <v>37869</v>
      </c>
      <c r="B926">
        <v>29.2</v>
      </c>
    </row>
    <row r="927" spans="1:2" customFormat="1" hidden="1" x14ac:dyDescent="0.35">
      <c r="A927" s="4">
        <v>37876</v>
      </c>
      <c r="B927">
        <v>28.92</v>
      </c>
    </row>
    <row r="928" spans="1:2" customFormat="1" hidden="1" x14ac:dyDescent="0.35">
      <c r="A928" s="4">
        <v>37883</v>
      </c>
      <c r="B928">
        <v>27.39</v>
      </c>
    </row>
    <row r="929" spans="1:2" customFormat="1" hidden="1" x14ac:dyDescent="0.35">
      <c r="A929" s="4">
        <v>37890</v>
      </c>
      <c r="B929">
        <v>27.73</v>
      </c>
    </row>
    <row r="930" spans="1:2" customFormat="1" hidden="1" x14ac:dyDescent="0.35">
      <c r="A930" s="4">
        <v>37897</v>
      </c>
      <c r="B930">
        <v>29.43</v>
      </c>
    </row>
    <row r="931" spans="1:2" customFormat="1" hidden="1" x14ac:dyDescent="0.35">
      <c r="A931" s="4">
        <v>37904</v>
      </c>
      <c r="B931">
        <v>30.69</v>
      </c>
    </row>
    <row r="932" spans="1:2" customFormat="1" hidden="1" x14ac:dyDescent="0.35">
      <c r="A932" s="4">
        <v>37911</v>
      </c>
      <c r="B932">
        <v>31.49</v>
      </c>
    </row>
    <row r="933" spans="1:2" customFormat="1" hidden="1" x14ac:dyDescent="0.35">
      <c r="A933" s="4">
        <v>37918</v>
      </c>
      <c r="B933">
        <v>30.17</v>
      </c>
    </row>
    <row r="934" spans="1:2" customFormat="1" hidden="1" x14ac:dyDescent="0.35">
      <c r="A934" s="4">
        <v>37925</v>
      </c>
      <c r="B934">
        <v>29.28</v>
      </c>
    </row>
    <row r="935" spans="1:2" customFormat="1" hidden="1" x14ac:dyDescent="0.35">
      <c r="A935" s="4">
        <v>37932</v>
      </c>
      <c r="B935">
        <v>29.79</v>
      </c>
    </row>
    <row r="936" spans="1:2" customFormat="1" hidden="1" x14ac:dyDescent="0.35">
      <c r="A936" s="4">
        <v>37939</v>
      </c>
      <c r="B936">
        <v>31.56</v>
      </c>
    </row>
    <row r="937" spans="1:2" customFormat="1" hidden="1" x14ac:dyDescent="0.35">
      <c r="A937" s="4">
        <v>37946</v>
      </c>
      <c r="B937">
        <v>32.58</v>
      </c>
    </row>
    <row r="938" spans="1:2" customFormat="1" hidden="1" x14ac:dyDescent="0.35">
      <c r="A938" s="4">
        <v>37953</v>
      </c>
      <c r="B938">
        <v>30.11</v>
      </c>
    </row>
    <row r="939" spans="1:2" customFormat="1" hidden="1" x14ac:dyDescent="0.35">
      <c r="A939" s="4">
        <v>37960</v>
      </c>
      <c r="B939">
        <v>30.63</v>
      </c>
    </row>
    <row r="940" spans="1:2" customFormat="1" hidden="1" x14ac:dyDescent="0.35">
      <c r="A940" s="4">
        <v>37967</v>
      </c>
      <c r="B940">
        <v>32.159999999999997</v>
      </c>
    </row>
    <row r="941" spans="1:2" customFormat="1" hidden="1" x14ac:dyDescent="0.35">
      <c r="A941" s="4">
        <v>37974</v>
      </c>
      <c r="B941">
        <v>33.200000000000003</v>
      </c>
    </row>
    <row r="942" spans="1:2" customFormat="1" hidden="1" x14ac:dyDescent="0.35">
      <c r="A942" s="4">
        <v>37981</v>
      </c>
      <c r="B942">
        <v>32.24</v>
      </c>
    </row>
    <row r="943" spans="1:2" customFormat="1" hidden="1" x14ac:dyDescent="0.35">
      <c r="A943" s="4">
        <v>37988</v>
      </c>
      <c r="B943">
        <v>32.68</v>
      </c>
    </row>
    <row r="944" spans="1:2" customFormat="1" hidden="1" x14ac:dyDescent="0.35">
      <c r="A944" s="4">
        <v>37995</v>
      </c>
      <c r="B944">
        <v>33.89</v>
      </c>
    </row>
    <row r="945" spans="1:2" customFormat="1" hidden="1" x14ac:dyDescent="0.35">
      <c r="A945" s="4">
        <v>38002</v>
      </c>
      <c r="B945">
        <v>34.51</v>
      </c>
    </row>
    <row r="946" spans="1:2" customFormat="1" hidden="1" x14ac:dyDescent="0.35">
      <c r="A946" s="4">
        <v>38009</v>
      </c>
      <c r="B946">
        <v>35.450000000000003</v>
      </c>
    </row>
    <row r="947" spans="1:2" customFormat="1" hidden="1" x14ac:dyDescent="0.35">
      <c r="A947" s="4">
        <v>38016</v>
      </c>
      <c r="B947">
        <v>33.61</v>
      </c>
    </row>
    <row r="948" spans="1:2" customFormat="1" hidden="1" x14ac:dyDescent="0.35">
      <c r="A948" s="4">
        <v>38023</v>
      </c>
      <c r="B948">
        <v>33.409999999999997</v>
      </c>
    </row>
    <row r="949" spans="1:2" customFormat="1" hidden="1" x14ac:dyDescent="0.35">
      <c r="A949" s="4">
        <v>38030</v>
      </c>
      <c r="B949">
        <v>33.880000000000003</v>
      </c>
    </row>
    <row r="950" spans="1:2" customFormat="1" hidden="1" x14ac:dyDescent="0.35">
      <c r="A950" s="4">
        <v>38037</v>
      </c>
      <c r="B950">
        <v>35.54</v>
      </c>
    </row>
    <row r="951" spans="1:2" customFormat="1" hidden="1" x14ac:dyDescent="0.35">
      <c r="A951" s="4">
        <v>38044</v>
      </c>
      <c r="B951">
        <v>36.08</v>
      </c>
    </row>
    <row r="952" spans="1:2" customFormat="1" hidden="1" x14ac:dyDescent="0.35">
      <c r="A952" s="4">
        <v>38051</v>
      </c>
      <c r="B952">
        <v>36.67</v>
      </c>
    </row>
    <row r="953" spans="1:2" customFormat="1" hidden="1" x14ac:dyDescent="0.35">
      <c r="A953" s="4">
        <v>38058</v>
      </c>
      <c r="B953">
        <v>36.44</v>
      </c>
    </row>
    <row r="954" spans="1:2" customFormat="1" hidden="1" x14ac:dyDescent="0.35">
      <c r="A954" s="4">
        <v>38065</v>
      </c>
      <c r="B954">
        <v>37.78</v>
      </c>
    </row>
    <row r="955" spans="1:2" customFormat="1" hidden="1" x14ac:dyDescent="0.35">
      <c r="A955" s="4">
        <v>38072</v>
      </c>
      <c r="B955">
        <v>36.65</v>
      </c>
    </row>
    <row r="956" spans="1:2" customFormat="1" hidden="1" x14ac:dyDescent="0.35">
      <c r="A956" s="4">
        <v>38079</v>
      </c>
      <c r="B956">
        <v>35.229999999999997</v>
      </c>
    </row>
    <row r="957" spans="1:2" customFormat="1" hidden="1" x14ac:dyDescent="0.35">
      <c r="A957" s="4">
        <v>38086</v>
      </c>
      <c r="B957">
        <v>35.700000000000003</v>
      </c>
    </row>
    <row r="958" spans="1:2" customFormat="1" hidden="1" x14ac:dyDescent="0.35">
      <c r="A958" s="4">
        <v>38093</v>
      </c>
      <c r="B958">
        <v>37.39</v>
      </c>
    </row>
    <row r="959" spans="1:2" customFormat="1" hidden="1" x14ac:dyDescent="0.35">
      <c r="A959" s="4">
        <v>38100</v>
      </c>
      <c r="B959">
        <v>37.32</v>
      </c>
    </row>
    <row r="960" spans="1:2" customFormat="1" hidden="1" x14ac:dyDescent="0.35">
      <c r="A960" s="4">
        <v>38107</v>
      </c>
      <c r="B960">
        <v>37.31</v>
      </c>
    </row>
    <row r="961" spans="1:2" customFormat="1" hidden="1" x14ac:dyDescent="0.35">
      <c r="A961" s="4">
        <v>38114</v>
      </c>
      <c r="B961">
        <v>39.24</v>
      </c>
    </row>
    <row r="962" spans="1:2" customFormat="1" hidden="1" x14ac:dyDescent="0.35">
      <c r="A962" s="4">
        <v>38121</v>
      </c>
      <c r="B962">
        <v>40.369999999999997</v>
      </c>
    </row>
    <row r="963" spans="1:2" customFormat="1" hidden="1" x14ac:dyDescent="0.35">
      <c r="A963" s="4">
        <v>38128</v>
      </c>
      <c r="B963">
        <v>40.840000000000003</v>
      </c>
    </row>
    <row r="964" spans="1:2" customFormat="1" hidden="1" x14ac:dyDescent="0.35">
      <c r="A964" s="4">
        <v>38135</v>
      </c>
      <c r="B964">
        <v>40.65</v>
      </c>
    </row>
    <row r="965" spans="1:2" customFormat="1" hidden="1" x14ac:dyDescent="0.35">
      <c r="A965" s="4">
        <v>38142</v>
      </c>
      <c r="B965">
        <v>40.01</v>
      </c>
    </row>
    <row r="966" spans="1:2" customFormat="1" hidden="1" x14ac:dyDescent="0.35">
      <c r="A966" s="4">
        <v>38149</v>
      </c>
      <c r="B966">
        <v>37.99</v>
      </c>
    </row>
    <row r="967" spans="1:2" customFormat="1" hidden="1" x14ac:dyDescent="0.35">
      <c r="A967" s="4">
        <v>38156</v>
      </c>
      <c r="B967">
        <v>37.86</v>
      </c>
    </row>
    <row r="968" spans="1:2" customFormat="1" hidden="1" x14ac:dyDescent="0.35">
      <c r="A968" s="4">
        <v>38163</v>
      </c>
      <c r="B968">
        <v>37.700000000000003</v>
      </c>
    </row>
    <row r="969" spans="1:2" customFormat="1" hidden="1" x14ac:dyDescent="0.35">
      <c r="A969" s="4">
        <v>38170</v>
      </c>
      <c r="B969">
        <v>37.14</v>
      </c>
    </row>
    <row r="970" spans="1:2" customFormat="1" hidden="1" x14ac:dyDescent="0.35">
      <c r="A970" s="4">
        <v>38177</v>
      </c>
      <c r="B970">
        <v>39.729999999999997</v>
      </c>
    </row>
    <row r="971" spans="1:2" customFormat="1" hidden="1" x14ac:dyDescent="0.35">
      <c r="A971" s="4">
        <v>38184</v>
      </c>
      <c r="B971">
        <v>40.33</v>
      </c>
    </row>
    <row r="972" spans="1:2" customFormat="1" hidden="1" x14ac:dyDescent="0.35">
      <c r="A972" s="4">
        <v>38191</v>
      </c>
      <c r="B972">
        <v>41.27</v>
      </c>
    </row>
    <row r="973" spans="1:2" customFormat="1" hidden="1" x14ac:dyDescent="0.35">
      <c r="A973" s="4">
        <v>38198</v>
      </c>
      <c r="B973">
        <v>42.5</v>
      </c>
    </row>
    <row r="974" spans="1:2" customFormat="1" hidden="1" x14ac:dyDescent="0.35">
      <c r="A974" s="4">
        <v>38205</v>
      </c>
      <c r="B974">
        <v>43.81</v>
      </c>
    </row>
    <row r="975" spans="1:2" customFormat="1" hidden="1" x14ac:dyDescent="0.35">
      <c r="A975" s="4">
        <v>38212</v>
      </c>
      <c r="B975">
        <v>45.24</v>
      </c>
    </row>
    <row r="976" spans="1:2" customFormat="1" hidden="1" x14ac:dyDescent="0.35">
      <c r="A976" s="4">
        <v>38219</v>
      </c>
      <c r="B976">
        <v>47.28</v>
      </c>
    </row>
    <row r="977" spans="1:2" customFormat="1" hidden="1" x14ac:dyDescent="0.35">
      <c r="A977" s="4">
        <v>38226</v>
      </c>
      <c r="B977">
        <v>44.34</v>
      </c>
    </row>
    <row r="978" spans="1:2" customFormat="1" hidden="1" x14ac:dyDescent="0.35">
      <c r="A978" s="4">
        <v>38233</v>
      </c>
      <c r="B978">
        <v>43.28</v>
      </c>
    </row>
    <row r="979" spans="1:2" customFormat="1" hidden="1" x14ac:dyDescent="0.35">
      <c r="A979" s="4">
        <v>38240</v>
      </c>
      <c r="B979">
        <v>43.33</v>
      </c>
    </row>
    <row r="980" spans="1:2" customFormat="1" hidden="1" x14ac:dyDescent="0.35">
      <c r="A980" s="4">
        <v>38247</v>
      </c>
      <c r="B980">
        <v>44.39</v>
      </c>
    </row>
    <row r="981" spans="1:2" customFormat="1" hidden="1" x14ac:dyDescent="0.35">
      <c r="A981" s="4">
        <v>38254</v>
      </c>
      <c r="B981">
        <v>47.82</v>
      </c>
    </row>
    <row r="982" spans="1:2" customFormat="1" hidden="1" x14ac:dyDescent="0.35">
      <c r="A982" s="4">
        <v>38261</v>
      </c>
      <c r="B982">
        <v>49.71</v>
      </c>
    </row>
    <row r="983" spans="1:2" customFormat="1" hidden="1" x14ac:dyDescent="0.35">
      <c r="A983" s="4">
        <v>38268</v>
      </c>
      <c r="B983">
        <v>51.77</v>
      </c>
    </row>
    <row r="984" spans="1:2" customFormat="1" hidden="1" x14ac:dyDescent="0.35">
      <c r="A984" s="4">
        <v>38275</v>
      </c>
      <c r="B984">
        <v>54.12</v>
      </c>
    </row>
    <row r="985" spans="1:2" customFormat="1" hidden="1" x14ac:dyDescent="0.35">
      <c r="A985" s="4">
        <v>38282</v>
      </c>
      <c r="B985">
        <v>54.43</v>
      </c>
    </row>
    <row r="986" spans="1:2" customFormat="1" hidden="1" x14ac:dyDescent="0.35">
      <c r="A986" s="4">
        <v>38289</v>
      </c>
      <c r="B986">
        <v>53.43</v>
      </c>
    </row>
    <row r="987" spans="1:2" customFormat="1" hidden="1" x14ac:dyDescent="0.35">
      <c r="A987" s="4">
        <v>38296</v>
      </c>
      <c r="B987">
        <v>49.81</v>
      </c>
    </row>
    <row r="988" spans="1:2" customFormat="1" hidden="1" x14ac:dyDescent="0.35">
      <c r="A988" s="4">
        <v>38303</v>
      </c>
      <c r="B988">
        <v>48</v>
      </c>
    </row>
    <row r="989" spans="1:2" customFormat="1" hidden="1" x14ac:dyDescent="0.35">
      <c r="A989" s="4">
        <v>38310</v>
      </c>
      <c r="B989">
        <v>47.02</v>
      </c>
    </row>
    <row r="990" spans="1:2" customFormat="1" hidden="1" x14ac:dyDescent="0.35">
      <c r="A990" s="4">
        <v>38317</v>
      </c>
      <c r="B990">
        <v>48.79</v>
      </c>
    </row>
    <row r="991" spans="1:2" customFormat="1" hidden="1" x14ac:dyDescent="0.35">
      <c r="A991" s="4">
        <v>38324</v>
      </c>
      <c r="B991">
        <v>46.06</v>
      </c>
    </row>
    <row r="992" spans="1:2" customFormat="1" hidden="1" x14ac:dyDescent="0.35">
      <c r="A992" s="4">
        <v>38331</v>
      </c>
      <c r="B992">
        <v>41.91</v>
      </c>
    </row>
    <row r="993" spans="1:2" customFormat="1" hidden="1" x14ac:dyDescent="0.35">
      <c r="A993" s="4">
        <v>38338</v>
      </c>
      <c r="B993">
        <v>43.5</v>
      </c>
    </row>
    <row r="994" spans="1:2" customFormat="1" hidden="1" x14ac:dyDescent="0.35">
      <c r="A994" s="4">
        <v>38345</v>
      </c>
      <c r="B994">
        <v>44.39</v>
      </c>
    </row>
    <row r="995" spans="1:2" customFormat="1" hidden="1" x14ac:dyDescent="0.35">
      <c r="A995" s="4">
        <v>38352</v>
      </c>
      <c r="B995">
        <v>42.52</v>
      </c>
    </row>
    <row r="996" spans="1:2" customFormat="1" hidden="1" x14ac:dyDescent="0.35">
      <c r="A996" s="4">
        <v>38359</v>
      </c>
      <c r="B996">
        <v>44.07</v>
      </c>
    </row>
    <row r="997" spans="1:2" customFormat="1" hidden="1" x14ac:dyDescent="0.35">
      <c r="A997" s="4">
        <v>38366</v>
      </c>
      <c r="B997">
        <v>46.79</v>
      </c>
    </row>
    <row r="998" spans="1:2" customFormat="1" hidden="1" x14ac:dyDescent="0.35">
      <c r="A998" s="4">
        <v>38373</v>
      </c>
      <c r="B998">
        <v>47.85</v>
      </c>
    </row>
    <row r="999" spans="1:2" customFormat="1" hidden="1" x14ac:dyDescent="0.35">
      <c r="A999" s="4">
        <v>38380</v>
      </c>
      <c r="B999">
        <v>48.56</v>
      </c>
    </row>
    <row r="1000" spans="1:2" customFormat="1" hidden="1" x14ac:dyDescent="0.35">
      <c r="A1000" s="4">
        <v>38387</v>
      </c>
      <c r="B1000">
        <v>46.97</v>
      </c>
    </row>
    <row r="1001" spans="1:2" customFormat="1" hidden="1" x14ac:dyDescent="0.35">
      <c r="A1001" s="4">
        <v>38394</v>
      </c>
      <c r="B1001">
        <v>46.08</v>
      </c>
    </row>
    <row r="1002" spans="1:2" customFormat="1" hidden="1" x14ac:dyDescent="0.35">
      <c r="A1002" s="4">
        <v>38401</v>
      </c>
      <c r="B1002">
        <v>47.82</v>
      </c>
    </row>
    <row r="1003" spans="1:2" customFormat="1" hidden="1" x14ac:dyDescent="0.35">
      <c r="A1003" s="4">
        <v>38408</v>
      </c>
      <c r="B1003">
        <v>51.75</v>
      </c>
    </row>
    <row r="1004" spans="1:2" customFormat="1" hidden="1" x14ac:dyDescent="0.35">
      <c r="A1004" s="4">
        <v>38415</v>
      </c>
      <c r="B1004">
        <v>52.74</v>
      </c>
    </row>
    <row r="1005" spans="1:2" customFormat="1" hidden="1" x14ac:dyDescent="0.35">
      <c r="A1005" s="4">
        <v>38422</v>
      </c>
      <c r="B1005">
        <v>54.22</v>
      </c>
    </row>
    <row r="1006" spans="1:2" customFormat="1" hidden="1" x14ac:dyDescent="0.35">
      <c r="A1006" s="4">
        <v>38429</v>
      </c>
      <c r="B1006">
        <v>55.93</v>
      </c>
    </row>
    <row r="1007" spans="1:2" customFormat="1" hidden="1" x14ac:dyDescent="0.35">
      <c r="A1007" s="4">
        <v>38436</v>
      </c>
      <c r="B1007">
        <v>52.95</v>
      </c>
    </row>
    <row r="1008" spans="1:2" customFormat="1" hidden="1" x14ac:dyDescent="0.35">
      <c r="A1008" s="4">
        <v>38443</v>
      </c>
      <c r="B1008">
        <v>54.97</v>
      </c>
    </row>
    <row r="1009" spans="1:2" customFormat="1" hidden="1" x14ac:dyDescent="0.35">
      <c r="A1009" s="4">
        <v>38450</v>
      </c>
      <c r="B1009">
        <v>55.24</v>
      </c>
    </row>
    <row r="1010" spans="1:2" customFormat="1" hidden="1" x14ac:dyDescent="0.35">
      <c r="A1010" s="4">
        <v>38457</v>
      </c>
      <c r="B1010">
        <v>51.44</v>
      </c>
    </row>
    <row r="1011" spans="1:2" customFormat="1" hidden="1" x14ac:dyDescent="0.35">
      <c r="A1011" s="4">
        <v>38464</v>
      </c>
      <c r="B1011">
        <v>52.39</v>
      </c>
    </row>
    <row r="1012" spans="1:2" customFormat="1" hidden="1" x14ac:dyDescent="0.35">
      <c r="A1012" s="4">
        <v>38471</v>
      </c>
      <c r="B1012">
        <v>52</v>
      </c>
    </row>
    <row r="1013" spans="1:2" customFormat="1" hidden="1" x14ac:dyDescent="0.35">
      <c r="A1013" s="4">
        <v>38478</v>
      </c>
      <c r="B1013">
        <v>50.64</v>
      </c>
    </row>
    <row r="1014" spans="1:2" customFormat="1" hidden="1" x14ac:dyDescent="0.35">
      <c r="A1014" s="4">
        <v>38485</v>
      </c>
      <c r="B1014">
        <v>50.33</v>
      </c>
    </row>
    <row r="1015" spans="1:2" customFormat="1" hidden="1" x14ac:dyDescent="0.35">
      <c r="A1015" s="4">
        <v>38492</v>
      </c>
      <c r="B1015">
        <v>47.77</v>
      </c>
    </row>
    <row r="1016" spans="1:2" customFormat="1" hidden="1" x14ac:dyDescent="0.35">
      <c r="A1016" s="4">
        <v>38499</v>
      </c>
      <c r="B1016">
        <v>50.15</v>
      </c>
    </row>
    <row r="1017" spans="1:2" customFormat="1" hidden="1" x14ac:dyDescent="0.35">
      <c r="A1017" s="4">
        <v>38506</v>
      </c>
      <c r="B1017">
        <v>53.76</v>
      </c>
    </row>
    <row r="1018" spans="1:2" customFormat="1" hidden="1" x14ac:dyDescent="0.35">
      <c r="A1018" s="4">
        <v>38513</v>
      </c>
      <c r="B1018">
        <v>53.74</v>
      </c>
    </row>
    <row r="1019" spans="1:2" customFormat="1" hidden="1" x14ac:dyDescent="0.35">
      <c r="A1019" s="4">
        <v>38520</v>
      </c>
      <c r="B1019">
        <v>56.18</v>
      </c>
    </row>
    <row r="1020" spans="1:2" customFormat="1" hidden="1" x14ac:dyDescent="0.35">
      <c r="A1020" s="4">
        <v>38527</v>
      </c>
      <c r="B1020">
        <v>59.04</v>
      </c>
    </row>
    <row r="1021" spans="1:2" customFormat="1" hidden="1" x14ac:dyDescent="0.35">
      <c r="A1021" s="4">
        <v>38534</v>
      </c>
      <c r="B1021">
        <v>58.21</v>
      </c>
    </row>
    <row r="1022" spans="1:2" customFormat="1" hidden="1" x14ac:dyDescent="0.35">
      <c r="A1022" s="4">
        <v>38541</v>
      </c>
      <c r="B1022">
        <v>60.36</v>
      </c>
    </row>
    <row r="1023" spans="1:2" customFormat="1" hidden="1" x14ac:dyDescent="0.35">
      <c r="A1023" s="4">
        <v>38548</v>
      </c>
      <c r="B1023">
        <v>59.18</v>
      </c>
    </row>
    <row r="1024" spans="1:2" customFormat="1" hidden="1" x14ac:dyDescent="0.35">
      <c r="A1024" s="4">
        <v>38555</v>
      </c>
      <c r="B1024">
        <v>57.3</v>
      </c>
    </row>
    <row r="1025" spans="1:2" customFormat="1" hidden="1" x14ac:dyDescent="0.35">
      <c r="A1025" s="4">
        <v>38562</v>
      </c>
      <c r="B1025">
        <v>59.39</v>
      </c>
    </row>
    <row r="1026" spans="1:2" customFormat="1" hidden="1" x14ac:dyDescent="0.35">
      <c r="A1026" s="4">
        <v>38569</v>
      </c>
      <c r="B1026">
        <v>61.64</v>
      </c>
    </row>
    <row r="1027" spans="1:2" customFormat="1" hidden="1" x14ac:dyDescent="0.35">
      <c r="A1027" s="4">
        <v>38576</v>
      </c>
      <c r="B1027">
        <v>64.849999999999994</v>
      </c>
    </row>
    <row r="1028" spans="1:2" customFormat="1" hidden="1" x14ac:dyDescent="0.35">
      <c r="A1028" s="4">
        <v>38583</v>
      </c>
      <c r="B1028">
        <v>64.92</v>
      </c>
    </row>
    <row r="1029" spans="1:2" customFormat="1" hidden="1" x14ac:dyDescent="0.35">
      <c r="A1029" s="4">
        <v>38590</v>
      </c>
      <c r="B1029">
        <v>66.34</v>
      </c>
    </row>
    <row r="1030" spans="1:2" customFormat="1" hidden="1" x14ac:dyDescent="0.35">
      <c r="A1030" s="4">
        <v>38597</v>
      </c>
      <c r="B1030">
        <v>68.47</v>
      </c>
    </row>
    <row r="1031" spans="1:2" customFormat="1" hidden="1" x14ac:dyDescent="0.35">
      <c r="A1031" s="4">
        <v>38604</v>
      </c>
      <c r="B1031">
        <v>64.81</v>
      </c>
    </row>
    <row r="1032" spans="1:2" customFormat="1" hidden="1" x14ac:dyDescent="0.35">
      <c r="A1032" s="4">
        <v>38611</v>
      </c>
      <c r="B1032">
        <v>63.84</v>
      </c>
    </row>
    <row r="1033" spans="1:2" customFormat="1" hidden="1" x14ac:dyDescent="0.35">
      <c r="A1033" s="4">
        <v>38618</v>
      </c>
      <c r="B1033">
        <v>66.430000000000007</v>
      </c>
    </row>
    <row r="1034" spans="1:2" customFormat="1" hidden="1" x14ac:dyDescent="0.35">
      <c r="A1034" s="4">
        <v>38625</v>
      </c>
      <c r="B1034">
        <v>66.06</v>
      </c>
    </row>
    <row r="1035" spans="1:2" customFormat="1" hidden="1" x14ac:dyDescent="0.35">
      <c r="A1035" s="4">
        <v>38632</v>
      </c>
      <c r="B1035">
        <v>63.06</v>
      </c>
    </row>
    <row r="1036" spans="1:2" customFormat="1" hidden="1" x14ac:dyDescent="0.35">
      <c r="A1036" s="4">
        <v>38639</v>
      </c>
      <c r="B1036">
        <v>62.87</v>
      </c>
    </row>
    <row r="1037" spans="1:2" customFormat="1" hidden="1" x14ac:dyDescent="0.35">
      <c r="A1037" s="4">
        <v>38646</v>
      </c>
      <c r="B1037">
        <v>62.28</v>
      </c>
    </row>
    <row r="1038" spans="1:2" customFormat="1" hidden="1" x14ac:dyDescent="0.35">
      <c r="A1038" s="4">
        <v>38653</v>
      </c>
      <c r="B1038">
        <v>61.33</v>
      </c>
    </row>
    <row r="1039" spans="1:2" customFormat="1" hidden="1" x14ac:dyDescent="0.35">
      <c r="A1039" s="4">
        <v>38660</v>
      </c>
      <c r="B1039">
        <v>60.34</v>
      </c>
    </row>
    <row r="1040" spans="1:2" customFormat="1" hidden="1" x14ac:dyDescent="0.35">
      <c r="A1040" s="4">
        <v>38667</v>
      </c>
      <c r="B1040">
        <v>58.8</v>
      </c>
    </row>
    <row r="1041" spans="1:2" customFormat="1" hidden="1" x14ac:dyDescent="0.35">
      <c r="A1041" s="4">
        <v>38674</v>
      </c>
      <c r="B1041">
        <v>57</v>
      </c>
    </row>
    <row r="1042" spans="1:2" customFormat="1" hidden="1" x14ac:dyDescent="0.35">
      <c r="A1042" s="4">
        <v>38681</v>
      </c>
      <c r="B1042">
        <v>58.13</v>
      </c>
    </row>
    <row r="1043" spans="1:2" customFormat="1" hidden="1" x14ac:dyDescent="0.35">
      <c r="A1043" s="4">
        <v>38688</v>
      </c>
      <c r="B1043">
        <v>57.78</v>
      </c>
    </row>
    <row r="1044" spans="1:2" customFormat="1" hidden="1" x14ac:dyDescent="0.35">
      <c r="A1044" s="4">
        <v>38695</v>
      </c>
      <c r="B1044">
        <v>59.83</v>
      </c>
    </row>
    <row r="1045" spans="1:2" customFormat="1" hidden="1" x14ac:dyDescent="0.35">
      <c r="A1045" s="4">
        <v>38702</v>
      </c>
      <c r="B1045">
        <v>60.32</v>
      </c>
    </row>
    <row r="1046" spans="1:2" customFormat="1" hidden="1" x14ac:dyDescent="0.35">
      <c r="A1046" s="4">
        <v>38709</v>
      </c>
      <c r="B1046">
        <v>57.97</v>
      </c>
    </row>
    <row r="1047" spans="1:2" customFormat="1" hidden="1" x14ac:dyDescent="0.35">
      <c r="A1047" s="4">
        <v>38716</v>
      </c>
      <c r="B1047">
        <v>59.82</v>
      </c>
    </row>
    <row r="1048" spans="1:2" customFormat="1" hidden="1" x14ac:dyDescent="0.35">
      <c r="A1048" s="4">
        <v>38723</v>
      </c>
      <c r="B1048">
        <v>63.39</v>
      </c>
    </row>
    <row r="1049" spans="1:2" customFormat="1" hidden="1" x14ac:dyDescent="0.35">
      <c r="A1049" s="4">
        <v>38730</v>
      </c>
      <c r="B1049">
        <v>63.74</v>
      </c>
    </row>
    <row r="1050" spans="1:2" customFormat="1" hidden="1" x14ac:dyDescent="0.35">
      <c r="A1050" s="4">
        <v>38737</v>
      </c>
      <c r="B1050">
        <v>66.790000000000006</v>
      </c>
    </row>
    <row r="1051" spans="1:2" customFormat="1" hidden="1" x14ac:dyDescent="0.35">
      <c r="A1051" s="4">
        <v>38744</v>
      </c>
      <c r="B1051">
        <v>66.819999999999993</v>
      </c>
    </row>
    <row r="1052" spans="1:2" customFormat="1" hidden="1" x14ac:dyDescent="0.35">
      <c r="A1052" s="4">
        <v>38751</v>
      </c>
      <c r="B1052">
        <v>66.59</v>
      </c>
    </row>
    <row r="1053" spans="1:2" customFormat="1" hidden="1" x14ac:dyDescent="0.35">
      <c r="A1053" s="4">
        <v>38758</v>
      </c>
      <c r="B1053">
        <v>63.06</v>
      </c>
    </row>
    <row r="1054" spans="1:2" customFormat="1" hidden="1" x14ac:dyDescent="0.35">
      <c r="A1054" s="4">
        <v>38765</v>
      </c>
      <c r="B1054">
        <v>59.37</v>
      </c>
    </row>
    <row r="1055" spans="1:2" customFormat="1" hidden="1" x14ac:dyDescent="0.35">
      <c r="A1055" s="4">
        <v>38772</v>
      </c>
      <c r="B1055">
        <v>59.93</v>
      </c>
    </row>
    <row r="1056" spans="1:2" customFormat="1" hidden="1" x14ac:dyDescent="0.35">
      <c r="A1056" s="4">
        <v>38779</v>
      </c>
      <c r="B1056">
        <v>62.27</v>
      </c>
    </row>
    <row r="1057" spans="1:2" customFormat="1" hidden="1" x14ac:dyDescent="0.35">
      <c r="A1057" s="4">
        <v>38786</v>
      </c>
      <c r="B1057">
        <v>60.89</v>
      </c>
    </row>
    <row r="1058" spans="1:2" customFormat="1" hidden="1" x14ac:dyDescent="0.35">
      <c r="A1058" s="4">
        <v>38793</v>
      </c>
      <c r="B1058">
        <v>62.64</v>
      </c>
    </row>
    <row r="1059" spans="1:2" customFormat="1" hidden="1" x14ac:dyDescent="0.35">
      <c r="A1059" s="4">
        <v>38800</v>
      </c>
      <c r="B1059">
        <v>61.36</v>
      </c>
    </row>
    <row r="1060" spans="1:2" customFormat="1" hidden="1" x14ac:dyDescent="0.35">
      <c r="A1060" s="4">
        <v>38807</v>
      </c>
      <c r="B1060">
        <v>65.67</v>
      </c>
    </row>
    <row r="1061" spans="1:2" customFormat="1" hidden="1" x14ac:dyDescent="0.35">
      <c r="A1061" s="4">
        <v>38814</v>
      </c>
      <c r="B1061">
        <v>66.56</v>
      </c>
    </row>
    <row r="1062" spans="1:2" customFormat="1" hidden="1" x14ac:dyDescent="0.35">
      <c r="A1062" s="4">
        <v>38821</v>
      </c>
      <c r="B1062">
        <v>68.849999999999994</v>
      </c>
    </row>
    <row r="1063" spans="1:2" customFormat="1" hidden="1" x14ac:dyDescent="0.35">
      <c r="A1063" s="4">
        <v>38828</v>
      </c>
      <c r="B1063">
        <v>71.87</v>
      </c>
    </row>
    <row r="1064" spans="1:2" customFormat="1" hidden="1" x14ac:dyDescent="0.35">
      <c r="A1064" s="4">
        <v>38835</v>
      </c>
      <c r="B1064">
        <v>70.38</v>
      </c>
    </row>
    <row r="1065" spans="1:2" customFormat="1" hidden="1" x14ac:dyDescent="0.35">
      <c r="A1065" s="4">
        <v>38842</v>
      </c>
      <c r="B1065">
        <v>72.14</v>
      </c>
    </row>
    <row r="1066" spans="1:2" customFormat="1" hidden="1" x14ac:dyDescent="0.35">
      <c r="A1066" s="4">
        <v>38849</v>
      </c>
      <c r="B1066">
        <v>71.5</v>
      </c>
    </row>
    <row r="1067" spans="1:2" customFormat="1" hidden="1" x14ac:dyDescent="0.35">
      <c r="A1067" s="4">
        <v>38856</v>
      </c>
      <c r="B1067">
        <v>69.069999999999993</v>
      </c>
    </row>
    <row r="1068" spans="1:2" customFormat="1" hidden="1" x14ac:dyDescent="0.35">
      <c r="A1068" s="4">
        <v>38863</v>
      </c>
      <c r="B1068">
        <v>70.349999999999994</v>
      </c>
    </row>
    <row r="1069" spans="1:2" customFormat="1" hidden="1" x14ac:dyDescent="0.35">
      <c r="A1069" s="4">
        <v>38870</v>
      </c>
      <c r="B1069">
        <v>71.53</v>
      </c>
    </row>
    <row r="1070" spans="1:2" customFormat="1" hidden="1" x14ac:dyDescent="0.35">
      <c r="A1070" s="4">
        <v>38877</v>
      </c>
      <c r="B1070">
        <v>71.540000000000006</v>
      </c>
    </row>
    <row r="1071" spans="1:2" customFormat="1" hidden="1" x14ac:dyDescent="0.35">
      <c r="A1071" s="4">
        <v>38884</v>
      </c>
      <c r="B1071">
        <v>69.48</v>
      </c>
    </row>
    <row r="1072" spans="1:2" customFormat="1" hidden="1" x14ac:dyDescent="0.35">
      <c r="A1072" s="4">
        <v>38891</v>
      </c>
      <c r="B1072">
        <v>69.94</v>
      </c>
    </row>
    <row r="1073" spans="1:2" customFormat="1" hidden="1" x14ac:dyDescent="0.35">
      <c r="A1073" s="4">
        <v>38898</v>
      </c>
      <c r="B1073">
        <v>72.650000000000006</v>
      </c>
    </row>
    <row r="1074" spans="1:2" customFormat="1" hidden="1" x14ac:dyDescent="0.35">
      <c r="A1074" s="4">
        <v>38905</v>
      </c>
      <c r="B1074">
        <v>74.650000000000006</v>
      </c>
    </row>
    <row r="1075" spans="1:2" customFormat="1" hidden="1" x14ac:dyDescent="0.35">
      <c r="A1075" s="4">
        <v>38912</v>
      </c>
      <c r="B1075">
        <v>75.209999999999994</v>
      </c>
    </row>
    <row r="1076" spans="1:2" customFormat="1" hidden="1" x14ac:dyDescent="0.35">
      <c r="A1076" s="4">
        <v>38919</v>
      </c>
      <c r="B1076">
        <v>73.98</v>
      </c>
    </row>
    <row r="1077" spans="1:2" customFormat="1" hidden="1" x14ac:dyDescent="0.35">
      <c r="A1077" s="4">
        <v>38926</v>
      </c>
      <c r="B1077">
        <v>73.87</v>
      </c>
    </row>
    <row r="1078" spans="1:2" customFormat="1" hidden="1" x14ac:dyDescent="0.35">
      <c r="A1078" s="4">
        <v>38933</v>
      </c>
      <c r="B1078">
        <v>75.2</v>
      </c>
    </row>
    <row r="1079" spans="1:2" customFormat="1" hidden="1" x14ac:dyDescent="0.35">
      <c r="A1079" s="4">
        <v>38940</v>
      </c>
      <c r="B1079">
        <v>75.63</v>
      </c>
    </row>
    <row r="1080" spans="1:2" customFormat="1" hidden="1" x14ac:dyDescent="0.35">
      <c r="A1080" s="4">
        <v>38947</v>
      </c>
      <c r="B1080">
        <v>71.790000000000006</v>
      </c>
    </row>
    <row r="1081" spans="1:2" customFormat="1" hidden="1" x14ac:dyDescent="0.35">
      <c r="A1081" s="4">
        <v>38954</v>
      </c>
      <c r="B1081">
        <v>72.12</v>
      </c>
    </row>
    <row r="1082" spans="1:2" customFormat="1" hidden="1" x14ac:dyDescent="0.35">
      <c r="A1082" s="4">
        <v>38961</v>
      </c>
      <c r="B1082">
        <v>70.010000000000005</v>
      </c>
    </row>
    <row r="1083" spans="1:2" customFormat="1" hidden="1" x14ac:dyDescent="0.35">
      <c r="A1083" s="4">
        <v>38968</v>
      </c>
      <c r="B1083">
        <v>67.53</v>
      </c>
    </row>
    <row r="1084" spans="1:2" customFormat="1" hidden="1" x14ac:dyDescent="0.35">
      <c r="A1084" s="4">
        <v>38975</v>
      </c>
      <c r="B1084">
        <v>63.98</v>
      </c>
    </row>
    <row r="1085" spans="1:2" customFormat="1" hidden="1" x14ac:dyDescent="0.35">
      <c r="A1085" s="4">
        <v>38982</v>
      </c>
      <c r="B1085">
        <v>61.4</v>
      </c>
    </row>
    <row r="1086" spans="1:2" customFormat="1" hidden="1" x14ac:dyDescent="0.35">
      <c r="A1086" s="4">
        <v>38989</v>
      </c>
      <c r="B1086">
        <v>61.94</v>
      </c>
    </row>
    <row r="1087" spans="1:2" customFormat="1" hidden="1" x14ac:dyDescent="0.35">
      <c r="A1087" s="4">
        <v>38996</v>
      </c>
      <c r="B1087">
        <v>59.77</v>
      </c>
    </row>
    <row r="1088" spans="1:2" customFormat="1" hidden="1" x14ac:dyDescent="0.35">
      <c r="A1088" s="4">
        <v>39003</v>
      </c>
      <c r="B1088">
        <v>58.58</v>
      </c>
    </row>
    <row r="1089" spans="1:2" customFormat="1" hidden="1" x14ac:dyDescent="0.35">
      <c r="A1089" s="4">
        <v>39010</v>
      </c>
      <c r="B1089">
        <v>58.48</v>
      </c>
    </row>
    <row r="1090" spans="1:2" customFormat="1" hidden="1" x14ac:dyDescent="0.35">
      <c r="A1090" s="4">
        <v>39017</v>
      </c>
      <c r="B1090">
        <v>58.88</v>
      </c>
    </row>
    <row r="1091" spans="1:2" customFormat="1" hidden="1" x14ac:dyDescent="0.35">
      <c r="A1091" s="4">
        <v>39024</v>
      </c>
      <c r="B1091">
        <v>58.55</v>
      </c>
    </row>
    <row r="1092" spans="1:2" customFormat="1" hidden="1" x14ac:dyDescent="0.35">
      <c r="A1092" s="4">
        <v>39031</v>
      </c>
      <c r="B1092">
        <v>59.96</v>
      </c>
    </row>
    <row r="1093" spans="1:2" customFormat="1" hidden="1" x14ac:dyDescent="0.35">
      <c r="A1093" s="4">
        <v>39038</v>
      </c>
      <c r="B1093">
        <v>57.56</v>
      </c>
    </row>
    <row r="1094" spans="1:2" customFormat="1" hidden="1" x14ac:dyDescent="0.35">
      <c r="A1094" s="4">
        <v>39045</v>
      </c>
      <c r="B1094">
        <v>57.24</v>
      </c>
    </row>
    <row r="1095" spans="1:2" customFormat="1" hidden="1" x14ac:dyDescent="0.35">
      <c r="A1095" s="4">
        <v>39052</v>
      </c>
      <c r="B1095">
        <v>62.02</v>
      </c>
    </row>
    <row r="1096" spans="1:2" customFormat="1" hidden="1" x14ac:dyDescent="0.35">
      <c r="A1096" s="4">
        <v>39059</v>
      </c>
      <c r="B1096">
        <v>62.32</v>
      </c>
    </row>
    <row r="1097" spans="1:2" customFormat="1" hidden="1" x14ac:dyDescent="0.35">
      <c r="A1097" s="4">
        <v>39066</v>
      </c>
      <c r="B1097">
        <v>61.91</v>
      </c>
    </row>
    <row r="1098" spans="1:2" customFormat="1" hidden="1" x14ac:dyDescent="0.35">
      <c r="A1098" s="4">
        <v>39073</v>
      </c>
      <c r="B1098">
        <v>62.4</v>
      </c>
    </row>
    <row r="1099" spans="1:2" customFormat="1" hidden="1" x14ac:dyDescent="0.35">
      <c r="A1099" s="4">
        <v>39080</v>
      </c>
      <c r="B1099">
        <v>60.66</v>
      </c>
    </row>
    <row r="1100" spans="1:2" customFormat="1" hidden="1" x14ac:dyDescent="0.35">
      <c r="A1100" s="4">
        <v>39087</v>
      </c>
      <c r="B1100">
        <v>57.76</v>
      </c>
    </row>
    <row r="1101" spans="1:2" customFormat="1" hidden="1" x14ac:dyDescent="0.35">
      <c r="A1101" s="4">
        <v>39094</v>
      </c>
      <c r="B1101">
        <v>54.11</v>
      </c>
    </row>
    <row r="1102" spans="1:2" customFormat="1" hidden="1" x14ac:dyDescent="0.35">
      <c r="A1102" s="4">
        <v>39101</v>
      </c>
      <c r="B1102">
        <v>51.51</v>
      </c>
    </row>
    <row r="1103" spans="1:2" customFormat="1" hidden="1" x14ac:dyDescent="0.35">
      <c r="A1103" s="4">
        <v>39108</v>
      </c>
      <c r="B1103">
        <v>53.57</v>
      </c>
    </row>
    <row r="1104" spans="1:2" customFormat="1" hidden="1" x14ac:dyDescent="0.35">
      <c r="A1104" s="4">
        <v>39115</v>
      </c>
      <c r="B1104">
        <v>57.11</v>
      </c>
    </row>
    <row r="1105" spans="1:2" customFormat="1" hidden="1" x14ac:dyDescent="0.35">
      <c r="A1105" s="4">
        <v>39122</v>
      </c>
      <c r="B1105">
        <v>58.99</v>
      </c>
    </row>
    <row r="1106" spans="1:2" customFormat="1" hidden="1" x14ac:dyDescent="0.35">
      <c r="A1106" s="4">
        <v>39129</v>
      </c>
      <c r="B1106">
        <v>58.41</v>
      </c>
    </row>
    <row r="1107" spans="1:2" customFormat="1" hidden="1" x14ac:dyDescent="0.35">
      <c r="A1107" s="4">
        <v>39136</v>
      </c>
      <c r="B1107">
        <v>59.57</v>
      </c>
    </row>
    <row r="1108" spans="1:2" customFormat="1" hidden="1" x14ac:dyDescent="0.35">
      <c r="A1108" s="4">
        <v>39143</v>
      </c>
      <c r="B1108">
        <v>61.64</v>
      </c>
    </row>
    <row r="1109" spans="1:2" customFormat="1" hidden="1" x14ac:dyDescent="0.35">
      <c r="A1109" s="4">
        <v>39150</v>
      </c>
      <c r="B1109">
        <v>60.85</v>
      </c>
    </row>
    <row r="1110" spans="1:2" customFormat="1" hidden="1" x14ac:dyDescent="0.35">
      <c r="A1110" s="4">
        <v>39157</v>
      </c>
      <c r="B1110">
        <v>57.94</v>
      </c>
    </row>
    <row r="1111" spans="1:2" customFormat="1" hidden="1" x14ac:dyDescent="0.35">
      <c r="A1111" s="4">
        <v>39164</v>
      </c>
      <c r="B1111">
        <v>58.26</v>
      </c>
    </row>
    <row r="1112" spans="1:2" customFormat="1" hidden="1" x14ac:dyDescent="0.35">
      <c r="A1112" s="4">
        <v>39171</v>
      </c>
      <c r="B1112">
        <v>64.180000000000007</v>
      </c>
    </row>
    <row r="1113" spans="1:2" customFormat="1" hidden="1" x14ac:dyDescent="0.35">
      <c r="A1113" s="4">
        <v>39178</v>
      </c>
      <c r="B1113">
        <v>64.819999999999993</v>
      </c>
    </row>
    <row r="1114" spans="1:2" customFormat="1" hidden="1" x14ac:dyDescent="0.35">
      <c r="A1114" s="4">
        <v>39185</v>
      </c>
      <c r="B1114">
        <v>62.58</v>
      </c>
    </row>
    <row r="1115" spans="1:2" customFormat="1" hidden="1" x14ac:dyDescent="0.35">
      <c r="A1115" s="4">
        <v>39192</v>
      </c>
      <c r="B1115">
        <v>63.06</v>
      </c>
    </row>
    <row r="1116" spans="1:2" customFormat="1" hidden="1" x14ac:dyDescent="0.35">
      <c r="A1116" s="4">
        <v>39199</v>
      </c>
      <c r="B1116">
        <v>65.260000000000005</v>
      </c>
    </row>
    <row r="1117" spans="1:2" customFormat="1" hidden="1" x14ac:dyDescent="0.35">
      <c r="A1117" s="4">
        <v>39206</v>
      </c>
      <c r="B1117">
        <v>63.82</v>
      </c>
    </row>
    <row r="1118" spans="1:2" customFormat="1" hidden="1" x14ac:dyDescent="0.35">
      <c r="A1118" s="4">
        <v>39213</v>
      </c>
      <c r="B1118">
        <v>61.9</v>
      </c>
    </row>
    <row r="1119" spans="1:2" customFormat="1" hidden="1" x14ac:dyDescent="0.35">
      <c r="A1119" s="4">
        <v>39220</v>
      </c>
      <c r="B1119">
        <v>63.61</v>
      </c>
    </row>
    <row r="1120" spans="1:2" customFormat="1" hidden="1" x14ac:dyDescent="0.35">
      <c r="A1120" s="4">
        <v>39227</v>
      </c>
      <c r="B1120">
        <v>64.89</v>
      </c>
    </row>
    <row r="1121" spans="1:2" customFormat="1" hidden="1" x14ac:dyDescent="0.35">
      <c r="A1121" s="4">
        <v>39234</v>
      </c>
      <c r="B1121">
        <v>63.94</v>
      </c>
    </row>
    <row r="1122" spans="1:2" customFormat="1" hidden="1" x14ac:dyDescent="0.35">
      <c r="A1122" s="4">
        <v>39241</v>
      </c>
      <c r="B1122">
        <v>65.900000000000006</v>
      </c>
    </row>
    <row r="1123" spans="1:2" customFormat="1" hidden="1" x14ac:dyDescent="0.35">
      <c r="A1123" s="4">
        <v>39248</v>
      </c>
      <c r="B1123">
        <v>66.62</v>
      </c>
    </row>
    <row r="1124" spans="1:2" customFormat="1" hidden="1" x14ac:dyDescent="0.35">
      <c r="A1124" s="4">
        <v>39255</v>
      </c>
      <c r="B1124">
        <v>68.78</v>
      </c>
    </row>
    <row r="1125" spans="1:2" customFormat="1" hidden="1" x14ac:dyDescent="0.35">
      <c r="A1125" s="4">
        <v>39262</v>
      </c>
      <c r="B1125">
        <v>69.13</v>
      </c>
    </row>
    <row r="1126" spans="1:2" customFormat="1" hidden="1" x14ac:dyDescent="0.35">
      <c r="A1126" s="4">
        <v>39269</v>
      </c>
      <c r="B1126">
        <v>71.78</v>
      </c>
    </row>
    <row r="1127" spans="1:2" customFormat="1" hidden="1" x14ac:dyDescent="0.35">
      <c r="A1127" s="4">
        <v>39276</v>
      </c>
      <c r="B1127">
        <v>72.790000000000006</v>
      </c>
    </row>
    <row r="1128" spans="1:2" customFormat="1" hidden="1" x14ac:dyDescent="0.35">
      <c r="A1128" s="4">
        <v>39283</v>
      </c>
      <c r="B1128">
        <v>74.92</v>
      </c>
    </row>
    <row r="1129" spans="1:2" customFormat="1" hidden="1" x14ac:dyDescent="0.35">
      <c r="A1129" s="4">
        <v>39290</v>
      </c>
      <c r="B1129">
        <v>75.150000000000006</v>
      </c>
    </row>
    <row r="1130" spans="1:2" customFormat="1" hidden="1" x14ac:dyDescent="0.35">
      <c r="A1130" s="4">
        <v>39297</v>
      </c>
      <c r="B1130">
        <v>76.75</v>
      </c>
    </row>
    <row r="1131" spans="1:2" customFormat="1" hidden="1" x14ac:dyDescent="0.35">
      <c r="A1131" s="4">
        <v>39304</v>
      </c>
      <c r="B1131">
        <v>71.92</v>
      </c>
    </row>
    <row r="1132" spans="1:2" customFormat="1" hidden="1" x14ac:dyDescent="0.35">
      <c r="A1132" s="4">
        <v>39311</v>
      </c>
      <c r="B1132">
        <v>72.05</v>
      </c>
    </row>
    <row r="1133" spans="1:2" customFormat="1" hidden="1" x14ac:dyDescent="0.35">
      <c r="A1133" s="4">
        <v>39318</v>
      </c>
      <c r="B1133">
        <v>70.19</v>
      </c>
    </row>
    <row r="1134" spans="1:2" customFormat="1" hidden="1" x14ac:dyDescent="0.35">
      <c r="A1134" s="4">
        <v>39325</v>
      </c>
      <c r="B1134">
        <v>72.930000000000007</v>
      </c>
    </row>
    <row r="1135" spans="1:2" customFormat="1" hidden="1" x14ac:dyDescent="0.35">
      <c r="A1135" s="4">
        <v>39332</v>
      </c>
      <c r="B1135">
        <v>75.959999999999994</v>
      </c>
    </row>
    <row r="1136" spans="1:2" customFormat="1" hidden="1" x14ac:dyDescent="0.35">
      <c r="A1136" s="4">
        <v>39339</v>
      </c>
      <c r="B1136">
        <v>78.95</v>
      </c>
    </row>
    <row r="1137" spans="1:2" customFormat="1" hidden="1" x14ac:dyDescent="0.35">
      <c r="A1137" s="4">
        <v>39346</v>
      </c>
      <c r="B1137">
        <v>82.26</v>
      </c>
    </row>
    <row r="1138" spans="1:2" customFormat="1" hidden="1" x14ac:dyDescent="0.35">
      <c r="A1138" s="4">
        <v>39353</v>
      </c>
      <c r="B1138">
        <v>81.7</v>
      </c>
    </row>
    <row r="1139" spans="1:2" customFormat="1" hidden="1" x14ac:dyDescent="0.35">
      <c r="A1139" s="4">
        <v>39360</v>
      </c>
      <c r="B1139">
        <v>80.59</v>
      </c>
    </row>
    <row r="1140" spans="1:2" customFormat="1" hidden="1" x14ac:dyDescent="0.35">
      <c r="A1140" s="4">
        <v>39367</v>
      </c>
      <c r="B1140">
        <v>81.459999999999994</v>
      </c>
    </row>
    <row r="1141" spans="1:2" customFormat="1" hidden="1" x14ac:dyDescent="0.35">
      <c r="A1141" s="4">
        <v>39374</v>
      </c>
      <c r="B1141">
        <v>87.8</v>
      </c>
    </row>
    <row r="1142" spans="1:2" customFormat="1" hidden="1" x14ac:dyDescent="0.35">
      <c r="A1142" s="4">
        <v>39381</v>
      </c>
      <c r="B1142">
        <v>89.23</v>
      </c>
    </row>
    <row r="1143" spans="1:2" customFormat="1" hidden="1" x14ac:dyDescent="0.35">
      <c r="A1143" s="4">
        <v>39388</v>
      </c>
      <c r="B1143">
        <v>93.46</v>
      </c>
    </row>
    <row r="1144" spans="1:2" customFormat="1" hidden="1" x14ac:dyDescent="0.35">
      <c r="A1144" s="4">
        <v>39395</v>
      </c>
      <c r="B1144">
        <v>95.81</v>
      </c>
    </row>
    <row r="1145" spans="1:2" customFormat="1" hidden="1" x14ac:dyDescent="0.35">
      <c r="A1145" s="4">
        <v>39402</v>
      </c>
      <c r="B1145">
        <v>93.56</v>
      </c>
    </row>
    <row r="1146" spans="1:2" customFormat="1" hidden="1" x14ac:dyDescent="0.35">
      <c r="A1146" s="4">
        <v>39409</v>
      </c>
      <c r="B1146">
        <v>97.93</v>
      </c>
    </row>
    <row r="1147" spans="1:2" customFormat="1" hidden="1" x14ac:dyDescent="0.35">
      <c r="A1147" s="4">
        <v>39416</v>
      </c>
      <c r="B1147">
        <v>92.47</v>
      </c>
    </row>
    <row r="1148" spans="1:2" customFormat="1" hidden="1" x14ac:dyDescent="0.35">
      <c r="A1148" s="4">
        <v>39423</v>
      </c>
      <c r="B1148">
        <v>88.71</v>
      </c>
    </row>
    <row r="1149" spans="1:2" customFormat="1" hidden="1" x14ac:dyDescent="0.35">
      <c r="A1149" s="4">
        <v>39430</v>
      </c>
      <c r="B1149">
        <v>91.18</v>
      </c>
    </row>
    <row r="1150" spans="1:2" customFormat="1" hidden="1" x14ac:dyDescent="0.35">
      <c r="A1150" s="4">
        <v>39437</v>
      </c>
      <c r="B1150">
        <v>91.16</v>
      </c>
    </row>
    <row r="1151" spans="1:2" customFormat="1" hidden="1" x14ac:dyDescent="0.35">
      <c r="A1151" s="4">
        <v>39444</v>
      </c>
      <c r="B1151">
        <v>95.64</v>
      </c>
    </row>
    <row r="1152" spans="1:2" customFormat="1" hidden="1" x14ac:dyDescent="0.35">
      <c r="A1152" s="4">
        <v>39451</v>
      </c>
      <c r="B1152">
        <v>98.17</v>
      </c>
    </row>
    <row r="1153" spans="1:2" customFormat="1" hidden="1" x14ac:dyDescent="0.35">
      <c r="A1153" s="4">
        <v>39458</v>
      </c>
      <c r="B1153">
        <v>94.76</v>
      </c>
    </row>
    <row r="1154" spans="1:2" customFormat="1" hidden="1" x14ac:dyDescent="0.35">
      <c r="A1154" s="4">
        <v>39465</v>
      </c>
      <c r="B1154">
        <v>91.51</v>
      </c>
    </row>
    <row r="1155" spans="1:2" customFormat="1" hidden="1" x14ac:dyDescent="0.35">
      <c r="A1155" s="4">
        <v>39472</v>
      </c>
      <c r="B1155">
        <v>89.41</v>
      </c>
    </row>
    <row r="1156" spans="1:2" customFormat="1" hidden="1" x14ac:dyDescent="0.35">
      <c r="A1156" s="4">
        <v>39479</v>
      </c>
      <c r="B1156">
        <v>91.14</v>
      </c>
    </row>
    <row r="1157" spans="1:2" customFormat="1" hidden="1" x14ac:dyDescent="0.35">
      <c r="A1157" s="4">
        <v>39486</v>
      </c>
      <c r="B1157">
        <v>89.08</v>
      </c>
    </row>
    <row r="1158" spans="1:2" customFormat="1" hidden="1" x14ac:dyDescent="0.35">
      <c r="A1158" s="4">
        <v>39493</v>
      </c>
      <c r="B1158">
        <v>94.13</v>
      </c>
    </row>
    <row r="1159" spans="1:2" customFormat="1" hidden="1" x14ac:dyDescent="0.35">
      <c r="A1159" s="4">
        <v>39500</v>
      </c>
      <c r="B1159">
        <v>99.61</v>
      </c>
    </row>
    <row r="1160" spans="1:2" customFormat="1" hidden="1" x14ac:dyDescent="0.35">
      <c r="A1160" s="4">
        <v>39507</v>
      </c>
      <c r="B1160">
        <v>100.84</v>
      </c>
    </row>
    <row r="1161" spans="1:2" customFormat="1" hidden="1" x14ac:dyDescent="0.35">
      <c r="A1161" s="4">
        <v>39514</v>
      </c>
      <c r="B1161">
        <v>103.44</v>
      </c>
    </row>
    <row r="1162" spans="1:2" customFormat="1" hidden="1" x14ac:dyDescent="0.35">
      <c r="A1162" s="4">
        <v>39521</v>
      </c>
      <c r="B1162">
        <v>109.35</v>
      </c>
    </row>
    <row r="1163" spans="1:2" customFormat="1" hidden="1" x14ac:dyDescent="0.35">
      <c r="A1163" s="4">
        <v>39528</v>
      </c>
      <c r="B1163">
        <v>105.28</v>
      </c>
    </row>
    <row r="1164" spans="1:2" customFormat="1" hidden="1" x14ac:dyDescent="0.35">
      <c r="A1164" s="4">
        <v>39535</v>
      </c>
      <c r="B1164">
        <v>104.49</v>
      </c>
    </row>
    <row r="1165" spans="1:2" customFormat="1" hidden="1" x14ac:dyDescent="0.35">
      <c r="A1165" s="4">
        <v>39542</v>
      </c>
      <c r="B1165">
        <v>103.46</v>
      </c>
    </row>
    <row r="1166" spans="1:2" customFormat="1" hidden="1" x14ac:dyDescent="0.35">
      <c r="A1166" s="4">
        <v>39549</v>
      </c>
      <c r="B1166">
        <v>109.71</v>
      </c>
    </row>
    <row r="1167" spans="1:2" customFormat="1" hidden="1" x14ac:dyDescent="0.35">
      <c r="A1167" s="4">
        <v>39556</v>
      </c>
      <c r="B1167">
        <v>114.33</v>
      </c>
    </row>
    <row r="1168" spans="1:2" customFormat="1" hidden="1" x14ac:dyDescent="0.35">
      <c r="A1168" s="4">
        <v>39563</v>
      </c>
      <c r="B1168">
        <v>118.53</v>
      </c>
    </row>
    <row r="1169" spans="1:2" customFormat="1" hidden="1" x14ac:dyDescent="0.35">
      <c r="A1169" s="4">
        <v>39570</v>
      </c>
      <c r="B1169">
        <v>115.42</v>
      </c>
    </row>
    <row r="1170" spans="1:2" customFormat="1" hidden="1" x14ac:dyDescent="0.35">
      <c r="A1170" s="4">
        <v>39577</v>
      </c>
      <c r="B1170">
        <v>123.01</v>
      </c>
    </row>
    <row r="1171" spans="1:2" customFormat="1" hidden="1" x14ac:dyDescent="0.35">
      <c r="A1171" s="4">
        <v>39584</v>
      </c>
      <c r="B1171">
        <v>124.96</v>
      </c>
    </row>
    <row r="1172" spans="1:2" customFormat="1" hidden="1" x14ac:dyDescent="0.35">
      <c r="A1172" s="4">
        <v>39591</v>
      </c>
      <c r="B1172">
        <v>130.13999999999999</v>
      </c>
    </row>
    <row r="1173" spans="1:2" customFormat="1" hidden="1" x14ac:dyDescent="0.35">
      <c r="A1173" s="4">
        <v>39598</v>
      </c>
      <c r="B1173">
        <v>128.47</v>
      </c>
    </row>
    <row r="1174" spans="1:2" customFormat="1" hidden="1" x14ac:dyDescent="0.35">
      <c r="A1174" s="4">
        <v>39605</v>
      </c>
      <c r="B1174">
        <v>128.16</v>
      </c>
    </row>
    <row r="1175" spans="1:2" customFormat="1" hidden="1" x14ac:dyDescent="0.35">
      <c r="A1175" s="4">
        <v>39612</v>
      </c>
      <c r="B1175">
        <v>134.80000000000001</v>
      </c>
    </row>
    <row r="1176" spans="1:2" customFormat="1" hidden="1" x14ac:dyDescent="0.35">
      <c r="A1176" s="4">
        <v>39619</v>
      </c>
      <c r="B1176">
        <v>134.34</v>
      </c>
    </row>
    <row r="1177" spans="1:2" customFormat="1" hidden="1" x14ac:dyDescent="0.35">
      <c r="A1177" s="4">
        <v>39626</v>
      </c>
      <c r="B1177">
        <v>137</v>
      </c>
    </row>
    <row r="1178" spans="1:2" customFormat="1" hidden="1" x14ac:dyDescent="0.35">
      <c r="A1178" s="4">
        <v>39633</v>
      </c>
      <c r="B1178">
        <v>142.52000000000001</v>
      </c>
    </row>
    <row r="1179" spans="1:2" customFormat="1" hidden="1" x14ac:dyDescent="0.35">
      <c r="A1179" s="4">
        <v>39640</v>
      </c>
      <c r="B1179">
        <v>139.94999999999999</v>
      </c>
    </row>
    <row r="1180" spans="1:2" customFormat="1" hidden="1" x14ac:dyDescent="0.35">
      <c r="A1180" s="4">
        <v>39647</v>
      </c>
      <c r="B1180">
        <v>135.37</v>
      </c>
    </row>
    <row r="1181" spans="1:2" customFormat="1" hidden="1" x14ac:dyDescent="0.35">
      <c r="A1181" s="4">
        <v>39654</v>
      </c>
      <c r="B1181">
        <v>125.92</v>
      </c>
    </row>
    <row r="1182" spans="1:2" customFormat="1" hidden="1" x14ac:dyDescent="0.35">
      <c r="A1182" s="4">
        <v>39661</v>
      </c>
      <c r="B1182">
        <v>124.57</v>
      </c>
    </row>
    <row r="1183" spans="1:2" customFormat="1" hidden="1" x14ac:dyDescent="0.35">
      <c r="A1183" s="4">
        <v>39668</v>
      </c>
      <c r="B1183">
        <v>118.8</v>
      </c>
    </row>
    <row r="1184" spans="1:2" customFormat="1" hidden="1" x14ac:dyDescent="0.35">
      <c r="A1184" s="4">
        <v>39675</v>
      </c>
      <c r="B1184">
        <v>114.4</v>
      </c>
    </row>
    <row r="1185" spans="1:2" customFormat="1" hidden="1" x14ac:dyDescent="0.35">
      <c r="A1185" s="4">
        <v>39682</v>
      </c>
      <c r="B1185">
        <v>115.7</v>
      </c>
    </row>
    <row r="1186" spans="1:2" customFormat="1" hidden="1" x14ac:dyDescent="0.35">
      <c r="A1186" s="4">
        <v>39689</v>
      </c>
      <c r="B1186">
        <v>116.09</v>
      </c>
    </row>
    <row r="1187" spans="1:2" customFormat="1" hidden="1" x14ac:dyDescent="0.35">
      <c r="A1187" s="4">
        <v>39696</v>
      </c>
      <c r="B1187">
        <v>108.37</v>
      </c>
    </row>
    <row r="1188" spans="1:2" customFormat="1" hidden="1" x14ac:dyDescent="0.35">
      <c r="A1188" s="4">
        <v>39703</v>
      </c>
      <c r="B1188">
        <v>102.88</v>
      </c>
    </row>
    <row r="1189" spans="1:2" customFormat="1" hidden="1" x14ac:dyDescent="0.35">
      <c r="A1189" s="4">
        <v>39710</v>
      </c>
      <c r="B1189">
        <v>97.19</v>
      </c>
    </row>
    <row r="1190" spans="1:2" customFormat="1" hidden="1" x14ac:dyDescent="0.35">
      <c r="A1190" s="4">
        <v>39717</v>
      </c>
      <c r="B1190">
        <v>111.12</v>
      </c>
    </row>
    <row r="1191" spans="1:2" customFormat="1" hidden="1" x14ac:dyDescent="0.35">
      <c r="A1191" s="4">
        <v>39724</v>
      </c>
      <c r="B1191">
        <v>96.59</v>
      </c>
    </row>
    <row r="1192" spans="1:2" customFormat="1" hidden="1" x14ac:dyDescent="0.35">
      <c r="A1192" s="4">
        <v>39731</v>
      </c>
      <c r="B1192">
        <v>86.24</v>
      </c>
    </row>
    <row r="1193" spans="1:2" customFormat="1" hidden="1" x14ac:dyDescent="0.35">
      <c r="A1193" s="4">
        <v>39738</v>
      </c>
      <c r="B1193">
        <v>75.19</v>
      </c>
    </row>
    <row r="1194" spans="1:2" customFormat="1" hidden="1" x14ac:dyDescent="0.35">
      <c r="A1194" s="4">
        <v>39745</v>
      </c>
      <c r="B1194">
        <v>68.56</v>
      </c>
    </row>
    <row r="1195" spans="1:2" customFormat="1" hidden="1" x14ac:dyDescent="0.35">
      <c r="A1195" s="4">
        <v>39752</v>
      </c>
      <c r="B1195">
        <v>65.209999999999994</v>
      </c>
    </row>
    <row r="1196" spans="1:2" customFormat="1" hidden="1" x14ac:dyDescent="0.35">
      <c r="A1196" s="4">
        <v>39759</v>
      </c>
      <c r="B1196">
        <v>64.31</v>
      </c>
    </row>
    <row r="1197" spans="1:2" customFormat="1" hidden="1" x14ac:dyDescent="0.35">
      <c r="A1197" s="4">
        <v>39766</v>
      </c>
      <c r="B1197">
        <v>58.6</v>
      </c>
    </row>
    <row r="1198" spans="1:2" customFormat="1" hidden="1" x14ac:dyDescent="0.35">
      <c r="A1198" s="4">
        <v>39773</v>
      </c>
      <c r="B1198">
        <v>52.26</v>
      </c>
    </row>
    <row r="1199" spans="1:2" customFormat="1" hidden="1" x14ac:dyDescent="0.35">
      <c r="A1199" s="4">
        <v>39780</v>
      </c>
      <c r="B1199">
        <v>53.27</v>
      </c>
    </row>
    <row r="1200" spans="1:2" customFormat="1" hidden="1" x14ac:dyDescent="0.35">
      <c r="A1200" s="4">
        <v>39787</v>
      </c>
      <c r="B1200">
        <v>45.6</v>
      </c>
    </row>
    <row r="1201" spans="1:2" customFormat="1" hidden="1" x14ac:dyDescent="0.35">
      <c r="A1201" s="4">
        <v>39794</v>
      </c>
      <c r="B1201">
        <v>44.57</v>
      </c>
    </row>
    <row r="1202" spans="1:2" customFormat="1" hidden="1" x14ac:dyDescent="0.35">
      <c r="A1202" s="4">
        <v>39801</v>
      </c>
      <c r="B1202">
        <v>39.700000000000003</v>
      </c>
    </row>
    <row r="1203" spans="1:2" customFormat="1" hidden="1" x14ac:dyDescent="0.35">
      <c r="A1203" s="4">
        <v>39808</v>
      </c>
      <c r="B1203">
        <v>32.979999999999997</v>
      </c>
    </row>
    <row r="1204" spans="1:2" customFormat="1" hidden="1" x14ac:dyDescent="0.35">
      <c r="A1204" s="4">
        <v>39815</v>
      </c>
      <c r="B1204">
        <v>42.4</v>
      </c>
    </row>
    <row r="1205" spans="1:2" customFormat="1" hidden="1" x14ac:dyDescent="0.35">
      <c r="A1205" s="4">
        <v>39822</v>
      </c>
      <c r="B1205">
        <v>44.46</v>
      </c>
    </row>
    <row r="1206" spans="1:2" customFormat="1" hidden="1" x14ac:dyDescent="0.35">
      <c r="A1206" s="4">
        <v>39829</v>
      </c>
      <c r="B1206">
        <v>36.729999999999997</v>
      </c>
    </row>
    <row r="1207" spans="1:2" customFormat="1" hidden="1" x14ac:dyDescent="0.35">
      <c r="A1207" s="4">
        <v>39836</v>
      </c>
      <c r="B1207">
        <v>42.15</v>
      </c>
    </row>
    <row r="1208" spans="1:2" customFormat="1" hidden="1" x14ac:dyDescent="0.35">
      <c r="A1208" s="4">
        <v>39843</v>
      </c>
      <c r="B1208">
        <v>42.7</v>
      </c>
    </row>
    <row r="1209" spans="1:2" customFormat="1" hidden="1" x14ac:dyDescent="0.35">
      <c r="A1209" s="4">
        <v>39850</v>
      </c>
      <c r="B1209">
        <v>40.78</v>
      </c>
    </row>
    <row r="1210" spans="1:2" customFormat="1" hidden="1" x14ac:dyDescent="0.35">
      <c r="A1210" s="4">
        <v>39857</v>
      </c>
      <c r="B1210">
        <v>36.94</v>
      </c>
    </row>
    <row r="1211" spans="1:2" customFormat="1" hidden="1" x14ac:dyDescent="0.35">
      <c r="A1211" s="4">
        <v>39864</v>
      </c>
      <c r="B1211">
        <v>37.15</v>
      </c>
    </row>
    <row r="1212" spans="1:2" customFormat="1" hidden="1" x14ac:dyDescent="0.35">
      <c r="A1212" s="4">
        <v>39871</v>
      </c>
      <c r="B1212">
        <v>41.1</v>
      </c>
    </row>
    <row r="1213" spans="1:2" customFormat="1" hidden="1" x14ac:dyDescent="0.35">
      <c r="A1213" s="4">
        <v>39878</v>
      </c>
      <c r="B1213">
        <v>43.18</v>
      </c>
    </row>
    <row r="1214" spans="1:2" customFormat="1" hidden="1" x14ac:dyDescent="0.35">
      <c r="A1214" s="4">
        <v>39885</v>
      </c>
      <c r="B1214">
        <v>45.66</v>
      </c>
    </row>
    <row r="1215" spans="1:2" customFormat="1" hidden="1" x14ac:dyDescent="0.35">
      <c r="A1215" s="4">
        <v>39892</v>
      </c>
      <c r="B1215">
        <v>49.49</v>
      </c>
    </row>
    <row r="1216" spans="1:2" customFormat="1" hidden="1" x14ac:dyDescent="0.35">
      <c r="A1216" s="4">
        <v>39899</v>
      </c>
      <c r="B1216">
        <v>52.99</v>
      </c>
    </row>
    <row r="1217" spans="1:2" customFormat="1" hidden="1" x14ac:dyDescent="0.35">
      <c r="A1217" s="4">
        <v>39906</v>
      </c>
      <c r="B1217">
        <v>50.34</v>
      </c>
    </row>
    <row r="1218" spans="1:2" customFormat="1" hidden="1" x14ac:dyDescent="0.35">
      <c r="A1218" s="4">
        <v>39913</v>
      </c>
      <c r="B1218">
        <v>50.46</v>
      </c>
    </row>
    <row r="1219" spans="1:2" customFormat="1" hidden="1" x14ac:dyDescent="0.35">
      <c r="A1219" s="4">
        <v>39920</v>
      </c>
      <c r="B1219">
        <v>49.86</v>
      </c>
    </row>
    <row r="1220" spans="1:2" customFormat="1" hidden="1" x14ac:dyDescent="0.35">
      <c r="A1220" s="4">
        <v>39927</v>
      </c>
      <c r="B1220">
        <v>47.8</v>
      </c>
    </row>
    <row r="1221" spans="1:2" customFormat="1" hidden="1" x14ac:dyDescent="0.35">
      <c r="A1221" s="4">
        <v>39934</v>
      </c>
      <c r="B1221">
        <v>50.2</v>
      </c>
    </row>
    <row r="1222" spans="1:2" customFormat="1" hidden="1" x14ac:dyDescent="0.35">
      <c r="A1222" s="4">
        <v>39941</v>
      </c>
      <c r="B1222">
        <v>55.96</v>
      </c>
    </row>
    <row r="1223" spans="1:2" customFormat="1" hidden="1" x14ac:dyDescent="0.35">
      <c r="A1223" s="4">
        <v>39948</v>
      </c>
      <c r="B1223">
        <v>57.94</v>
      </c>
    </row>
    <row r="1224" spans="1:2" customFormat="1" hidden="1" x14ac:dyDescent="0.35">
      <c r="A1224" s="4">
        <v>39955</v>
      </c>
      <c r="B1224">
        <v>60.32</v>
      </c>
    </row>
    <row r="1225" spans="1:2" customFormat="1" hidden="1" x14ac:dyDescent="0.35">
      <c r="A1225" s="4">
        <v>39962</v>
      </c>
      <c r="B1225">
        <v>64.319999999999993</v>
      </c>
    </row>
    <row r="1226" spans="1:2" customFormat="1" hidden="1" x14ac:dyDescent="0.35">
      <c r="A1226" s="4">
        <v>39969</v>
      </c>
      <c r="B1226">
        <v>68.11</v>
      </c>
    </row>
    <row r="1227" spans="1:2" customFormat="1" hidden="1" x14ac:dyDescent="0.35">
      <c r="A1227" s="4">
        <v>39976</v>
      </c>
      <c r="B1227">
        <v>70.849999999999994</v>
      </c>
    </row>
    <row r="1228" spans="1:2" customFormat="1" hidden="1" x14ac:dyDescent="0.35">
      <c r="A1228" s="4">
        <v>39983</v>
      </c>
      <c r="B1228">
        <v>70.62</v>
      </c>
    </row>
    <row r="1229" spans="1:2" customFormat="1" hidden="1" x14ac:dyDescent="0.35">
      <c r="A1229" s="4">
        <v>39990</v>
      </c>
      <c r="B1229">
        <v>68.58</v>
      </c>
    </row>
    <row r="1230" spans="1:2" customFormat="1" hidden="1" x14ac:dyDescent="0.35">
      <c r="A1230" s="4">
        <v>39997</v>
      </c>
      <c r="B1230">
        <v>69.319999999999993</v>
      </c>
    </row>
    <row r="1231" spans="1:2" customFormat="1" hidden="1" x14ac:dyDescent="0.35">
      <c r="A1231" s="4">
        <v>40004</v>
      </c>
      <c r="B1231">
        <v>61.48</v>
      </c>
    </row>
    <row r="1232" spans="1:2" customFormat="1" hidden="1" x14ac:dyDescent="0.35">
      <c r="A1232" s="4">
        <v>40011</v>
      </c>
      <c r="B1232">
        <v>61.29</v>
      </c>
    </row>
    <row r="1233" spans="1:2" customFormat="1" hidden="1" x14ac:dyDescent="0.35">
      <c r="A1233" s="4">
        <v>40018</v>
      </c>
      <c r="B1233">
        <v>65.28</v>
      </c>
    </row>
    <row r="1234" spans="1:2" customFormat="1" hidden="1" x14ac:dyDescent="0.35">
      <c r="A1234" s="4">
        <v>40025</v>
      </c>
      <c r="B1234">
        <v>67.03</v>
      </c>
    </row>
    <row r="1235" spans="1:2" customFormat="1" hidden="1" x14ac:dyDescent="0.35">
      <c r="A1235" s="4">
        <v>40032</v>
      </c>
      <c r="B1235">
        <v>71.58</v>
      </c>
    </row>
    <row r="1236" spans="1:2" customFormat="1" hidden="1" x14ac:dyDescent="0.35">
      <c r="A1236" s="4">
        <v>40039</v>
      </c>
      <c r="B1236">
        <v>69.64</v>
      </c>
    </row>
    <row r="1237" spans="1:2" customFormat="1" hidden="1" x14ac:dyDescent="0.35">
      <c r="A1237" s="4">
        <v>40046</v>
      </c>
      <c r="B1237">
        <v>70.8</v>
      </c>
    </row>
    <row r="1238" spans="1:2" customFormat="1" hidden="1" x14ac:dyDescent="0.35">
      <c r="A1238" s="4">
        <v>40053</v>
      </c>
      <c r="B1238">
        <v>72.37</v>
      </c>
    </row>
    <row r="1239" spans="1:2" customFormat="1" hidden="1" x14ac:dyDescent="0.35">
      <c r="A1239" s="4">
        <v>40060</v>
      </c>
      <c r="B1239">
        <v>68.39</v>
      </c>
    </row>
    <row r="1240" spans="1:2" customFormat="1" hidden="1" x14ac:dyDescent="0.35">
      <c r="A1240" s="4">
        <v>40067</v>
      </c>
      <c r="B1240">
        <v>70.91</v>
      </c>
    </row>
    <row r="1241" spans="1:2" customFormat="1" hidden="1" x14ac:dyDescent="0.35">
      <c r="A1241" s="4">
        <v>40074</v>
      </c>
      <c r="B1241">
        <v>71.319999999999993</v>
      </c>
    </row>
    <row r="1242" spans="1:2" customFormat="1" hidden="1" x14ac:dyDescent="0.35">
      <c r="A1242" s="4">
        <v>40081</v>
      </c>
      <c r="B1242">
        <v>68.33</v>
      </c>
    </row>
    <row r="1243" spans="1:2" customFormat="1" hidden="1" x14ac:dyDescent="0.35">
      <c r="A1243" s="4">
        <v>40088</v>
      </c>
      <c r="B1243">
        <v>68.84</v>
      </c>
    </row>
    <row r="1244" spans="1:2" customFormat="1" hidden="1" x14ac:dyDescent="0.35">
      <c r="A1244" s="4">
        <v>40095</v>
      </c>
      <c r="B1244">
        <v>70.8</v>
      </c>
    </row>
    <row r="1245" spans="1:2" customFormat="1" hidden="1" x14ac:dyDescent="0.35">
      <c r="A1245" s="4">
        <v>40102</v>
      </c>
      <c r="B1245">
        <v>75.73</v>
      </c>
    </row>
    <row r="1246" spans="1:2" customFormat="1" hidden="1" x14ac:dyDescent="0.35">
      <c r="A1246" s="4">
        <v>40109</v>
      </c>
      <c r="B1246">
        <v>80.06</v>
      </c>
    </row>
    <row r="1247" spans="1:2" customFormat="1" hidden="1" x14ac:dyDescent="0.35">
      <c r="A1247" s="4">
        <v>40116</v>
      </c>
      <c r="B1247">
        <v>78.47</v>
      </c>
    </row>
    <row r="1248" spans="1:2" customFormat="1" hidden="1" x14ac:dyDescent="0.35">
      <c r="A1248" s="4">
        <v>40123</v>
      </c>
      <c r="B1248">
        <v>79</v>
      </c>
    </row>
    <row r="1249" spans="1:2" customFormat="1" hidden="1" x14ac:dyDescent="0.35">
      <c r="A1249" s="4">
        <v>40130</v>
      </c>
      <c r="B1249">
        <v>78.239999999999995</v>
      </c>
    </row>
    <row r="1250" spans="1:2" customFormat="1" hidden="1" x14ac:dyDescent="0.35">
      <c r="A1250" s="4">
        <v>40137</v>
      </c>
      <c r="B1250">
        <v>78.37</v>
      </c>
    </row>
    <row r="1251" spans="1:2" customFormat="1" hidden="1" x14ac:dyDescent="0.35">
      <c r="A1251" s="4">
        <v>40144</v>
      </c>
      <c r="B1251">
        <v>76.14</v>
      </c>
    </row>
    <row r="1252" spans="1:2" customFormat="1" hidden="1" x14ac:dyDescent="0.35">
      <c r="A1252" s="4">
        <v>40151</v>
      </c>
      <c r="B1252">
        <v>76.81</v>
      </c>
    </row>
    <row r="1253" spans="1:2" customFormat="1" hidden="1" x14ac:dyDescent="0.35">
      <c r="A1253" s="4">
        <v>40158</v>
      </c>
      <c r="B1253">
        <v>71.510000000000005</v>
      </c>
    </row>
    <row r="1254" spans="1:2" customFormat="1" hidden="1" x14ac:dyDescent="0.35">
      <c r="A1254" s="4">
        <v>40165</v>
      </c>
      <c r="B1254">
        <v>71.72</v>
      </c>
    </row>
    <row r="1255" spans="1:2" customFormat="1" hidden="1" x14ac:dyDescent="0.35">
      <c r="A1255" s="4">
        <v>40172</v>
      </c>
      <c r="B1255">
        <v>74.760000000000005</v>
      </c>
    </row>
    <row r="1256" spans="1:2" customFormat="1" hidden="1" x14ac:dyDescent="0.35">
      <c r="A1256" s="4">
        <v>40179</v>
      </c>
      <c r="B1256">
        <v>79.069999999999993</v>
      </c>
    </row>
    <row r="1257" spans="1:2" customFormat="1" hidden="1" x14ac:dyDescent="0.35">
      <c r="A1257" s="4">
        <v>40186</v>
      </c>
      <c r="B1257">
        <v>82.34</v>
      </c>
    </row>
    <row r="1258" spans="1:2" customFormat="1" hidden="1" x14ac:dyDescent="0.35">
      <c r="A1258" s="4">
        <v>40193</v>
      </c>
      <c r="B1258">
        <v>80.06</v>
      </c>
    </row>
    <row r="1259" spans="1:2" customFormat="1" hidden="1" x14ac:dyDescent="0.35">
      <c r="A1259" s="4">
        <v>40200</v>
      </c>
      <c r="B1259">
        <v>76.62</v>
      </c>
    </row>
    <row r="1260" spans="1:2" customFormat="1" hidden="1" x14ac:dyDescent="0.35">
      <c r="A1260" s="4">
        <v>40207</v>
      </c>
      <c r="B1260">
        <v>73.94</v>
      </c>
    </row>
    <row r="1261" spans="1:2" customFormat="1" hidden="1" x14ac:dyDescent="0.35">
      <c r="A1261" s="4">
        <v>40214</v>
      </c>
      <c r="B1261">
        <v>74.569999999999993</v>
      </c>
    </row>
    <row r="1262" spans="1:2" customFormat="1" hidden="1" x14ac:dyDescent="0.35">
      <c r="A1262" s="4">
        <v>40221</v>
      </c>
      <c r="B1262">
        <v>73.88</v>
      </c>
    </row>
    <row r="1263" spans="1:2" customFormat="1" hidden="1" x14ac:dyDescent="0.35">
      <c r="A1263" s="4">
        <v>40228</v>
      </c>
      <c r="B1263">
        <v>78.25</v>
      </c>
    </row>
    <row r="1264" spans="1:2" customFormat="1" hidden="1" x14ac:dyDescent="0.35">
      <c r="A1264" s="4">
        <v>40235</v>
      </c>
      <c r="B1264">
        <v>79.22</v>
      </c>
    </row>
    <row r="1265" spans="1:2" customFormat="1" hidden="1" x14ac:dyDescent="0.35">
      <c r="A1265" s="4">
        <v>40242</v>
      </c>
      <c r="B1265">
        <v>80.19</v>
      </c>
    </row>
    <row r="1266" spans="1:2" customFormat="1" hidden="1" x14ac:dyDescent="0.35">
      <c r="A1266" s="4">
        <v>40249</v>
      </c>
      <c r="B1266">
        <v>81.760000000000005</v>
      </c>
    </row>
    <row r="1267" spans="1:2" customFormat="1" hidden="1" x14ac:dyDescent="0.35">
      <c r="A1267" s="4">
        <v>40256</v>
      </c>
      <c r="B1267">
        <v>81.44</v>
      </c>
    </row>
    <row r="1268" spans="1:2" customFormat="1" hidden="1" x14ac:dyDescent="0.35">
      <c r="A1268" s="4">
        <v>40263</v>
      </c>
      <c r="B1268">
        <v>80.650000000000006</v>
      </c>
    </row>
    <row r="1269" spans="1:2" customFormat="1" hidden="1" x14ac:dyDescent="0.35">
      <c r="A1269" s="4">
        <v>40270</v>
      </c>
      <c r="B1269">
        <v>83.01</v>
      </c>
    </row>
    <row r="1270" spans="1:2" customFormat="1" hidden="1" x14ac:dyDescent="0.35">
      <c r="A1270" s="4">
        <v>40277</v>
      </c>
      <c r="B1270">
        <v>85.66</v>
      </c>
    </row>
    <row r="1271" spans="1:2" customFormat="1" hidden="1" x14ac:dyDescent="0.35">
      <c r="A1271" s="4">
        <v>40284</v>
      </c>
      <c r="B1271">
        <v>84.34</v>
      </c>
    </row>
    <row r="1272" spans="1:2" customFormat="1" hidden="1" x14ac:dyDescent="0.35">
      <c r="A1272" s="4">
        <v>40291</v>
      </c>
      <c r="B1272">
        <v>82.9</v>
      </c>
    </row>
    <row r="1273" spans="1:2" customFormat="1" hidden="1" x14ac:dyDescent="0.35">
      <c r="A1273" s="4">
        <v>40298</v>
      </c>
      <c r="B1273">
        <v>84.22</v>
      </c>
    </row>
    <row r="1274" spans="1:2" customFormat="1" hidden="1" x14ac:dyDescent="0.35">
      <c r="A1274" s="4">
        <v>40305</v>
      </c>
      <c r="B1274">
        <v>80.239999999999995</v>
      </c>
    </row>
    <row r="1275" spans="1:2" customFormat="1" hidden="1" x14ac:dyDescent="0.35">
      <c r="A1275" s="4">
        <v>40312</v>
      </c>
      <c r="B1275">
        <v>74.98</v>
      </c>
    </row>
    <row r="1276" spans="1:2" customFormat="1" hidden="1" x14ac:dyDescent="0.35">
      <c r="A1276" s="4">
        <v>40319</v>
      </c>
      <c r="B1276">
        <v>69.14</v>
      </c>
    </row>
    <row r="1277" spans="1:2" customFormat="1" hidden="1" x14ac:dyDescent="0.35">
      <c r="A1277" s="4">
        <v>40326</v>
      </c>
      <c r="B1277">
        <v>70.62</v>
      </c>
    </row>
    <row r="1278" spans="1:2" customFormat="1" hidden="1" x14ac:dyDescent="0.35">
      <c r="A1278" s="4">
        <v>40333</v>
      </c>
      <c r="B1278">
        <v>72.91</v>
      </c>
    </row>
    <row r="1279" spans="1:2" customFormat="1" hidden="1" x14ac:dyDescent="0.35">
      <c r="A1279" s="4">
        <v>40340</v>
      </c>
      <c r="B1279">
        <v>73.44</v>
      </c>
    </row>
    <row r="1280" spans="1:2" customFormat="1" hidden="1" x14ac:dyDescent="0.35">
      <c r="A1280" s="4">
        <v>40347</v>
      </c>
      <c r="B1280">
        <v>76.7</v>
      </c>
    </row>
    <row r="1281" spans="1:2" customFormat="1" hidden="1" x14ac:dyDescent="0.35">
      <c r="A1281" s="4">
        <v>40354</v>
      </c>
      <c r="B1281">
        <v>77.06</v>
      </c>
    </row>
    <row r="1282" spans="1:2" customFormat="1" hidden="1" x14ac:dyDescent="0.35">
      <c r="A1282" s="4">
        <v>40361</v>
      </c>
      <c r="B1282">
        <v>74.959999999999994</v>
      </c>
    </row>
    <row r="1283" spans="1:2" customFormat="1" hidden="1" x14ac:dyDescent="0.35">
      <c r="A1283" s="4">
        <v>40368</v>
      </c>
      <c r="B1283">
        <v>74.39</v>
      </c>
    </row>
    <row r="1284" spans="1:2" customFormat="1" hidden="1" x14ac:dyDescent="0.35">
      <c r="A1284" s="4">
        <v>40375</v>
      </c>
      <c r="B1284">
        <v>76.349999999999994</v>
      </c>
    </row>
    <row r="1285" spans="1:2" customFormat="1" hidden="1" x14ac:dyDescent="0.35">
      <c r="A1285" s="4">
        <v>40382</v>
      </c>
      <c r="B1285">
        <v>77.56</v>
      </c>
    </row>
    <row r="1286" spans="1:2" customFormat="1" hidden="1" x14ac:dyDescent="0.35">
      <c r="A1286" s="4">
        <v>40389</v>
      </c>
      <c r="B1286">
        <v>78.12</v>
      </c>
    </row>
    <row r="1287" spans="1:2" customFormat="1" hidden="1" x14ac:dyDescent="0.35">
      <c r="A1287" s="4">
        <v>40396</v>
      </c>
      <c r="B1287">
        <v>81.790000000000006</v>
      </c>
    </row>
    <row r="1288" spans="1:2" customFormat="1" hidden="1" x14ac:dyDescent="0.35">
      <c r="A1288" s="4">
        <v>40403</v>
      </c>
      <c r="B1288">
        <v>78.17</v>
      </c>
    </row>
    <row r="1289" spans="1:2" customFormat="1" hidden="1" x14ac:dyDescent="0.35">
      <c r="A1289" s="4">
        <v>40410</v>
      </c>
      <c r="B1289">
        <v>74.84</v>
      </c>
    </row>
    <row r="1290" spans="1:2" customFormat="1" hidden="1" x14ac:dyDescent="0.35">
      <c r="A1290" s="4">
        <v>40417</v>
      </c>
      <c r="B1290">
        <v>72.91</v>
      </c>
    </row>
    <row r="1291" spans="1:2" customFormat="1" hidden="1" x14ac:dyDescent="0.35">
      <c r="A1291" s="4">
        <v>40424</v>
      </c>
      <c r="B1291">
        <v>74.02</v>
      </c>
    </row>
    <row r="1292" spans="1:2" customFormat="1" hidden="1" x14ac:dyDescent="0.35">
      <c r="A1292" s="4">
        <v>40431</v>
      </c>
      <c r="B1292">
        <v>74.819999999999993</v>
      </c>
    </row>
    <row r="1293" spans="1:2" customFormat="1" hidden="1" x14ac:dyDescent="0.35">
      <c r="A1293" s="4">
        <v>40438</v>
      </c>
      <c r="B1293">
        <v>75.62</v>
      </c>
    </row>
    <row r="1294" spans="1:2" customFormat="1" hidden="1" x14ac:dyDescent="0.35">
      <c r="A1294" s="4">
        <v>40445</v>
      </c>
      <c r="B1294">
        <v>73.760000000000005</v>
      </c>
    </row>
    <row r="1295" spans="1:2" customFormat="1" hidden="1" x14ac:dyDescent="0.35">
      <c r="A1295" s="4">
        <v>40452</v>
      </c>
      <c r="B1295">
        <v>78.41</v>
      </c>
    </row>
    <row r="1296" spans="1:2" customFormat="1" hidden="1" x14ac:dyDescent="0.35">
      <c r="A1296" s="4">
        <v>40459</v>
      </c>
      <c r="B1296">
        <v>82.29</v>
      </c>
    </row>
    <row r="1297" spans="1:2" customFormat="1" hidden="1" x14ac:dyDescent="0.35">
      <c r="A1297" s="4">
        <v>40466</v>
      </c>
      <c r="B1297">
        <v>82.16</v>
      </c>
    </row>
    <row r="1298" spans="1:2" customFormat="1" hidden="1" x14ac:dyDescent="0.35">
      <c r="A1298" s="4">
        <v>40473</v>
      </c>
      <c r="B1298">
        <v>81.150000000000006</v>
      </c>
    </row>
    <row r="1299" spans="1:2" customFormat="1" hidden="1" x14ac:dyDescent="0.35">
      <c r="A1299" s="4">
        <v>40480</v>
      </c>
      <c r="B1299">
        <v>82.03</v>
      </c>
    </row>
    <row r="1300" spans="1:2" customFormat="1" hidden="1" x14ac:dyDescent="0.35">
      <c r="A1300" s="4">
        <v>40487</v>
      </c>
      <c r="B1300">
        <v>84.93</v>
      </c>
    </row>
    <row r="1301" spans="1:2" customFormat="1" hidden="1" x14ac:dyDescent="0.35">
      <c r="A1301" s="4">
        <v>40494</v>
      </c>
      <c r="B1301">
        <v>86.91</v>
      </c>
    </row>
    <row r="1302" spans="1:2" customFormat="1" hidden="1" x14ac:dyDescent="0.35">
      <c r="A1302" s="4">
        <v>40501</v>
      </c>
      <c r="B1302">
        <v>82.23</v>
      </c>
    </row>
    <row r="1303" spans="1:2" customFormat="1" hidden="1" x14ac:dyDescent="0.35">
      <c r="A1303" s="4">
        <v>40508</v>
      </c>
      <c r="B1303">
        <v>82.28</v>
      </c>
    </row>
    <row r="1304" spans="1:2" customFormat="1" hidden="1" x14ac:dyDescent="0.35">
      <c r="A1304" s="4">
        <v>40515</v>
      </c>
      <c r="B1304">
        <v>86.75</v>
      </c>
    </row>
    <row r="1305" spans="1:2" customFormat="1" hidden="1" x14ac:dyDescent="0.35">
      <c r="A1305" s="4">
        <v>40522</v>
      </c>
      <c r="B1305">
        <v>88.5</v>
      </c>
    </row>
    <row r="1306" spans="1:2" customFormat="1" hidden="1" x14ac:dyDescent="0.35">
      <c r="A1306" s="4">
        <v>40529</v>
      </c>
      <c r="B1306">
        <v>88.27</v>
      </c>
    </row>
    <row r="1307" spans="1:2" customFormat="1" hidden="1" x14ac:dyDescent="0.35">
      <c r="A1307" s="4">
        <v>40536</v>
      </c>
      <c r="B1307">
        <v>89.66</v>
      </c>
    </row>
    <row r="1308" spans="1:2" customFormat="1" hidden="1" x14ac:dyDescent="0.35">
      <c r="A1308" s="4">
        <v>40543</v>
      </c>
      <c r="B1308">
        <v>90.97</v>
      </c>
    </row>
    <row r="1309" spans="1:2" customFormat="1" hidden="1" x14ac:dyDescent="0.35">
      <c r="A1309" s="4">
        <v>40550</v>
      </c>
      <c r="B1309">
        <v>89.54</v>
      </c>
    </row>
    <row r="1310" spans="1:2" customFormat="1" hidden="1" x14ac:dyDescent="0.35">
      <c r="A1310" s="4">
        <v>40557</v>
      </c>
      <c r="B1310">
        <v>91.02</v>
      </c>
    </row>
    <row r="1311" spans="1:2" customFormat="1" hidden="1" x14ac:dyDescent="0.35">
      <c r="A1311" s="4">
        <v>40564</v>
      </c>
      <c r="B1311">
        <v>89.75</v>
      </c>
    </row>
    <row r="1312" spans="1:2" customFormat="1" hidden="1" x14ac:dyDescent="0.35">
      <c r="A1312" s="4">
        <v>40571</v>
      </c>
      <c r="B1312">
        <v>86.11</v>
      </c>
    </row>
    <row r="1313" spans="1:2" customFormat="1" hidden="1" x14ac:dyDescent="0.35">
      <c r="A1313" s="4">
        <v>40578</v>
      </c>
      <c r="B1313">
        <v>89.52</v>
      </c>
    </row>
    <row r="1314" spans="1:2" customFormat="1" hidden="1" x14ac:dyDescent="0.35">
      <c r="A1314" s="4">
        <v>40585</v>
      </c>
      <c r="B1314">
        <v>85.51</v>
      </c>
    </row>
    <row r="1315" spans="1:2" customFormat="1" hidden="1" x14ac:dyDescent="0.35">
      <c r="A1315" s="4">
        <v>40592</v>
      </c>
      <c r="B1315">
        <v>84.13</v>
      </c>
    </row>
    <row r="1316" spans="1:2" customFormat="1" hidden="1" x14ac:dyDescent="0.35">
      <c r="A1316" s="4">
        <v>40599</v>
      </c>
      <c r="B1316">
        <v>95.26</v>
      </c>
    </row>
    <row r="1317" spans="1:2" customFormat="1" hidden="1" x14ac:dyDescent="0.35">
      <c r="A1317" s="4">
        <v>40606</v>
      </c>
      <c r="B1317">
        <v>101.05</v>
      </c>
    </row>
    <row r="1318" spans="1:2" customFormat="1" hidden="1" x14ac:dyDescent="0.35">
      <c r="A1318" s="4">
        <v>40613</v>
      </c>
      <c r="B1318">
        <v>103.74</v>
      </c>
    </row>
    <row r="1319" spans="1:2" customFormat="1" hidden="1" x14ac:dyDescent="0.35">
      <c r="A1319" s="4">
        <v>40620</v>
      </c>
      <c r="B1319">
        <v>99.79</v>
      </c>
    </row>
    <row r="1320" spans="1:2" customFormat="1" hidden="1" x14ac:dyDescent="0.35">
      <c r="A1320" s="4">
        <v>40627</v>
      </c>
      <c r="B1320">
        <v>104.41</v>
      </c>
    </row>
    <row r="1321" spans="1:2" customFormat="1" hidden="1" x14ac:dyDescent="0.35">
      <c r="A1321" s="4">
        <v>40634</v>
      </c>
      <c r="B1321">
        <v>105.08</v>
      </c>
    </row>
    <row r="1322" spans="1:2" customFormat="1" hidden="1" x14ac:dyDescent="0.35">
      <c r="A1322" s="4">
        <v>40641</v>
      </c>
      <c r="B1322">
        <v>109.29</v>
      </c>
    </row>
    <row r="1323" spans="1:2" customFormat="1" hidden="1" x14ac:dyDescent="0.35">
      <c r="A1323" s="4">
        <v>40648</v>
      </c>
      <c r="B1323">
        <v>107.75</v>
      </c>
    </row>
    <row r="1324" spans="1:2" customFormat="1" hidden="1" x14ac:dyDescent="0.35">
      <c r="A1324" s="4">
        <v>40655</v>
      </c>
      <c r="B1324">
        <v>109.11</v>
      </c>
    </row>
    <row r="1325" spans="1:2" customFormat="1" hidden="1" x14ac:dyDescent="0.35">
      <c r="A1325" s="4">
        <v>40662</v>
      </c>
      <c r="B1325">
        <v>112.3</v>
      </c>
    </row>
    <row r="1326" spans="1:2" customFormat="1" hidden="1" x14ac:dyDescent="0.35">
      <c r="A1326" s="4">
        <v>40669</v>
      </c>
      <c r="B1326">
        <v>105.84</v>
      </c>
    </row>
    <row r="1327" spans="1:2" customFormat="1" hidden="1" x14ac:dyDescent="0.35">
      <c r="A1327" s="4">
        <v>40676</v>
      </c>
      <c r="B1327">
        <v>99.87</v>
      </c>
    </row>
    <row r="1328" spans="1:2" customFormat="1" hidden="1" x14ac:dyDescent="0.35">
      <c r="A1328" s="4">
        <v>40683</v>
      </c>
      <c r="B1328">
        <v>97.99</v>
      </c>
    </row>
    <row r="1329" spans="1:2" customFormat="1" hidden="1" x14ac:dyDescent="0.35">
      <c r="A1329" s="4">
        <v>40690</v>
      </c>
      <c r="B1329">
        <v>99.55</v>
      </c>
    </row>
    <row r="1330" spans="1:2" customFormat="1" hidden="1" x14ac:dyDescent="0.35">
      <c r="A1330" s="4">
        <v>40697</v>
      </c>
      <c r="B1330">
        <v>100.92</v>
      </c>
    </row>
    <row r="1331" spans="1:2" customFormat="1" hidden="1" x14ac:dyDescent="0.35">
      <c r="A1331" s="4">
        <v>40704</v>
      </c>
      <c r="B1331">
        <v>100.05</v>
      </c>
    </row>
    <row r="1332" spans="1:2" customFormat="1" hidden="1" x14ac:dyDescent="0.35">
      <c r="A1332" s="4">
        <v>40711</v>
      </c>
      <c r="B1332">
        <v>95.87</v>
      </c>
    </row>
    <row r="1333" spans="1:2" customFormat="1" hidden="1" x14ac:dyDescent="0.35">
      <c r="A1333" s="4">
        <v>40718</v>
      </c>
      <c r="B1333">
        <v>92.7</v>
      </c>
    </row>
    <row r="1334" spans="1:2" customFormat="1" hidden="1" x14ac:dyDescent="0.35">
      <c r="A1334" s="4">
        <v>40725</v>
      </c>
      <c r="B1334">
        <v>93.7</v>
      </c>
    </row>
    <row r="1335" spans="1:2" customFormat="1" hidden="1" x14ac:dyDescent="0.35">
      <c r="A1335" s="4">
        <v>40732</v>
      </c>
      <c r="B1335">
        <v>97.12</v>
      </c>
    </row>
    <row r="1336" spans="1:2" customFormat="1" hidden="1" x14ac:dyDescent="0.35">
      <c r="A1336" s="4">
        <v>40739</v>
      </c>
      <c r="B1336">
        <v>96.72</v>
      </c>
    </row>
    <row r="1337" spans="1:2" customFormat="1" hidden="1" x14ac:dyDescent="0.35">
      <c r="A1337" s="4">
        <v>40746</v>
      </c>
      <c r="B1337">
        <v>98.01</v>
      </c>
    </row>
    <row r="1338" spans="1:2" customFormat="1" hidden="1" x14ac:dyDescent="0.35">
      <c r="A1338" s="4">
        <v>40753</v>
      </c>
      <c r="B1338">
        <v>97.83</v>
      </c>
    </row>
    <row r="1339" spans="1:2" customFormat="1" hidden="1" x14ac:dyDescent="0.35">
      <c r="A1339" s="4">
        <v>40760</v>
      </c>
      <c r="B1339">
        <v>90.85</v>
      </c>
    </row>
    <row r="1340" spans="1:2" customFormat="1" hidden="1" x14ac:dyDescent="0.35">
      <c r="A1340" s="4">
        <v>40767</v>
      </c>
      <c r="B1340">
        <v>82.86</v>
      </c>
    </row>
    <row r="1341" spans="1:2" customFormat="1" hidden="1" x14ac:dyDescent="0.35">
      <c r="A1341" s="4">
        <v>40774</v>
      </c>
      <c r="B1341">
        <v>85.36</v>
      </c>
    </row>
    <row r="1342" spans="1:2" customFormat="1" hidden="1" x14ac:dyDescent="0.35">
      <c r="A1342" s="4">
        <v>40781</v>
      </c>
      <c r="B1342">
        <v>85.06</v>
      </c>
    </row>
    <row r="1343" spans="1:2" customFormat="1" hidden="1" x14ac:dyDescent="0.35">
      <c r="A1343" s="4">
        <v>40788</v>
      </c>
      <c r="B1343">
        <v>88.07</v>
      </c>
    </row>
    <row r="1344" spans="1:2" customFormat="1" hidden="1" x14ac:dyDescent="0.35">
      <c r="A1344" s="4">
        <v>40795</v>
      </c>
      <c r="B1344">
        <v>87.91</v>
      </c>
    </row>
    <row r="1345" spans="1:2" customFormat="1" hidden="1" x14ac:dyDescent="0.35">
      <c r="A1345" s="4">
        <v>40802</v>
      </c>
      <c r="B1345">
        <v>88.93</v>
      </c>
    </row>
    <row r="1346" spans="1:2" customFormat="1" hidden="1" x14ac:dyDescent="0.35">
      <c r="A1346" s="4">
        <v>40809</v>
      </c>
      <c r="B1346">
        <v>83.65</v>
      </c>
    </row>
    <row r="1347" spans="1:2" customFormat="1" hidden="1" x14ac:dyDescent="0.35">
      <c r="A1347" s="4">
        <v>40816</v>
      </c>
      <c r="B1347">
        <v>81.180000000000007</v>
      </c>
    </row>
    <row r="1348" spans="1:2" customFormat="1" hidden="1" x14ac:dyDescent="0.35">
      <c r="A1348" s="4">
        <v>40823</v>
      </c>
      <c r="B1348">
        <v>79.430000000000007</v>
      </c>
    </row>
    <row r="1349" spans="1:2" customFormat="1" hidden="1" x14ac:dyDescent="0.35">
      <c r="A1349" s="4">
        <v>40830</v>
      </c>
      <c r="B1349">
        <v>85.35</v>
      </c>
    </row>
    <row r="1350" spans="1:2" customFormat="1" hidden="1" x14ac:dyDescent="0.35">
      <c r="A1350" s="4">
        <v>40837</v>
      </c>
      <c r="B1350">
        <v>86.82</v>
      </c>
    </row>
    <row r="1351" spans="1:2" customFormat="1" hidden="1" x14ac:dyDescent="0.35">
      <c r="A1351" s="4">
        <v>40844</v>
      </c>
      <c r="B1351">
        <v>92.32</v>
      </c>
    </row>
    <row r="1352" spans="1:2" customFormat="1" hidden="1" x14ac:dyDescent="0.35">
      <c r="A1352" s="4">
        <v>40851</v>
      </c>
      <c r="B1352">
        <v>93.24</v>
      </c>
    </row>
    <row r="1353" spans="1:2" customFormat="1" hidden="1" x14ac:dyDescent="0.35">
      <c r="A1353" s="4">
        <v>40858</v>
      </c>
      <c r="B1353">
        <v>96.97</v>
      </c>
    </row>
    <row r="1354" spans="1:2" customFormat="1" hidden="1" x14ac:dyDescent="0.35">
      <c r="A1354" s="4">
        <v>40865</v>
      </c>
      <c r="B1354">
        <v>99.32</v>
      </c>
    </row>
    <row r="1355" spans="1:2" customFormat="1" hidden="1" x14ac:dyDescent="0.35">
      <c r="A1355" s="4">
        <v>40872</v>
      </c>
      <c r="B1355">
        <v>96.89</v>
      </c>
    </row>
    <row r="1356" spans="1:2" customFormat="1" hidden="1" x14ac:dyDescent="0.35">
      <c r="A1356" s="4">
        <v>40879</v>
      </c>
      <c r="B1356">
        <v>99.91</v>
      </c>
    </row>
    <row r="1357" spans="1:2" customFormat="1" hidden="1" x14ac:dyDescent="0.35">
      <c r="A1357" s="4">
        <v>40886</v>
      </c>
      <c r="B1357">
        <v>100.08</v>
      </c>
    </row>
    <row r="1358" spans="1:2" customFormat="1" hidden="1" x14ac:dyDescent="0.35">
      <c r="A1358" s="4">
        <v>40893</v>
      </c>
      <c r="B1358">
        <v>96.06</v>
      </c>
    </row>
    <row r="1359" spans="1:2" customFormat="1" hidden="1" x14ac:dyDescent="0.35">
      <c r="A1359" s="4">
        <v>40900</v>
      </c>
      <c r="B1359">
        <v>97.74</v>
      </c>
    </row>
    <row r="1360" spans="1:2" customFormat="1" hidden="1" x14ac:dyDescent="0.35">
      <c r="A1360" s="4">
        <v>40907</v>
      </c>
      <c r="B1360">
        <v>99.81</v>
      </c>
    </row>
    <row r="1361" spans="1:2" customFormat="1" hidden="1" x14ac:dyDescent="0.35">
      <c r="A1361" s="4">
        <v>40914</v>
      </c>
      <c r="B1361">
        <v>102.39</v>
      </c>
    </row>
    <row r="1362" spans="1:2" customFormat="1" hidden="1" x14ac:dyDescent="0.35">
      <c r="A1362" s="4">
        <v>40921</v>
      </c>
      <c r="B1362">
        <v>100.43</v>
      </c>
    </row>
    <row r="1363" spans="1:2" customFormat="1" hidden="1" x14ac:dyDescent="0.35">
      <c r="A1363" s="4">
        <v>40928</v>
      </c>
      <c r="B1363">
        <v>99.95</v>
      </c>
    </row>
    <row r="1364" spans="1:2" customFormat="1" hidden="1" x14ac:dyDescent="0.35">
      <c r="A1364" s="4">
        <v>40935</v>
      </c>
      <c r="B1364">
        <v>99.35</v>
      </c>
    </row>
    <row r="1365" spans="1:2" customFormat="1" hidden="1" x14ac:dyDescent="0.35">
      <c r="A1365" s="4">
        <v>40942</v>
      </c>
      <c r="B1365">
        <v>97.8</v>
      </c>
    </row>
    <row r="1366" spans="1:2" customFormat="1" hidden="1" x14ac:dyDescent="0.35">
      <c r="A1366" s="4">
        <v>40949</v>
      </c>
      <c r="B1366">
        <v>98.56</v>
      </c>
    </row>
    <row r="1367" spans="1:2" customFormat="1" hidden="1" x14ac:dyDescent="0.35">
      <c r="A1367" s="4">
        <v>40956</v>
      </c>
      <c r="B1367">
        <v>101.73</v>
      </c>
    </row>
    <row r="1368" spans="1:2" customFormat="1" hidden="1" x14ac:dyDescent="0.35">
      <c r="A1368" s="4">
        <v>40963</v>
      </c>
      <c r="B1368">
        <v>107.18</v>
      </c>
    </row>
    <row r="1369" spans="1:2" customFormat="1" hidden="1" x14ac:dyDescent="0.35">
      <c r="A1369" s="4">
        <v>40970</v>
      </c>
      <c r="B1369">
        <v>107.52</v>
      </c>
    </row>
    <row r="1370" spans="1:2" customFormat="1" hidden="1" x14ac:dyDescent="0.35">
      <c r="A1370" s="4">
        <v>40977</v>
      </c>
      <c r="B1370">
        <v>106.32</v>
      </c>
    </row>
    <row r="1371" spans="1:2" customFormat="1" hidden="1" x14ac:dyDescent="0.35">
      <c r="A1371" s="4">
        <v>40984</v>
      </c>
      <c r="B1371">
        <v>106.15</v>
      </c>
    </row>
    <row r="1372" spans="1:2" hidden="1" x14ac:dyDescent="0.35">
      <c r="A1372" s="17">
        <v>40991</v>
      </c>
      <c r="B1372" s="3">
        <v>106.41</v>
      </c>
    </row>
    <row r="1373" spans="1:2" hidden="1" x14ac:dyDescent="0.35">
      <c r="A1373" s="17">
        <v>40998</v>
      </c>
      <c r="B1373" s="3">
        <v>105.12</v>
      </c>
    </row>
    <row r="1374" spans="1:2" hidden="1" x14ac:dyDescent="0.35">
      <c r="A1374" s="17">
        <v>41005</v>
      </c>
      <c r="B1374" s="3">
        <v>103.52</v>
      </c>
    </row>
    <row r="1375" spans="1:2" hidden="1" x14ac:dyDescent="0.35">
      <c r="A1375" s="17">
        <v>41012</v>
      </c>
      <c r="B1375" s="3">
        <v>102.55</v>
      </c>
    </row>
    <row r="1376" spans="1:2" hidden="1" x14ac:dyDescent="0.35">
      <c r="A1376" s="17">
        <v>41019</v>
      </c>
      <c r="B1376" s="3">
        <v>103.15</v>
      </c>
    </row>
    <row r="1377" spans="1:2" hidden="1" x14ac:dyDescent="0.35">
      <c r="A1377" s="17">
        <v>41026</v>
      </c>
      <c r="B1377" s="3">
        <v>103.78</v>
      </c>
    </row>
    <row r="1378" spans="1:2" hidden="1" x14ac:dyDescent="0.35">
      <c r="A1378" s="17">
        <v>41033</v>
      </c>
      <c r="B1378" s="3">
        <v>103.47</v>
      </c>
    </row>
    <row r="1379" spans="1:2" hidden="1" x14ac:dyDescent="0.35">
      <c r="A1379" s="17">
        <v>41040</v>
      </c>
      <c r="B1379" s="3">
        <v>96.98</v>
      </c>
    </row>
    <row r="1380" spans="1:2" hidden="1" x14ac:dyDescent="0.35">
      <c r="A1380" s="17">
        <v>41047</v>
      </c>
      <c r="B1380" s="3">
        <v>93.11</v>
      </c>
    </row>
    <row r="1381" spans="1:2" hidden="1" x14ac:dyDescent="0.35">
      <c r="A1381" s="17">
        <v>41054</v>
      </c>
      <c r="B1381" s="3">
        <v>90.88</v>
      </c>
    </row>
    <row r="1382" spans="1:2" hidden="1" x14ac:dyDescent="0.35">
      <c r="A1382" s="17">
        <v>41061</v>
      </c>
      <c r="B1382" s="3">
        <v>87.06</v>
      </c>
    </row>
    <row r="1383" spans="1:2" hidden="1" x14ac:dyDescent="0.35">
      <c r="A1383" s="17">
        <v>41068</v>
      </c>
      <c r="B1383" s="3">
        <v>84.43</v>
      </c>
    </row>
    <row r="1384" spans="1:2" hidden="1" x14ac:dyDescent="0.35">
      <c r="A1384" s="17">
        <v>41075</v>
      </c>
      <c r="B1384" s="3">
        <v>83.27</v>
      </c>
    </row>
    <row r="1385" spans="1:2" hidden="1" x14ac:dyDescent="0.35">
      <c r="A1385" s="17">
        <v>41082</v>
      </c>
      <c r="B1385" s="3">
        <v>81.11</v>
      </c>
    </row>
    <row r="1386" spans="1:2" hidden="1" x14ac:dyDescent="0.35">
      <c r="A1386" s="17">
        <v>41089</v>
      </c>
      <c r="B1386" s="3">
        <v>80.23</v>
      </c>
    </row>
    <row r="1387" spans="1:2" hidden="1" x14ac:dyDescent="0.35">
      <c r="A1387" s="17">
        <v>41096</v>
      </c>
      <c r="B1387" s="3">
        <v>85.74</v>
      </c>
    </row>
    <row r="1388" spans="1:2" hidden="1" x14ac:dyDescent="0.35">
      <c r="A1388" s="17">
        <v>41103</v>
      </c>
      <c r="B1388" s="3">
        <v>85.78</v>
      </c>
    </row>
    <row r="1389" spans="1:2" hidden="1" x14ac:dyDescent="0.35">
      <c r="A1389" s="17">
        <v>41110</v>
      </c>
      <c r="B1389" s="3">
        <v>90.34</v>
      </c>
    </row>
    <row r="1390" spans="1:2" hidden="1" x14ac:dyDescent="0.35">
      <c r="A1390" s="17">
        <v>41117</v>
      </c>
      <c r="B1390" s="3">
        <v>88.88</v>
      </c>
    </row>
    <row r="1391" spans="1:2" hidden="1" x14ac:dyDescent="0.35">
      <c r="A1391" s="17">
        <v>41124</v>
      </c>
      <c r="B1391" s="3">
        <v>89.1</v>
      </c>
    </row>
    <row r="1392" spans="1:2" hidden="1" x14ac:dyDescent="0.35">
      <c r="A1392" s="17">
        <v>41131</v>
      </c>
      <c r="B1392" s="3">
        <v>93.14</v>
      </c>
    </row>
    <row r="1393" spans="1:2" hidden="1" x14ac:dyDescent="0.35">
      <c r="A1393" s="17">
        <v>41138</v>
      </c>
      <c r="B1393" s="3">
        <v>94.43</v>
      </c>
    </row>
    <row r="1394" spans="1:2" hidden="1" x14ac:dyDescent="0.35">
      <c r="A1394" s="17">
        <v>41145</v>
      </c>
      <c r="B1394" s="3">
        <v>96.22</v>
      </c>
    </row>
    <row r="1395" spans="1:2" hidden="1" x14ac:dyDescent="0.35">
      <c r="A1395" s="17">
        <v>41152</v>
      </c>
      <c r="B1395" s="3">
        <v>95.68</v>
      </c>
    </row>
    <row r="1396" spans="1:2" hidden="1" x14ac:dyDescent="0.35">
      <c r="A1396" s="17">
        <v>41159</v>
      </c>
      <c r="B1396" s="3">
        <v>95.68</v>
      </c>
    </row>
    <row r="1397" spans="1:2" hidden="1" x14ac:dyDescent="0.35">
      <c r="A1397" s="17">
        <v>41166</v>
      </c>
      <c r="B1397" s="3">
        <v>97.56</v>
      </c>
    </row>
    <row r="1398" spans="1:2" hidden="1" x14ac:dyDescent="0.35">
      <c r="A1398" s="17">
        <v>41173</v>
      </c>
      <c r="B1398" s="3">
        <v>93.7</v>
      </c>
    </row>
    <row r="1399" spans="1:2" hidden="1" x14ac:dyDescent="0.35">
      <c r="A1399" s="17">
        <v>41180</v>
      </c>
      <c r="B1399" s="3">
        <v>91.35</v>
      </c>
    </row>
    <row r="1400" spans="1:2" hidden="1" x14ac:dyDescent="0.35">
      <c r="A1400" s="17">
        <v>41187</v>
      </c>
      <c r="B1400" s="3">
        <v>90.81</v>
      </c>
    </row>
    <row r="1401" spans="1:2" hidden="1" x14ac:dyDescent="0.35">
      <c r="A1401" s="17">
        <v>41194</v>
      </c>
      <c r="B1401" s="3">
        <v>91.42</v>
      </c>
    </row>
    <row r="1402" spans="1:2" hidden="1" x14ac:dyDescent="0.35">
      <c r="A1402" s="17">
        <v>41201</v>
      </c>
      <c r="B1402" s="3">
        <v>91.59</v>
      </c>
    </row>
    <row r="1403" spans="1:2" hidden="1" x14ac:dyDescent="0.35">
      <c r="A1403" s="17">
        <v>41208</v>
      </c>
      <c r="B1403" s="3">
        <v>86.35</v>
      </c>
    </row>
    <row r="1404" spans="1:2" hidden="1" x14ac:dyDescent="0.35">
      <c r="A1404" s="17">
        <v>41215</v>
      </c>
      <c r="B1404" s="3">
        <v>85.87</v>
      </c>
    </row>
    <row r="1405" spans="1:2" hidden="1" x14ac:dyDescent="0.35">
      <c r="A1405" s="17">
        <v>41222</v>
      </c>
      <c r="B1405" s="3">
        <v>85.98</v>
      </c>
    </row>
    <row r="1406" spans="1:2" hidden="1" x14ac:dyDescent="0.35">
      <c r="A1406" s="17">
        <v>41229</v>
      </c>
      <c r="B1406" s="3">
        <v>85.87</v>
      </c>
    </row>
    <row r="1407" spans="1:2" hidden="1" x14ac:dyDescent="0.35">
      <c r="A1407" s="17">
        <v>41236</v>
      </c>
      <c r="B1407" s="3">
        <v>87.4</v>
      </c>
    </row>
    <row r="1408" spans="1:2" hidden="1" x14ac:dyDescent="0.35">
      <c r="A1408" s="17">
        <v>41243</v>
      </c>
      <c r="B1408" s="3">
        <v>87.27</v>
      </c>
    </row>
    <row r="1409" spans="1:2" hidden="1" x14ac:dyDescent="0.35">
      <c r="A1409" s="17">
        <v>41250</v>
      </c>
      <c r="B1409" s="3">
        <v>87</v>
      </c>
    </row>
    <row r="1410" spans="1:2" hidden="1" x14ac:dyDescent="0.35">
      <c r="A1410" s="17">
        <v>41257</v>
      </c>
      <c r="B1410" s="3">
        <v>85.71</v>
      </c>
    </row>
    <row r="1411" spans="1:2" hidden="1" x14ac:dyDescent="0.35">
      <c r="A1411" s="17">
        <v>41264</v>
      </c>
      <c r="B1411" s="3">
        <v>88.24</v>
      </c>
    </row>
    <row r="1412" spans="1:2" hidden="1" x14ac:dyDescent="0.35">
      <c r="A1412" s="17">
        <v>41271</v>
      </c>
      <c r="B1412" s="3">
        <v>90.14</v>
      </c>
    </row>
    <row r="1413" spans="1:2" hidden="1" x14ac:dyDescent="0.35">
      <c r="A1413" s="17">
        <v>41278</v>
      </c>
      <c r="B1413" s="3">
        <v>92.77</v>
      </c>
    </row>
    <row r="1414" spans="1:2" hidden="1" x14ac:dyDescent="0.35">
      <c r="A1414" s="17">
        <v>41285</v>
      </c>
      <c r="B1414" s="3">
        <v>93.38</v>
      </c>
    </row>
    <row r="1415" spans="1:2" hidden="1" x14ac:dyDescent="0.35">
      <c r="A1415" s="17">
        <v>41292</v>
      </c>
      <c r="B1415" s="3">
        <v>94.58</v>
      </c>
    </row>
    <row r="1416" spans="1:2" hidden="1" x14ac:dyDescent="0.35">
      <c r="A1416" s="17">
        <v>41299</v>
      </c>
      <c r="B1416" s="3">
        <v>95.41</v>
      </c>
    </row>
    <row r="1417" spans="1:2" hidden="1" x14ac:dyDescent="0.35">
      <c r="A1417" s="17">
        <v>41306</v>
      </c>
      <c r="B1417" s="3">
        <v>97.33</v>
      </c>
    </row>
    <row r="1418" spans="1:2" hidden="1" x14ac:dyDescent="0.35">
      <c r="A1418" s="17">
        <v>41313</v>
      </c>
      <c r="B1418" s="3">
        <v>96.18</v>
      </c>
    </row>
    <row r="1419" spans="1:2" hidden="1" x14ac:dyDescent="0.35">
      <c r="A1419" s="17">
        <v>41320</v>
      </c>
      <c r="B1419" s="3">
        <v>96.95</v>
      </c>
    </row>
    <row r="1420" spans="1:2" hidden="1" x14ac:dyDescent="0.35">
      <c r="A1420" s="17">
        <v>41327</v>
      </c>
      <c r="B1420" s="3">
        <v>94.38</v>
      </c>
    </row>
    <row r="1421" spans="1:2" hidden="1" x14ac:dyDescent="0.35">
      <c r="A1421" s="17">
        <v>41334</v>
      </c>
      <c r="B1421" s="3">
        <v>92.19</v>
      </c>
    </row>
    <row r="1422" spans="1:2" hidden="1" x14ac:dyDescent="0.35">
      <c r="A1422" s="17">
        <v>41341</v>
      </c>
      <c r="B1422" s="3">
        <v>91</v>
      </c>
    </row>
    <row r="1423" spans="1:2" hidden="1" x14ac:dyDescent="0.35">
      <c r="A1423" s="17">
        <v>41348</v>
      </c>
      <c r="B1423" s="3">
        <v>92.7</v>
      </c>
    </row>
    <row r="1424" spans="1:2" hidden="1" x14ac:dyDescent="0.35">
      <c r="A1424" s="17">
        <v>41355</v>
      </c>
      <c r="B1424" s="3">
        <v>93.05</v>
      </c>
    </row>
    <row r="1425" spans="1:2" hidden="1" x14ac:dyDescent="0.35">
      <c r="A1425" s="17">
        <v>41362</v>
      </c>
      <c r="B1425" s="3">
        <v>96.08</v>
      </c>
    </row>
    <row r="1426" spans="1:2" hidden="1" x14ac:dyDescent="0.35">
      <c r="A1426" s="17">
        <v>41369</v>
      </c>
      <c r="B1426" s="3">
        <v>95.07</v>
      </c>
    </row>
    <row r="1427" spans="1:2" hidden="1" x14ac:dyDescent="0.35">
      <c r="A1427" s="17">
        <v>41376</v>
      </c>
      <c r="B1427" s="3">
        <v>93.36</v>
      </c>
    </row>
    <row r="1428" spans="1:2" hidden="1" x14ac:dyDescent="0.35">
      <c r="A1428" s="17">
        <v>41383</v>
      </c>
      <c r="B1428" s="3">
        <v>88</v>
      </c>
    </row>
    <row r="1429" spans="1:2" hidden="1" x14ac:dyDescent="0.35">
      <c r="A1429" s="17">
        <v>41390</v>
      </c>
      <c r="B1429" s="3">
        <v>91</v>
      </c>
    </row>
    <row r="1430" spans="1:2" hidden="1" x14ac:dyDescent="0.35">
      <c r="A1430" s="17">
        <v>41397</v>
      </c>
      <c r="B1430" s="3">
        <v>93.4</v>
      </c>
    </row>
    <row r="1431" spans="1:2" hidden="1" x14ac:dyDescent="0.35">
      <c r="A1431" s="17">
        <v>41404</v>
      </c>
      <c r="B1431" s="3">
        <v>95.84</v>
      </c>
    </row>
    <row r="1432" spans="1:2" hidden="1" x14ac:dyDescent="0.35">
      <c r="A1432" s="17">
        <v>41411</v>
      </c>
      <c r="B1432" s="3">
        <v>94.65</v>
      </c>
    </row>
    <row r="1433" spans="1:2" hidden="1" x14ac:dyDescent="0.35">
      <c r="A1433" s="17">
        <v>41418</v>
      </c>
      <c r="B1433" s="3">
        <v>94.76</v>
      </c>
    </row>
    <row r="1434" spans="1:2" hidden="1" x14ac:dyDescent="0.35">
      <c r="A1434" s="17">
        <v>41425</v>
      </c>
      <c r="B1434" s="3">
        <v>93.32</v>
      </c>
    </row>
    <row r="1435" spans="1:2" hidden="1" x14ac:dyDescent="0.35">
      <c r="A1435" s="17">
        <v>41432</v>
      </c>
      <c r="B1435" s="3">
        <v>94.25</v>
      </c>
    </row>
    <row r="1436" spans="1:2" hidden="1" x14ac:dyDescent="0.35">
      <c r="A1436" s="17">
        <v>41439</v>
      </c>
      <c r="B1436" s="3">
        <v>96.36</v>
      </c>
    </row>
    <row r="1437" spans="1:2" hidden="1" x14ac:dyDescent="0.35">
      <c r="A1437" s="17">
        <v>41446</v>
      </c>
      <c r="B1437" s="3">
        <v>96.65</v>
      </c>
    </row>
    <row r="1438" spans="1:2" hidden="1" x14ac:dyDescent="0.35">
      <c r="A1438" s="17">
        <v>41453</v>
      </c>
      <c r="B1438" s="3">
        <v>95.83</v>
      </c>
    </row>
    <row r="1439" spans="1:2" hidden="1" x14ac:dyDescent="0.35">
      <c r="A1439" s="17">
        <v>41460</v>
      </c>
      <c r="B1439" s="3">
        <v>100.65</v>
      </c>
    </row>
    <row r="1440" spans="1:2" hidden="1" x14ac:dyDescent="0.35">
      <c r="A1440" s="17">
        <v>41467</v>
      </c>
      <c r="B1440" s="3">
        <v>104.7</v>
      </c>
    </row>
    <row r="1441" spans="1:2" hidden="1" x14ac:dyDescent="0.35">
      <c r="A1441" s="17">
        <v>41474</v>
      </c>
      <c r="B1441" s="3">
        <v>106.88</v>
      </c>
    </row>
    <row r="1442" spans="1:2" hidden="1" x14ac:dyDescent="0.35">
      <c r="A1442" s="17">
        <v>41481</v>
      </c>
      <c r="B1442" s="3">
        <v>105.88</v>
      </c>
    </row>
    <row r="1443" spans="1:2" hidden="1" x14ac:dyDescent="0.35">
      <c r="A1443" s="17">
        <v>41488</v>
      </c>
      <c r="B1443" s="3">
        <v>105.54</v>
      </c>
    </row>
    <row r="1444" spans="1:2" hidden="1" x14ac:dyDescent="0.35">
      <c r="A1444" s="17">
        <v>41495</v>
      </c>
      <c r="B1444" s="3">
        <v>105.17</v>
      </c>
    </row>
    <row r="1445" spans="1:2" hidden="1" x14ac:dyDescent="0.35">
      <c r="A1445" s="17">
        <v>41502</v>
      </c>
      <c r="B1445" s="3">
        <v>106.97</v>
      </c>
    </row>
    <row r="1446" spans="1:2" hidden="1" x14ac:dyDescent="0.35">
      <c r="A1446" s="17">
        <v>41509</v>
      </c>
      <c r="B1446" s="3">
        <v>105.48</v>
      </c>
    </row>
    <row r="1447" spans="1:2" hidden="1" x14ac:dyDescent="0.35">
      <c r="A1447" s="17">
        <v>41516</v>
      </c>
      <c r="B1447" s="3">
        <v>108.33</v>
      </c>
    </row>
    <row r="1448" spans="1:2" hidden="1" x14ac:dyDescent="0.35">
      <c r="A1448" s="17">
        <v>41523</v>
      </c>
      <c r="B1448" s="3">
        <v>108.77</v>
      </c>
    </row>
    <row r="1449" spans="1:2" hidden="1" x14ac:dyDescent="0.35">
      <c r="A1449" s="17">
        <v>41530</v>
      </c>
      <c r="B1449" s="3">
        <v>108.36</v>
      </c>
    </row>
    <row r="1450" spans="1:2" hidden="1" x14ac:dyDescent="0.35">
      <c r="A1450" s="17">
        <v>41537</v>
      </c>
      <c r="B1450" s="3">
        <v>106.22</v>
      </c>
    </row>
    <row r="1451" spans="1:2" hidden="1" x14ac:dyDescent="0.35">
      <c r="A1451" s="17">
        <v>41544</v>
      </c>
      <c r="B1451" s="3">
        <v>103.1</v>
      </c>
    </row>
    <row r="1452" spans="1:2" hidden="1" x14ac:dyDescent="0.35">
      <c r="A1452" s="17">
        <v>41551</v>
      </c>
      <c r="B1452" s="3">
        <v>103.14</v>
      </c>
    </row>
    <row r="1453" spans="1:2" hidden="1" x14ac:dyDescent="0.35">
      <c r="A1453" s="17">
        <v>41558</v>
      </c>
      <c r="B1453" s="3">
        <v>102.7</v>
      </c>
    </row>
    <row r="1454" spans="1:2" hidden="1" x14ac:dyDescent="0.35">
      <c r="A1454" s="17">
        <v>41565</v>
      </c>
      <c r="B1454" s="3">
        <v>101.51</v>
      </c>
    </row>
    <row r="1455" spans="1:2" hidden="1" x14ac:dyDescent="0.35">
      <c r="A1455" s="17">
        <v>41572</v>
      </c>
      <c r="B1455" s="3">
        <v>97.57</v>
      </c>
    </row>
    <row r="1456" spans="1:2" hidden="1" x14ac:dyDescent="0.35">
      <c r="A1456" s="17">
        <v>41579</v>
      </c>
      <c r="B1456" s="3">
        <v>96.94</v>
      </c>
    </row>
    <row r="1457" spans="1:2" hidden="1" x14ac:dyDescent="0.35">
      <c r="A1457" s="17">
        <v>41586</v>
      </c>
      <c r="B1457" s="3">
        <v>94.31</v>
      </c>
    </row>
    <row r="1458" spans="1:2" hidden="1" x14ac:dyDescent="0.35">
      <c r="A1458" s="17">
        <v>41593</v>
      </c>
      <c r="B1458" s="3">
        <v>93.94</v>
      </c>
    </row>
    <row r="1459" spans="1:2" hidden="1" x14ac:dyDescent="0.35">
      <c r="A1459" s="17">
        <v>41600</v>
      </c>
      <c r="B1459" s="3">
        <v>93.92</v>
      </c>
    </row>
    <row r="1460" spans="1:2" hidden="1" x14ac:dyDescent="0.35">
      <c r="A1460" s="17">
        <v>41607</v>
      </c>
      <c r="B1460" s="3">
        <v>92.97</v>
      </c>
    </row>
    <row r="1461" spans="1:2" hidden="1" x14ac:dyDescent="0.35">
      <c r="A1461" s="17">
        <v>41614</v>
      </c>
      <c r="B1461" s="3">
        <v>96.21</v>
      </c>
    </row>
    <row r="1462" spans="1:2" hidden="1" x14ac:dyDescent="0.35">
      <c r="A1462" s="17">
        <v>41621</v>
      </c>
      <c r="B1462" s="3">
        <v>97.23</v>
      </c>
    </row>
    <row r="1463" spans="1:2" hidden="1" x14ac:dyDescent="0.35">
      <c r="A1463" s="17">
        <v>41628</v>
      </c>
      <c r="B1463" s="3">
        <v>97.85</v>
      </c>
    </row>
    <row r="1464" spans="1:2" hidden="1" x14ac:dyDescent="0.35">
      <c r="A1464" s="17">
        <v>41635</v>
      </c>
      <c r="B1464" s="3">
        <v>99.15</v>
      </c>
    </row>
    <row r="1465" spans="1:2" hidden="1" x14ac:dyDescent="0.35">
      <c r="A1465" s="17">
        <v>41642</v>
      </c>
      <c r="B1465" s="3">
        <v>96.47</v>
      </c>
    </row>
    <row r="1466" spans="1:2" hidden="1" x14ac:dyDescent="0.35">
      <c r="A1466" s="17">
        <v>41649</v>
      </c>
      <c r="B1466" s="3">
        <v>92.42</v>
      </c>
    </row>
    <row r="1467" spans="1:2" hidden="1" x14ac:dyDescent="0.35">
      <c r="A1467" s="17">
        <v>41656</v>
      </c>
      <c r="B1467" s="3">
        <v>92.98</v>
      </c>
    </row>
    <row r="1468" spans="1:2" hidden="1" x14ac:dyDescent="0.35">
      <c r="A1468" s="17">
        <v>41663</v>
      </c>
      <c r="B1468" s="3">
        <v>96.19</v>
      </c>
    </row>
    <row r="1469" spans="1:2" hidden="1" x14ac:dyDescent="0.35">
      <c r="A1469" s="17">
        <v>41670</v>
      </c>
      <c r="B1469" s="3">
        <v>97.29</v>
      </c>
    </row>
    <row r="1470" spans="1:2" hidden="1" x14ac:dyDescent="0.35">
      <c r="A1470" s="17">
        <v>41677</v>
      </c>
      <c r="B1470" s="3">
        <v>97.78</v>
      </c>
    </row>
    <row r="1471" spans="1:2" hidden="1" x14ac:dyDescent="0.35">
      <c r="A1471" s="17">
        <v>41684</v>
      </c>
      <c r="B1471" s="3">
        <v>100.21</v>
      </c>
    </row>
    <row r="1472" spans="1:2" hidden="1" x14ac:dyDescent="0.35">
      <c r="A1472" s="17">
        <v>41691</v>
      </c>
      <c r="B1472" s="3">
        <v>102.93</v>
      </c>
    </row>
    <row r="1473" spans="1:2" hidden="1" x14ac:dyDescent="0.35">
      <c r="A1473" s="17">
        <v>41698</v>
      </c>
      <c r="B1473" s="3">
        <v>102.77</v>
      </c>
    </row>
    <row r="1474" spans="1:2" hidden="1" x14ac:dyDescent="0.35">
      <c r="A1474" s="17">
        <v>41705</v>
      </c>
      <c r="B1474" s="3">
        <v>103.07</v>
      </c>
    </row>
    <row r="1475" spans="1:2" hidden="1" x14ac:dyDescent="0.35">
      <c r="A1475" s="17">
        <v>41712</v>
      </c>
      <c r="B1475" s="3">
        <v>99.55</v>
      </c>
    </row>
    <row r="1476" spans="1:2" hidden="1" x14ac:dyDescent="0.35">
      <c r="A1476" s="17">
        <v>41719</v>
      </c>
      <c r="B1476" s="3">
        <v>99.77</v>
      </c>
    </row>
    <row r="1477" spans="1:2" hidden="1" x14ac:dyDescent="0.35">
      <c r="A1477" s="17">
        <v>41726</v>
      </c>
      <c r="B1477" s="3">
        <v>100.66</v>
      </c>
    </row>
    <row r="1478" spans="1:2" hidden="1" x14ac:dyDescent="0.35">
      <c r="A1478" s="17">
        <v>41733</v>
      </c>
      <c r="B1478" s="3">
        <v>100.46</v>
      </c>
    </row>
    <row r="1479" spans="1:2" hidden="1" x14ac:dyDescent="0.35">
      <c r="A1479" s="17">
        <v>41740</v>
      </c>
      <c r="B1479" s="3">
        <v>102.72</v>
      </c>
    </row>
    <row r="1480" spans="1:2" hidden="1" x14ac:dyDescent="0.35">
      <c r="A1480" s="17">
        <v>41747</v>
      </c>
      <c r="B1480" s="3">
        <v>103.95</v>
      </c>
    </row>
    <row r="1481" spans="1:2" hidden="1" x14ac:dyDescent="0.35">
      <c r="A1481" s="17">
        <v>41754</v>
      </c>
      <c r="B1481" s="3">
        <v>102.11</v>
      </c>
    </row>
    <row r="1482" spans="1:2" hidden="1" x14ac:dyDescent="0.35">
      <c r="A1482" s="17">
        <v>41761</v>
      </c>
      <c r="B1482" s="3">
        <v>100.51</v>
      </c>
    </row>
    <row r="1483" spans="1:2" hidden="1" x14ac:dyDescent="0.35">
      <c r="A1483" s="17">
        <v>41768</v>
      </c>
      <c r="B1483" s="3">
        <v>100.29</v>
      </c>
    </row>
    <row r="1484" spans="1:2" hidden="1" x14ac:dyDescent="0.35">
      <c r="A1484" s="17">
        <v>41775</v>
      </c>
      <c r="B1484" s="3">
        <v>101.92</v>
      </c>
    </row>
    <row r="1485" spans="1:2" hidden="1" x14ac:dyDescent="0.35">
      <c r="A1485" s="17">
        <v>41782</v>
      </c>
      <c r="B1485" s="3">
        <v>103.82</v>
      </c>
    </row>
    <row r="1486" spans="1:2" hidden="1" x14ac:dyDescent="0.35">
      <c r="A1486" s="17">
        <v>41789</v>
      </c>
      <c r="B1486" s="3">
        <v>103.95</v>
      </c>
    </row>
    <row r="1487" spans="1:2" hidden="1" x14ac:dyDescent="0.35">
      <c r="A1487" s="17">
        <v>41796</v>
      </c>
      <c r="B1487" s="3">
        <v>103.23</v>
      </c>
    </row>
    <row r="1488" spans="1:2" hidden="1" x14ac:dyDescent="0.35">
      <c r="A1488" s="17">
        <v>41803</v>
      </c>
      <c r="B1488" s="3">
        <v>105.97</v>
      </c>
    </row>
    <row r="1489" spans="1:2" hidden="1" x14ac:dyDescent="0.35">
      <c r="A1489" s="17">
        <v>41810</v>
      </c>
      <c r="B1489" s="3">
        <v>107.23</v>
      </c>
    </row>
    <row r="1490" spans="1:2" hidden="1" x14ac:dyDescent="0.35">
      <c r="A1490" s="17">
        <v>41817</v>
      </c>
      <c r="B1490" s="3">
        <v>106.69</v>
      </c>
    </row>
    <row r="1491" spans="1:2" hidden="1" x14ac:dyDescent="0.35">
      <c r="A1491" s="17">
        <v>41824</v>
      </c>
      <c r="B1491" s="3">
        <v>105.52</v>
      </c>
    </row>
    <row r="1492" spans="1:2" hidden="1" x14ac:dyDescent="0.35">
      <c r="A1492" s="17">
        <v>41831</v>
      </c>
      <c r="B1492" s="3">
        <v>103.25</v>
      </c>
    </row>
    <row r="1493" spans="1:2" hidden="1" x14ac:dyDescent="0.35">
      <c r="A1493" s="17">
        <v>41838</v>
      </c>
      <c r="B1493" s="3">
        <v>102.37</v>
      </c>
    </row>
    <row r="1494" spans="1:2" hidden="1" x14ac:dyDescent="0.35">
      <c r="A1494" s="17">
        <v>41845</v>
      </c>
      <c r="B1494" s="3">
        <v>104.35</v>
      </c>
    </row>
    <row r="1495" spans="1:2" hidden="1" x14ac:dyDescent="0.35">
      <c r="A1495" s="17">
        <v>41852</v>
      </c>
      <c r="B1495" s="3">
        <v>102.19</v>
      </c>
    </row>
    <row r="1496" spans="1:2" hidden="1" x14ac:dyDescent="0.35">
      <c r="A1496" s="17">
        <v>41859</v>
      </c>
      <c r="B1496" s="3">
        <v>97.5</v>
      </c>
    </row>
    <row r="1497" spans="1:2" hidden="1" x14ac:dyDescent="0.35">
      <c r="A1497" s="17">
        <v>41866</v>
      </c>
      <c r="B1497" s="3">
        <v>97.17</v>
      </c>
    </row>
    <row r="1498" spans="1:2" hidden="1" x14ac:dyDescent="0.35">
      <c r="A1498" s="17">
        <v>41873</v>
      </c>
      <c r="B1498" s="3">
        <v>94.95</v>
      </c>
    </row>
    <row r="1499" spans="1:2" hidden="1" x14ac:dyDescent="0.35">
      <c r="A1499" s="17">
        <v>41880</v>
      </c>
      <c r="B1499" s="3">
        <v>96.25</v>
      </c>
    </row>
    <row r="1500" spans="1:2" hidden="1" x14ac:dyDescent="0.35">
      <c r="A1500" s="17">
        <v>41887</v>
      </c>
      <c r="B1500" s="3">
        <v>94.06</v>
      </c>
    </row>
    <row r="1501" spans="1:2" hidden="1" x14ac:dyDescent="0.35">
      <c r="A1501" s="17">
        <v>41894</v>
      </c>
      <c r="B1501" s="3">
        <v>92.43</v>
      </c>
    </row>
    <row r="1502" spans="1:2" hidden="1" x14ac:dyDescent="0.35">
      <c r="A1502" s="17">
        <v>41901</v>
      </c>
      <c r="B1502" s="3">
        <v>93.52</v>
      </c>
    </row>
    <row r="1503" spans="1:2" hidden="1" x14ac:dyDescent="0.35">
      <c r="A1503" s="17">
        <v>41908</v>
      </c>
      <c r="B1503" s="3">
        <v>93.15</v>
      </c>
    </row>
    <row r="1504" spans="1:2" hidden="1" x14ac:dyDescent="0.35">
      <c r="A1504" s="17">
        <v>41915</v>
      </c>
      <c r="B1504" s="3">
        <v>91.44</v>
      </c>
    </row>
    <row r="1505" spans="1:2" hidden="1" x14ac:dyDescent="0.35">
      <c r="A1505" s="17">
        <v>41922</v>
      </c>
      <c r="B1505" s="3">
        <v>87.63</v>
      </c>
    </row>
    <row r="1506" spans="1:2" hidden="1" x14ac:dyDescent="0.35">
      <c r="A1506" s="17">
        <v>41929</v>
      </c>
      <c r="B1506" s="3">
        <v>82.88</v>
      </c>
    </row>
    <row r="1507" spans="1:2" hidden="1" x14ac:dyDescent="0.35">
      <c r="A1507" s="17">
        <v>41936</v>
      </c>
      <c r="B1507" s="3">
        <v>82.12</v>
      </c>
    </row>
    <row r="1508" spans="1:2" hidden="1" x14ac:dyDescent="0.35">
      <c r="A1508" s="17">
        <v>41943</v>
      </c>
      <c r="B1508" s="3">
        <v>81.290000000000006</v>
      </c>
    </row>
    <row r="1509" spans="1:2" hidden="1" x14ac:dyDescent="0.35">
      <c r="A1509" s="17">
        <v>41950</v>
      </c>
      <c r="B1509" s="3">
        <v>78.239999999999995</v>
      </c>
    </row>
    <row r="1510" spans="1:2" hidden="1" x14ac:dyDescent="0.35">
      <c r="A1510" s="17">
        <v>41957</v>
      </c>
      <c r="B1510" s="3">
        <v>76.5</v>
      </c>
    </row>
    <row r="1511" spans="1:2" hidden="1" x14ac:dyDescent="0.35">
      <c r="A1511" s="17">
        <v>41964</v>
      </c>
      <c r="B1511" s="3">
        <v>75.38</v>
      </c>
    </row>
    <row r="1512" spans="1:2" hidden="1" x14ac:dyDescent="0.35">
      <c r="A1512" s="17">
        <v>41971</v>
      </c>
      <c r="B1512" s="3">
        <v>72.36</v>
      </c>
    </row>
    <row r="1513" spans="1:2" hidden="1" x14ac:dyDescent="0.35">
      <c r="A1513" s="17">
        <v>41978</v>
      </c>
      <c r="B1513" s="3">
        <v>67.180000000000007</v>
      </c>
    </row>
    <row r="1514" spans="1:2" hidden="1" x14ac:dyDescent="0.35">
      <c r="A1514" s="17">
        <v>41985</v>
      </c>
      <c r="B1514" s="3">
        <v>61.14</v>
      </c>
    </row>
    <row r="1515" spans="1:2" hidden="1" x14ac:dyDescent="0.35">
      <c r="A1515" s="17">
        <v>41992</v>
      </c>
      <c r="B1515" s="3">
        <v>55.89</v>
      </c>
    </row>
    <row r="1516" spans="1:2" hidden="1" x14ac:dyDescent="0.35">
      <c r="A1516" s="17">
        <v>41999</v>
      </c>
      <c r="B1516" s="3">
        <v>55.58</v>
      </c>
    </row>
    <row r="1517" spans="1:2" hidden="1" x14ac:dyDescent="0.35">
      <c r="A1517" s="17">
        <v>42006</v>
      </c>
      <c r="B1517" s="3">
        <v>53.44</v>
      </c>
    </row>
    <row r="1518" spans="1:2" hidden="1" x14ac:dyDescent="0.35">
      <c r="A1518" s="17">
        <v>42013</v>
      </c>
      <c r="B1518" s="3">
        <v>48.77</v>
      </c>
    </row>
    <row r="1519" spans="1:2" hidden="1" x14ac:dyDescent="0.35">
      <c r="A1519" s="17">
        <v>42020</v>
      </c>
      <c r="B1519" s="3">
        <v>47.07</v>
      </c>
    </row>
    <row r="1520" spans="1:2" hidden="1" x14ac:dyDescent="0.35">
      <c r="A1520" s="17">
        <v>42027</v>
      </c>
      <c r="B1520" s="3">
        <v>46.46</v>
      </c>
    </row>
    <row r="1521" spans="1:2" hidden="1" x14ac:dyDescent="0.35">
      <c r="A1521" s="17">
        <v>42034</v>
      </c>
      <c r="B1521" s="3">
        <v>45.32</v>
      </c>
    </row>
    <row r="1522" spans="1:2" hidden="1" x14ac:dyDescent="0.35">
      <c r="A1522" s="17">
        <v>42041</v>
      </c>
      <c r="B1522" s="3">
        <v>50.58</v>
      </c>
    </row>
    <row r="1523" spans="1:2" hidden="1" x14ac:dyDescent="0.35">
      <c r="A1523" s="17">
        <v>42048</v>
      </c>
      <c r="B1523" s="3">
        <v>51.14</v>
      </c>
    </row>
    <row r="1524" spans="1:2" hidden="1" x14ac:dyDescent="0.35">
      <c r="A1524" s="17">
        <v>42055</v>
      </c>
      <c r="B1524" s="3">
        <v>51.69</v>
      </c>
    </row>
    <row r="1525" spans="1:2" hidden="1" x14ac:dyDescent="0.35">
      <c r="A1525" s="17">
        <v>42062</v>
      </c>
      <c r="B1525" s="3">
        <v>49.16</v>
      </c>
    </row>
    <row r="1526" spans="1:2" hidden="1" x14ac:dyDescent="0.35">
      <c r="A1526" s="17">
        <v>42069</v>
      </c>
      <c r="B1526" s="3">
        <v>50.38</v>
      </c>
    </row>
    <row r="1527" spans="1:2" hidden="1" x14ac:dyDescent="0.35">
      <c r="A1527" s="17">
        <v>42076</v>
      </c>
      <c r="B1527" s="3">
        <v>47.69</v>
      </c>
    </row>
    <row r="1528" spans="1:2" hidden="1" x14ac:dyDescent="0.35">
      <c r="A1528" s="17">
        <v>42083</v>
      </c>
      <c r="B1528" s="3">
        <v>44.39</v>
      </c>
    </row>
    <row r="1529" spans="1:2" hidden="1" x14ac:dyDescent="0.35">
      <c r="A1529" s="17">
        <v>42090</v>
      </c>
      <c r="B1529" s="3">
        <v>48.68</v>
      </c>
    </row>
    <row r="1530" spans="1:2" hidden="1" x14ac:dyDescent="0.35">
      <c r="A1530" s="17">
        <v>42097</v>
      </c>
      <c r="B1530" s="3">
        <v>48.91</v>
      </c>
    </row>
    <row r="1531" spans="1:2" hidden="1" x14ac:dyDescent="0.35">
      <c r="A1531" s="17">
        <v>42104</v>
      </c>
      <c r="B1531" s="3">
        <v>51.78</v>
      </c>
    </row>
    <row r="1532" spans="1:2" hidden="1" x14ac:dyDescent="0.35">
      <c r="A1532" s="17">
        <v>42111</v>
      </c>
      <c r="B1532" s="3">
        <v>54.78</v>
      </c>
    </row>
    <row r="1533" spans="1:2" hidden="1" x14ac:dyDescent="0.35">
      <c r="A1533" s="17">
        <v>42118</v>
      </c>
      <c r="B1533" s="3">
        <v>56.14</v>
      </c>
    </row>
    <row r="1534" spans="1:2" hidden="1" x14ac:dyDescent="0.35">
      <c r="A1534" s="17">
        <v>42125</v>
      </c>
      <c r="B1534" s="3">
        <v>57.98</v>
      </c>
    </row>
    <row r="1535" spans="1:2" hidden="1" x14ac:dyDescent="0.35">
      <c r="A1535" s="17">
        <v>42132</v>
      </c>
      <c r="B1535" s="3">
        <v>59.73</v>
      </c>
    </row>
    <row r="1536" spans="1:2" hidden="1" x14ac:dyDescent="0.35">
      <c r="A1536" s="17">
        <v>42139</v>
      </c>
      <c r="B1536" s="3">
        <v>60.01</v>
      </c>
    </row>
    <row r="1537" spans="1:2" hidden="1" x14ac:dyDescent="0.35">
      <c r="A1537" s="17">
        <v>42146</v>
      </c>
      <c r="B1537" s="3">
        <v>58.95</v>
      </c>
    </row>
    <row r="1538" spans="1:2" hidden="1" x14ac:dyDescent="0.35">
      <c r="A1538" s="17">
        <v>42153</v>
      </c>
      <c r="B1538" s="3">
        <v>58.19</v>
      </c>
    </row>
    <row r="1539" spans="1:2" hidden="1" x14ac:dyDescent="0.35">
      <c r="A1539" s="17">
        <v>42160</v>
      </c>
      <c r="B1539" s="3">
        <v>59.66</v>
      </c>
    </row>
    <row r="1540" spans="1:2" hidden="1" x14ac:dyDescent="0.35">
      <c r="A1540" s="17">
        <v>42167</v>
      </c>
      <c r="B1540" s="3">
        <v>60.07</v>
      </c>
    </row>
    <row r="1541" spans="1:2" hidden="1" x14ac:dyDescent="0.35">
      <c r="A1541" s="17">
        <v>42174</v>
      </c>
      <c r="B1541" s="3">
        <v>59.89</v>
      </c>
    </row>
    <row r="1542" spans="1:2" hidden="1" x14ac:dyDescent="0.35">
      <c r="A1542" s="17">
        <v>42181</v>
      </c>
      <c r="B1542" s="3">
        <v>60.01</v>
      </c>
    </row>
    <row r="1543" spans="1:2" hidden="1" x14ac:dyDescent="0.35">
      <c r="A1543" s="17">
        <v>42188</v>
      </c>
      <c r="B1543" s="3">
        <v>57.92</v>
      </c>
    </row>
    <row r="1544" spans="1:2" hidden="1" x14ac:dyDescent="0.35">
      <c r="A1544" s="17">
        <v>42195</v>
      </c>
      <c r="B1544" s="3">
        <v>52.38</v>
      </c>
    </row>
    <row r="1545" spans="1:2" hidden="1" x14ac:dyDescent="0.35">
      <c r="A1545" s="17">
        <v>42202</v>
      </c>
      <c r="B1545" s="3">
        <v>51.68</v>
      </c>
    </row>
    <row r="1546" spans="1:2" hidden="1" x14ac:dyDescent="0.35">
      <c r="A1546" s="17">
        <v>42209</v>
      </c>
      <c r="B1546" s="3">
        <v>49.21</v>
      </c>
    </row>
    <row r="1547" spans="1:2" hidden="1" x14ac:dyDescent="0.35">
      <c r="A1547" s="17">
        <v>42216</v>
      </c>
      <c r="B1547" s="3">
        <v>47.91</v>
      </c>
    </row>
    <row r="1548" spans="1:2" hidden="1" x14ac:dyDescent="0.35">
      <c r="A1548" s="17">
        <v>42223</v>
      </c>
      <c r="B1548" s="3">
        <v>44.94</v>
      </c>
    </row>
    <row r="1549" spans="1:2" hidden="1" x14ac:dyDescent="0.35">
      <c r="A1549" s="17">
        <v>42230</v>
      </c>
      <c r="B1549" s="3">
        <v>43.2</v>
      </c>
    </row>
    <row r="1550" spans="1:2" hidden="1" x14ac:dyDescent="0.35">
      <c r="A1550" s="17">
        <v>42237</v>
      </c>
      <c r="B1550" s="3">
        <v>41.34</v>
      </c>
    </row>
    <row r="1551" spans="1:2" hidden="1" x14ac:dyDescent="0.35">
      <c r="A1551" s="17">
        <v>42244</v>
      </c>
      <c r="B1551" s="3">
        <v>40.729999999999997</v>
      </c>
    </row>
    <row r="1552" spans="1:2" hidden="1" x14ac:dyDescent="0.35">
      <c r="A1552" s="17">
        <v>42251</v>
      </c>
      <c r="B1552" s="3">
        <v>46.73</v>
      </c>
    </row>
    <row r="1553" spans="1:2" hidden="1" x14ac:dyDescent="0.35">
      <c r="A1553" s="17">
        <v>42258</v>
      </c>
      <c r="B1553" s="3">
        <v>45.16</v>
      </c>
    </row>
    <row r="1554" spans="1:2" hidden="1" x14ac:dyDescent="0.35">
      <c r="A1554" s="17">
        <v>42265</v>
      </c>
      <c r="B1554" s="3">
        <v>45.48</v>
      </c>
    </row>
    <row r="1555" spans="1:2" hidden="1" x14ac:dyDescent="0.35">
      <c r="A1555" s="17">
        <v>42272</v>
      </c>
      <c r="B1555" s="3">
        <v>45.57</v>
      </c>
    </row>
    <row r="1556" spans="1:2" hidden="1" x14ac:dyDescent="0.35">
      <c r="A1556" s="17">
        <v>42279</v>
      </c>
      <c r="B1556" s="3">
        <v>45</v>
      </c>
    </row>
    <row r="1557" spans="1:2" hidden="1" x14ac:dyDescent="0.35">
      <c r="A1557" s="17">
        <v>42286</v>
      </c>
      <c r="B1557" s="3">
        <v>48.36</v>
      </c>
    </row>
    <row r="1558" spans="1:2" hidden="1" x14ac:dyDescent="0.35">
      <c r="A1558" s="17">
        <v>42293</v>
      </c>
      <c r="B1558" s="3">
        <v>46.82</v>
      </c>
    </row>
    <row r="1559" spans="1:2" hidden="1" x14ac:dyDescent="0.35">
      <c r="A1559" s="17">
        <v>42300</v>
      </c>
      <c r="B1559" s="3">
        <v>45.16</v>
      </c>
    </row>
    <row r="1560" spans="1:2" hidden="1" x14ac:dyDescent="0.35">
      <c r="A1560" s="17">
        <v>42307</v>
      </c>
      <c r="B1560" s="3">
        <v>44.99</v>
      </c>
    </row>
    <row r="1561" spans="1:2" hidden="1" x14ac:dyDescent="0.35">
      <c r="A1561" s="17">
        <v>42314</v>
      </c>
      <c r="B1561" s="3">
        <v>45.98</v>
      </c>
    </row>
    <row r="1562" spans="1:2" hidden="1" x14ac:dyDescent="0.35">
      <c r="A1562" s="17">
        <v>42321</v>
      </c>
      <c r="B1562" s="3">
        <v>42.7</v>
      </c>
    </row>
    <row r="1563" spans="1:2" hidden="1" x14ac:dyDescent="0.35">
      <c r="A1563" s="17">
        <v>42328</v>
      </c>
      <c r="B1563" s="3">
        <v>40.619999999999997</v>
      </c>
    </row>
    <row r="1564" spans="1:2" hidden="1" x14ac:dyDescent="0.35">
      <c r="A1564" s="17">
        <v>42335</v>
      </c>
      <c r="B1564" s="3">
        <v>40.49</v>
      </c>
    </row>
    <row r="1565" spans="1:2" hidden="1" x14ac:dyDescent="0.35">
      <c r="A1565" s="17">
        <v>42342</v>
      </c>
      <c r="B1565" s="3">
        <v>40.4</v>
      </c>
    </row>
    <row r="1566" spans="1:2" hidden="1" x14ac:dyDescent="0.35">
      <c r="A1566" s="17">
        <v>42349</v>
      </c>
      <c r="B1566" s="3">
        <v>36.93</v>
      </c>
    </row>
    <row r="1567" spans="1:2" hidden="1" x14ac:dyDescent="0.35">
      <c r="A1567" s="17">
        <v>42356</v>
      </c>
      <c r="B1567" s="3">
        <v>35.78</v>
      </c>
    </row>
    <row r="1568" spans="1:2" hidden="1" x14ac:dyDescent="0.35">
      <c r="A1568" s="17">
        <v>42363</v>
      </c>
      <c r="B1568" s="3">
        <v>36.26</v>
      </c>
    </row>
    <row r="1569" spans="1:2" hidden="1" x14ac:dyDescent="0.35">
      <c r="A1569" s="17">
        <v>42370</v>
      </c>
      <c r="B1569" s="3">
        <v>36.99</v>
      </c>
    </row>
    <row r="1570" spans="1:2" hidden="1" x14ac:dyDescent="0.35">
      <c r="A1570" s="17">
        <v>42377</v>
      </c>
      <c r="B1570" s="3">
        <v>34.65</v>
      </c>
    </row>
    <row r="1571" spans="1:2" hidden="1" x14ac:dyDescent="0.35">
      <c r="A1571" s="17">
        <v>42384</v>
      </c>
      <c r="B1571" s="3">
        <v>30.59</v>
      </c>
    </row>
    <row r="1572" spans="1:2" hidden="1" x14ac:dyDescent="0.35">
      <c r="A1572" s="17">
        <v>42391</v>
      </c>
      <c r="B1572" s="3">
        <v>29.19</v>
      </c>
    </row>
    <row r="1573" spans="1:2" hidden="1" x14ac:dyDescent="0.35">
      <c r="A1573" s="17">
        <v>42398</v>
      </c>
      <c r="B1573" s="3">
        <v>31.81</v>
      </c>
    </row>
    <row r="1574" spans="1:2" hidden="1" x14ac:dyDescent="0.35">
      <c r="A1574" s="17">
        <v>42405</v>
      </c>
      <c r="B1574" s="3">
        <v>31.26</v>
      </c>
    </row>
    <row r="1575" spans="1:2" hidden="1" x14ac:dyDescent="0.35">
      <c r="A1575" s="17">
        <v>42412</v>
      </c>
      <c r="B1575" s="3">
        <v>28.14</v>
      </c>
    </row>
    <row r="1576" spans="1:2" hidden="1" x14ac:dyDescent="0.35">
      <c r="A1576" s="17">
        <v>42419</v>
      </c>
      <c r="B1576" s="3">
        <v>30.02</v>
      </c>
    </row>
    <row r="1577" spans="1:2" hidden="1" x14ac:dyDescent="0.35">
      <c r="A1577" s="17">
        <v>42426</v>
      </c>
      <c r="B1577" s="3">
        <v>31.32</v>
      </c>
    </row>
    <row r="1578" spans="1:2" hidden="1" x14ac:dyDescent="0.35">
      <c r="A1578" s="17">
        <v>42433</v>
      </c>
      <c r="B1578" s="3">
        <v>34.43</v>
      </c>
    </row>
    <row r="1579" spans="1:2" hidden="1" x14ac:dyDescent="0.35">
      <c r="A1579" s="17">
        <v>42440</v>
      </c>
      <c r="B1579" s="3">
        <v>37.69</v>
      </c>
    </row>
    <row r="1580" spans="1:2" hidden="1" x14ac:dyDescent="0.35">
      <c r="A1580" s="17">
        <v>42447</v>
      </c>
      <c r="B1580" s="3">
        <v>38.32</v>
      </c>
    </row>
    <row r="1581" spans="1:2" hidden="1" x14ac:dyDescent="0.35">
      <c r="A1581" s="17">
        <v>42454</v>
      </c>
      <c r="B1581" s="3">
        <v>39.450000000000003</v>
      </c>
    </row>
    <row r="1582" spans="1:2" hidden="1" x14ac:dyDescent="0.35">
      <c r="A1582" s="17">
        <v>42461</v>
      </c>
      <c r="B1582" s="3">
        <v>36.82</v>
      </c>
    </row>
    <row r="1583" spans="1:2" hidden="1" x14ac:dyDescent="0.35">
      <c r="A1583" s="17">
        <v>42468</v>
      </c>
      <c r="B1583" s="3">
        <v>36.72</v>
      </c>
    </row>
    <row r="1584" spans="1:2" hidden="1" x14ac:dyDescent="0.35">
      <c r="A1584" s="17">
        <v>42475</v>
      </c>
      <c r="B1584" s="3">
        <v>41.23</v>
      </c>
    </row>
    <row r="1585" spans="1:2" hidden="1" x14ac:dyDescent="0.35">
      <c r="A1585" s="17">
        <v>42482</v>
      </c>
      <c r="B1585" s="3">
        <v>41.86</v>
      </c>
    </row>
    <row r="1586" spans="1:2" hidden="1" x14ac:dyDescent="0.35">
      <c r="A1586" s="17">
        <v>42489</v>
      </c>
      <c r="B1586" s="3">
        <v>44.3</v>
      </c>
    </row>
    <row r="1587" spans="1:2" hidden="1" x14ac:dyDescent="0.35">
      <c r="A1587" s="17">
        <v>42496</v>
      </c>
      <c r="B1587" s="3">
        <v>44.22</v>
      </c>
    </row>
    <row r="1588" spans="1:2" hidden="1" x14ac:dyDescent="0.35">
      <c r="A1588" s="17">
        <v>42503</v>
      </c>
      <c r="B1588" s="3">
        <v>45.44</v>
      </c>
    </row>
    <row r="1589" spans="1:2" hidden="1" x14ac:dyDescent="0.35">
      <c r="A1589" s="17">
        <v>42510</v>
      </c>
      <c r="B1589" s="3">
        <v>47.99</v>
      </c>
    </row>
    <row r="1590" spans="1:2" hidden="1" x14ac:dyDescent="0.35">
      <c r="A1590" s="17">
        <v>42517</v>
      </c>
      <c r="B1590" s="3">
        <v>48.72</v>
      </c>
    </row>
    <row r="1591" spans="1:2" hidden="1" x14ac:dyDescent="0.35">
      <c r="A1591" s="17">
        <v>42524</v>
      </c>
      <c r="B1591" s="3">
        <v>49</v>
      </c>
    </row>
    <row r="1592" spans="1:2" hidden="1" x14ac:dyDescent="0.35">
      <c r="A1592" s="17">
        <v>42531</v>
      </c>
      <c r="B1592" s="3">
        <v>50.18</v>
      </c>
    </row>
    <row r="1593" spans="1:2" hidden="1" x14ac:dyDescent="0.35">
      <c r="A1593" s="17">
        <v>42538</v>
      </c>
      <c r="B1593" s="3">
        <v>47.89</v>
      </c>
    </row>
    <row r="1594" spans="1:2" hidden="1" x14ac:dyDescent="0.35">
      <c r="A1594" s="17">
        <v>42545</v>
      </c>
      <c r="B1594" s="3">
        <v>48.71</v>
      </c>
    </row>
    <row r="1595" spans="1:2" hidden="1" x14ac:dyDescent="0.35">
      <c r="A1595" s="17">
        <v>42552</v>
      </c>
      <c r="B1595" s="3">
        <v>48.17</v>
      </c>
    </row>
    <row r="1596" spans="1:2" hidden="1" x14ac:dyDescent="0.35">
      <c r="A1596" s="17">
        <v>42559</v>
      </c>
      <c r="B1596" s="3">
        <v>46.17</v>
      </c>
    </row>
    <row r="1597" spans="1:2" hidden="1" x14ac:dyDescent="0.35">
      <c r="A1597" s="17">
        <v>42566</v>
      </c>
      <c r="B1597" s="3">
        <v>45.6</v>
      </c>
    </row>
    <row r="1598" spans="1:2" hidden="1" x14ac:dyDescent="0.35">
      <c r="A1598" s="17">
        <v>42573</v>
      </c>
      <c r="B1598" s="3">
        <v>44.44</v>
      </c>
    </row>
    <row r="1599" spans="1:2" hidden="1" x14ac:dyDescent="0.35">
      <c r="A1599" s="17">
        <v>42580</v>
      </c>
      <c r="B1599" s="3">
        <v>41.83</v>
      </c>
    </row>
    <row r="1600" spans="1:2" hidden="1" x14ac:dyDescent="0.35">
      <c r="A1600" s="17">
        <v>42587</v>
      </c>
      <c r="B1600" s="3">
        <v>40.82</v>
      </c>
    </row>
    <row r="1601" spans="1:2" hidden="1" x14ac:dyDescent="0.35">
      <c r="A1601" s="17">
        <v>42594</v>
      </c>
      <c r="B1601" s="3">
        <v>43.11</v>
      </c>
    </row>
    <row r="1602" spans="1:2" hidden="1" x14ac:dyDescent="0.35">
      <c r="A1602" s="17">
        <v>42601</v>
      </c>
      <c r="B1602" s="3">
        <v>47.16</v>
      </c>
    </row>
    <row r="1603" spans="1:2" hidden="1" x14ac:dyDescent="0.35">
      <c r="A1603" s="17">
        <v>42608</v>
      </c>
      <c r="B1603" s="3">
        <v>47.05</v>
      </c>
    </row>
    <row r="1604" spans="1:2" hidden="1" x14ac:dyDescent="0.35">
      <c r="A1604" s="17">
        <v>42615</v>
      </c>
      <c r="B1604" s="3">
        <v>45.11</v>
      </c>
    </row>
    <row r="1605" spans="1:2" hidden="1" x14ac:dyDescent="0.35">
      <c r="A1605" s="17">
        <v>42622</v>
      </c>
      <c r="B1605" s="3">
        <v>45.96</v>
      </c>
    </row>
    <row r="1606" spans="1:2" hidden="1" x14ac:dyDescent="0.35">
      <c r="A1606" s="17">
        <v>42629</v>
      </c>
      <c r="B1606" s="3">
        <v>44.34</v>
      </c>
    </row>
    <row r="1607" spans="1:2" hidden="1" x14ac:dyDescent="0.35">
      <c r="A1607" s="17">
        <v>42636</v>
      </c>
      <c r="B1607" s="3">
        <v>44.59</v>
      </c>
    </row>
    <row r="1608" spans="1:2" hidden="1" x14ac:dyDescent="0.35">
      <c r="A1608" s="17">
        <v>42643</v>
      </c>
      <c r="B1608" s="3">
        <v>46.55</v>
      </c>
    </row>
    <row r="1609" spans="1:2" hidden="1" x14ac:dyDescent="0.35">
      <c r="A1609" s="17">
        <v>42650</v>
      </c>
      <c r="B1609" s="3">
        <v>49.48</v>
      </c>
    </row>
    <row r="1610" spans="1:2" hidden="1" x14ac:dyDescent="0.35">
      <c r="A1610" s="17">
        <v>42657</v>
      </c>
      <c r="B1610" s="3">
        <v>50.29</v>
      </c>
    </row>
    <row r="1611" spans="1:2" hidden="1" x14ac:dyDescent="0.35">
      <c r="A1611" s="17">
        <v>42664</v>
      </c>
      <c r="B1611" s="3">
        <v>50.56</v>
      </c>
    </row>
    <row r="1612" spans="1:2" hidden="1" x14ac:dyDescent="0.35">
      <c r="A1612" s="17">
        <v>42671</v>
      </c>
      <c r="B1612" s="3">
        <v>49.36</v>
      </c>
    </row>
    <row r="1613" spans="1:2" hidden="1" x14ac:dyDescent="0.35">
      <c r="A1613" s="17">
        <v>42678</v>
      </c>
      <c r="B1613" s="3">
        <v>45.51</v>
      </c>
    </row>
    <row r="1614" spans="1:2" hidden="1" x14ac:dyDescent="0.35">
      <c r="A1614" s="17">
        <v>42685</v>
      </c>
      <c r="B1614" s="3">
        <v>44.61</v>
      </c>
    </row>
    <row r="1615" spans="1:2" hidden="1" x14ac:dyDescent="0.35">
      <c r="A1615" s="17">
        <v>42692</v>
      </c>
      <c r="B1615" s="3">
        <v>45.15</v>
      </c>
    </row>
    <row r="1616" spans="1:2" hidden="1" x14ac:dyDescent="0.35">
      <c r="A1616" s="17">
        <v>42699</v>
      </c>
      <c r="B1616" s="3">
        <v>47.25</v>
      </c>
    </row>
    <row r="1617" spans="1:2" hidden="1" x14ac:dyDescent="0.35">
      <c r="A1617" s="17">
        <v>42706</v>
      </c>
      <c r="B1617" s="3">
        <v>48.63</v>
      </c>
    </row>
    <row r="1618" spans="1:2" hidden="1" x14ac:dyDescent="0.35">
      <c r="A1618" s="17">
        <v>42713</v>
      </c>
      <c r="B1618" s="3">
        <v>50.97</v>
      </c>
    </row>
    <row r="1619" spans="1:2" hidden="1" x14ac:dyDescent="0.35">
      <c r="A1619" s="17">
        <v>42720</v>
      </c>
      <c r="B1619" s="3">
        <v>51.91</v>
      </c>
    </row>
    <row r="1620" spans="1:2" hidden="1" x14ac:dyDescent="0.35">
      <c r="A1620" s="17">
        <v>42727</v>
      </c>
      <c r="B1620" s="3">
        <v>51.95</v>
      </c>
    </row>
    <row r="1621" spans="1:2" hidden="1" x14ac:dyDescent="0.35">
      <c r="A1621" s="17">
        <v>42734</v>
      </c>
      <c r="B1621" s="3">
        <v>53.6</v>
      </c>
    </row>
    <row r="1622" spans="1:2" hidden="1" x14ac:dyDescent="0.35">
      <c r="A1622" s="17">
        <v>42741</v>
      </c>
      <c r="B1622" s="3">
        <v>53.34</v>
      </c>
    </row>
    <row r="1623" spans="1:2" hidden="1" x14ac:dyDescent="0.35">
      <c r="A1623" s="17">
        <v>42748</v>
      </c>
      <c r="B1623" s="3">
        <v>52.07</v>
      </c>
    </row>
    <row r="1624" spans="1:2" hidden="1" x14ac:dyDescent="0.35">
      <c r="A1624" s="17">
        <v>42755</v>
      </c>
      <c r="B1624" s="3">
        <v>51.82</v>
      </c>
    </row>
    <row r="1625" spans="1:2" hidden="1" x14ac:dyDescent="0.35">
      <c r="A1625" s="17">
        <v>42762</v>
      </c>
      <c r="B1625" s="3">
        <v>52.74</v>
      </c>
    </row>
    <row r="1626" spans="1:2" hidden="1" x14ac:dyDescent="0.35">
      <c r="A1626" s="17">
        <v>42769</v>
      </c>
      <c r="B1626" s="3">
        <v>53.33</v>
      </c>
    </row>
    <row r="1627" spans="1:2" hidden="1" x14ac:dyDescent="0.35">
      <c r="A1627" s="17">
        <v>42776</v>
      </c>
      <c r="B1627" s="3">
        <v>52.88</v>
      </c>
    </row>
    <row r="1628" spans="1:2" hidden="1" x14ac:dyDescent="0.35">
      <c r="A1628" s="17">
        <v>42783</v>
      </c>
      <c r="B1628" s="3">
        <v>53.22</v>
      </c>
    </row>
    <row r="1629" spans="1:2" hidden="1" x14ac:dyDescent="0.35">
      <c r="A1629" s="17">
        <v>42790</v>
      </c>
      <c r="B1629" s="3">
        <v>54.03</v>
      </c>
    </row>
    <row r="1630" spans="1:2" hidden="1" x14ac:dyDescent="0.35">
      <c r="A1630" s="17">
        <v>42797</v>
      </c>
      <c r="B1630" s="3">
        <v>53.56</v>
      </c>
    </row>
    <row r="1631" spans="1:2" hidden="1" x14ac:dyDescent="0.35">
      <c r="A1631" s="17">
        <v>42804</v>
      </c>
      <c r="B1631" s="3">
        <v>50.5</v>
      </c>
    </row>
    <row r="1632" spans="1:2" hidden="1" x14ac:dyDescent="0.35">
      <c r="A1632" s="17">
        <v>42811</v>
      </c>
      <c r="B1632" s="3">
        <v>48.03</v>
      </c>
    </row>
    <row r="1633" spans="1:2" hidden="1" x14ac:dyDescent="0.35">
      <c r="A1633" s="17">
        <v>42818</v>
      </c>
      <c r="B1633" s="3">
        <v>47.28</v>
      </c>
    </row>
    <row r="1634" spans="1:2" customFormat="1" x14ac:dyDescent="0.35">
      <c r="A1634" s="4">
        <v>42825</v>
      </c>
      <c r="B1634">
        <v>49.14</v>
      </c>
    </row>
    <row r="1635" spans="1:2" customFormat="1" x14ac:dyDescent="0.35">
      <c r="A1635" s="4">
        <v>42832</v>
      </c>
      <c r="B1635">
        <v>51.26</v>
      </c>
    </row>
    <row r="1636" spans="1:2" customFormat="1" x14ac:dyDescent="0.35">
      <c r="A1636" s="4">
        <v>42839</v>
      </c>
      <c r="B1636">
        <v>53.19</v>
      </c>
    </row>
    <row r="1637" spans="1:2" customFormat="1" x14ac:dyDescent="0.35">
      <c r="A1637" s="4">
        <v>42846</v>
      </c>
      <c r="B1637">
        <v>51.09</v>
      </c>
    </row>
    <row r="1638" spans="1:2" customFormat="1" x14ac:dyDescent="0.35">
      <c r="A1638" s="4">
        <v>42853</v>
      </c>
      <c r="B1638">
        <v>49.12</v>
      </c>
    </row>
    <row r="1639" spans="1:2" customFormat="1" x14ac:dyDescent="0.35">
      <c r="A1639" s="4">
        <v>42860</v>
      </c>
      <c r="B1639">
        <v>47.21</v>
      </c>
    </row>
    <row r="1640" spans="1:2" customFormat="1" x14ac:dyDescent="0.35">
      <c r="A1640" s="4">
        <v>42867</v>
      </c>
      <c r="B1640">
        <v>47.04</v>
      </c>
    </row>
    <row r="1641" spans="1:2" customFormat="1" x14ac:dyDescent="0.35">
      <c r="A1641" s="4">
        <v>42874</v>
      </c>
      <c r="B1641">
        <v>49.24</v>
      </c>
    </row>
    <row r="1642" spans="1:2" customFormat="1" x14ac:dyDescent="0.35">
      <c r="A1642" s="4">
        <v>42881</v>
      </c>
      <c r="B1642">
        <v>50.21</v>
      </c>
    </row>
    <row r="1643" spans="1:2" customFormat="1" x14ac:dyDescent="0.35">
      <c r="A1643" s="4">
        <v>42888</v>
      </c>
      <c r="B1643">
        <v>48.48</v>
      </c>
    </row>
    <row r="1644" spans="1:2" customFormat="1" x14ac:dyDescent="0.35">
      <c r="A1644" s="4">
        <v>42895</v>
      </c>
      <c r="B1644">
        <v>46.57</v>
      </c>
    </row>
    <row r="1645" spans="1:2" customFormat="1" x14ac:dyDescent="0.35">
      <c r="A1645" s="4">
        <v>42902</v>
      </c>
      <c r="B1645">
        <v>45.3</v>
      </c>
    </row>
    <row r="1646" spans="1:2" customFormat="1" x14ac:dyDescent="0.35">
      <c r="A1646" s="4">
        <v>42909</v>
      </c>
      <c r="B1646">
        <v>43.09</v>
      </c>
    </row>
    <row r="1647" spans="1:2" customFormat="1" x14ac:dyDescent="0.35">
      <c r="A1647" s="4">
        <v>42916</v>
      </c>
      <c r="B1647">
        <v>44.63</v>
      </c>
    </row>
    <row r="1648" spans="1:2" customFormat="1" x14ac:dyDescent="0.35">
      <c r="A1648" s="4">
        <v>42923</v>
      </c>
      <c r="B1648">
        <v>44.96</v>
      </c>
    </row>
    <row r="1649" spans="1:2" customFormat="1" x14ac:dyDescent="0.35">
      <c r="A1649" s="4">
        <v>42930</v>
      </c>
      <c r="B1649">
        <v>45.51</v>
      </c>
    </row>
    <row r="1650" spans="1:2" customFormat="1" x14ac:dyDescent="0.35">
      <c r="A1650" s="4">
        <v>42937</v>
      </c>
      <c r="B1650">
        <v>46.41</v>
      </c>
    </row>
    <row r="1651" spans="1:2" customFormat="1" x14ac:dyDescent="0.35">
      <c r="A1651" s="4">
        <v>42944</v>
      </c>
      <c r="B1651">
        <v>48.27</v>
      </c>
    </row>
    <row r="1652" spans="1:2" customFormat="1" x14ac:dyDescent="0.35">
      <c r="A1652" s="4">
        <v>42951</v>
      </c>
      <c r="B1652">
        <v>49.52</v>
      </c>
    </row>
    <row r="1653" spans="1:2" customFormat="1" x14ac:dyDescent="0.35">
      <c r="A1653" s="4">
        <v>42958</v>
      </c>
      <c r="B1653">
        <v>49.08</v>
      </c>
    </row>
    <row r="1654" spans="1:2" customFormat="1" x14ac:dyDescent="0.35">
      <c r="A1654" s="4">
        <v>42965</v>
      </c>
      <c r="B1654">
        <v>47.52</v>
      </c>
    </row>
    <row r="1655" spans="1:2" customFormat="1" x14ac:dyDescent="0.35">
      <c r="A1655" s="4">
        <v>42972</v>
      </c>
      <c r="B1655">
        <v>47.68</v>
      </c>
    </row>
    <row r="1656" spans="1:2" customFormat="1" x14ac:dyDescent="0.35">
      <c r="A1656" s="4">
        <v>42979</v>
      </c>
      <c r="B1656">
        <v>46.68</v>
      </c>
    </row>
    <row r="1657" spans="1:2" customFormat="1" x14ac:dyDescent="0.35">
      <c r="A1657" s="4">
        <v>42986</v>
      </c>
      <c r="B1657">
        <v>48.58</v>
      </c>
    </row>
    <row r="1658" spans="1:2" customFormat="1" x14ac:dyDescent="0.35">
      <c r="A1658" s="4">
        <v>42993</v>
      </c>
      <c r="B1658">
        <v>49.07</v>
      </c>
    </row>
    <row r="1659" spans="1:2" customFormat="1" x14ac:dyDescent="0.35">
      <c r="A1659" s="4">
        <v>43000</v>
      </c>
      <c r="B1659">
        <v>50.12</v>
      </c>
    </row>
    <row r="1660" spans="1:2" customFormat="1" x14ac:dyDescent="0.35">
      <c r="A1660" s="4">
        <v>43007</v>
      </c>
      <c r="B1660">
        <v>51.77</v>
      </c>
    </row>
    <row r="1661" spans="1:2" customFormat="1" x14ac:dyDescent="0.35">
      <c r="A1661" s="4">
        <v>43014</v>
      </c>
      <c r="B1661">
        <v>50.23</v>
      </c>
    </row>
    <row r="1662" spans="1:2" customFormat="1" x14ac:dyDescent="0.35">
      <c r="A1662" s="4">
        <v>43021</v>
      </c>
      <c r="B1662">
        <v>50.77</v>
      </c>
    </row>
    <row r="1663" spans="1:2" customFormat="1" x14ac:dyDescent="0.35">
      <c r="A1663" s="4">
        <v>43028</v>
      </c>
      <c r="B1663">
        <v>51.74</v>
      </c>
    </row>
    <row r="1664" spans="1:2" customFormat="1" x14ac:dyDescent="0.35">
      <c r="A1664" s="4">
        <v>43035</v>
      </c>
      <c r="B1664">
        <v>52.51</v>
      </c>
    </row>
    <row r="1665" spans="1:2" customFormat="1" x14ac:dyDescent="0.35">
      <c r="A1665" s="4">
        <v>43042</v>
      </c>
      <c r="B1665">
        <v>54.59</v>
      </c>
    </row>
    <row r="1666" spans="1:2" customFormat="1" x14ac:dyDescent="0.35">
      <c r="A1666" s="4">
        <v>43049</v>
      </c>
      <c r="B1666">
        <v>57.05</v>
      </c>
    </row>
    <row r="1667" spans="1:2" customFormat="1" x14ac:dyDescent="0.35">
      <c r="A1667" s="4">
        <v>43056</v>
      </c>
      <c r="B1667">
        <v>55.81</v>
      </c>
    </row>
    <row r="1668" spans="1:2" customFormat="1" x14ac:dyDescent="0.35">
      <c r="A1668" s="4">
        <v>43063</v>
      </c>
      <c r="B1668">
        <v>57.47</v>
      </c>
    </row>
    <row r="1669" spans="1:2" customFormat="1" x14ac:dyDescent="0.35">
      <c r="A1669" s="4">
        <v>43070</v>
      </c>
      <c r="B1669">
        <v>57.81</v>
      </c>
    </row>
    <row r="1670" spans="1:2" customFormat="1" x14ac:dyDescent="0.35">
      <c r="A1670" s="4">
        <v>43077</v>
      </c>
      <c r="B1670">
        <v>56.92</v>
      </c>
    </row>
    <row r="1671" spans="1:2" customFormat="1" x14ac:dyDescent="0.35">
      <c r="A1671" s="4">
        <v>43084</v>
      </c>
      <c r="B1671">
        <v>57.17</v>
      </c>
    </row>
    <row r="1672" spans="1:2" customFormat="1" x14ac:dyDescent="0.35">
      <c r="A1672" s="4">
        <v>43091</v>
      </c>
      <c r="B1672">
        <v>57.87</v>
      </c>
    </row>
    <row r="1673" spans="1:2" customFormat="1" x14ac:dyDescent="0.35">
      <c r="A1673" s="4">
        <v>43098</v>
      </c>
      <c r="B1673">
        <v>59.88</v>
      </c>
    </row>
    <row r="1674" spans="1:2" customFormat="1" x14ac:dyDescent="0.35">
      <c r="A1674" s="4">
        <v>43105</v>
      </c>
      <c r="B1674">
        <v>61.36</v>
      </c>
    </row>
    <row r="1675" spans="1:2" customFormat="1" x14ac:dyDescent="0.35">
      <c r="A1675" s="4">
        <v>43112</v>
      </c>
      <c r="B1675">
        <v>63.26</v>
      </c>
    </row>
    <row r="1676" spans="1:2" customFormat="1" x14ac:dyDescent="0.35">
      <c r="A1676" s="4">
        <v>43119</v>
      </c>
      <c r="B1676">
        <v>63.77</v>
      </c>
    </row>
    <row r="1677" spans="1:2" customFormat="1" x14ac:dyDescent="0.35">
      <c r="A1677" s="4">
        <v>43126</v>
      </c>
      <c r="B1677">
        <v>65.14</v>
      </c>
    </row>
    <row r="1678" spans="1:2" customFormat="1" x14ac:dyDescent="0.35">
      <c r="A1678" s="4">
        <v>43133</v>
      </c>
      <c r="B1678">
        <v>65.319999999999993</v>
      </c>
    </row>
    <row r="1679" spans="1:2" customFormat="1" x14ac:dyDescent="0.35">
      <c r="A1679" s="4">
        <v>43140</v>
      </c>
      <c r="B1679">
        <v>62.01</v>
      </c>
    </row>
    <row r="1680" spans="1:2" customFormat="1" x14ac:dyDescent="0.35">
      <c r="A1680" s="4">
        <v>43147</v>
      </c>
      <c r="B1680">
        <v>60.56</v>
      </c>
    </row>
    <row r="1681" spans="1:2" customFormat="1" x14ac:dyDescent="0.35">
      <c r="A1681" s="4">
        <v>43154</v>
      </c>
      <c r="B1681">
        <v>62.47</v>
      </c>
    </row>
    <row r="1682" spans="1:2" customFormat="1" x14ac:dyDescent="0.35">
      <c r="A1682" s="4">
        <v>43161</v>
      </c>
      <c r="B1682">
        <v>62.07</v>
      </c>
    </row>
    <row r="1683" spans="1:2" customFormat="1" x14ac:dyDescent="0.35">
      <c r="A1683" s="4">
        <v>43168</v>
      </c>
      <c r="B1683">
        <v>61.65</v>
      </c>
    </row>
    <row r="1684" spans="1:2" customFormat="1" x14ac:dyDescent="0.35">
      <c r="A1684" s="4">
        <v>43175</v>
      </c>
      <c r="B1684">
        <v>61.28</v>
      </c>
    </row>
    <row r="1685" spans="1:2" customFormat="1" x14ac:dyDescent="0.35">
      <c r="A1685" s="4">
        <v>43182</v>
      </c>
      <c r="B1685">
        <v>64.11</v>
      </c>
    </row>
    <row r="1686" spans="1:2" customFormat="1" x14ac:dyDescent="0.35">
      <c r="A1686" s="4">
        <v>43189</v>
      </c>
      <c r="B1686">
        <v>64.97</v>
      </c>
    </row>
    <row r="1687" spans="1:2" customFormat="1" x14ac:dyDescent="0.35">
      <c r="A1687" s="4">
        <v>43196</v>
      </c>
      <c r="B1687">
        <v>63.07</v>
      </c>
    </row>
    <row r="1688" spans="1:2" customFormat="1" x14ac:dyDescent="0.35">
      <c r="A1688" s="4">
        <v>43203</v>
      </c>
      <c r="B1688">
        <v>66.02</v>
      </c>
    </row>
    <row r="1689" spans="1:2" customFormat="1" x14ac:dyDescent="0.35">
      <c r="A1689" s="4">
        <v>43210</v>
      </c>
      <c r="B1689">
        <v>67.55</v>
      </c>
    </row>
    <row r="1690" spans="1:2" customFormat="1" x14ac:dyDescent="0.35">
      <c r="A1690" s="4">
        <v>43217</v>
      </c>
      <c r="B1690">
        <v>67.91</v>
      </c>
    </row>
    <row r="1691" spans="1:2" customFormat="1" x14ac:dyDescent="0.35">
      <c r="A1691" s="4">
        <v>43224</v>
      </c>
      <c r="B1691">
        <v>68.38</v>
      </c>
    </row>
    <row r="1692" spans="1:2" customFormat="1" x14ac:dyDescent="0.35">
      <c r="A1692" s="4">
        <v>43231</v>
      </c>
      <c r="B1692">
        <v>70.56</v>
      </c>
    </row>
    <row r="1693" spans="1:2" customFormat="1" x14ac:dyDescent="0.35">
      <c r="A1693" s="4">
        <v>43238</v>
      </c>
      <c r="B1693">
        <v>71.3</v>
      </c>
    </row>
    <row r="1694" spans="1:2" customFormat="1" x14ac:dyDescent="0.35">
      <c r="A1694" s="4">
        <v>43245</v>
      </c>
      <c r="B1694">
        <v>70.98</v>
      </c>
    </row>
    <row r="1695" spans="1:2" customFormat="1" x14ac:dyDescent="0.35">
      <c r="A1695" s="4">
        <v>43252</v>
      </c>
      <c r="B1695">
        <v>66.959999999999994</v>
      </c>
    </row>
    <row r="1696" spans="1:2" customFormat="1" x14ac:dyDescent="0.35">
      <c r="A1696" s="4">
        <v>43259</v>
      </c>
      <c r="B1696">
        <v>65.349999999999994</v>
      </c>
    </row>
    <row r="1697" spans="1:2" customFormat="1" x14ac:dyDescent="0.35">
      <c r="A1697" s="4">
        <v>43266</v>
      </c>
      <c r="B1697">
        <v>66.209999999999994</v>
      </c>
    </row>
    <row r="1698" spans="1:2" customFormat="1" x14ac:dyDescent="0.35">
      <c r="A1698" s="4">
        <v>43273</v>
      </c>
      <c r="B1698">
        <v>66.319999999999993</v>
      </c>
    </row>
    <row r="1699" spans="1:2" customFormat="1" x14ac:dyDescent="0.35">
      <c r="A1699" s="4">
        <v>43280</v>
      </c>
      <c r="B1699">
        <v>74.03</v>
      </c>
    </row>
    <row r="1700" spans="1:2" customFormat="1" x14ac:dyDescent="0.35">
      <c r="A1700" s="4">
        <v>43287</v>
      </c>
      <c r="B1700">
        <v>73.73</v>
      </c>
    </row>
    <row r="1701" spans="1:2" customFormat="1" x14ac:dyDescent="0.35">
      <c r="A1701" s="4">
        <v>43294</v>
      </c>
      <c r="B1701">
        <v>71.959999999999994</v>
      </c>
    </row>
    <row r="1702" spans="1:2" customFormat="1" x14ac:dyDescent="0.35">
      <c r="A1702" s="4">
        <v>43301</v>
      </c>
      <c r="B1702">
        <v>68.95</v>
      </c>
    </row>
    <row r="1703" spans="1:2" customFormat="1" x14ac:dyDescent="0.35">
      <c r="A1703" s="4">
        <v>43308</v>
      </c>
      <c r="B1703">
        <v>70.010000000000005</v>
      </c>
    </row>
    <row r="1704" spans="1:2" customFormat="1" x14ac:dyDescent="0.35">
      <c r="A1704" s="4">
        <v>43315</v>
      </c>
      <c r="B1704">
        <v>69.459999999999994</v>
      </c>
    </row>
    <row r="1705" spans="1:2" customFormat="1" x14ac:dyDescent="0.35">
      <c r="A1705" s="4">
        <v>43322</v>
      </c>
      <c r="B1705">
        <v>67.900000000000006</v>
      </c>
    </row>
    <row r="1706" spans="1:2" customFormat="1" x14ac:dyDescent="0.35">
      <c r="A1706" s="4">
        <v>43329</v>
      </c>
      <c r="B1706">
        <v>66.150000000000006</v>
      </c>
    </row>
    <row r="1707" spans="1:2" customFormat="1" x14ac:dyDescent="0.35">
      <c r="A1707" s="4">
        <v>43336</v>
      </c>
      <c r="B1707">
        <v>68.099999999999994</v>
      </c>
    </row>
    <row r="1708" spans="1:2" customFormat="1" x14ac:dyDescent="0.35">
      <c r="A1708" s="4">
        <v>43343</v>
      </c>
      <c r="B1708">
        <v>69.66</v>
      </c>
    </row>
    <row r="1709" spans="1:2" customFormat="1" x14ac:dyDescent="0.35">
      <c r="A1709" s="4">
        <v>43350</v>
      </c>
      <c r="B1709">
        <v>68.510000000000005</v>
      </c>
    </row>
    <row r="1710" spans="1:2" customFormat="1" x14ac:dyDescent="0.35">
      <c r="A1710" s="4">
        <v>43357</v>
      </c>
      <c r="B1710">
        <v>68.959999999999994</v>
      </c>
    </row>
    <row r="1711" spans="1:2" customFormat="1" x14ac:dyDescent="0.35">
      <c r="A1711" s="4">
        <v>43364</v>
      </c>
      <c r="B1711">
        <v>70.28</v>
      </c>
    </row>
    <row r="1712" spans="1:2" customFormat="1" x14ac:dyDescent="0.35">
      <c r="A1712" s="4">
        <v>43371</v>
      </c>
      <c r="B1712">
        <v>72.84</v>
      </c>
    </row>
    <row r="1713" spans="1:2" customFormat="1" x14ac:dyDescent="0.35">
      <c r="A1713" s="4">
        <v>43378</v>
      </c>
      <c r="B1713">
        <v>75.13</v>
      </c>
    </row>
    <row r="1714" spans="1:2" customFormat="1" x14ac:dyDescent="0.35">
      <c r="A1714" s="4">
        <v>43385</v>
      </c>
      <c r="B1714">
        <v>72.959999999999994</v>
      </c>
    </row>
    <row r="1715" spans="1:2" customFormat="1" x14ac:dyDescent="0.35">
      <c r="A1715" s="4">
        <v>43392</v>
      </c>
      <c r="B1715">
        <v>70.239999999999995</v>
      </c>
    </row>
    <row r="1716" spans="1:2" customFormat="1" x14ac:dyDescent="0.35">
      <c r="A1716" s="4">
        <v>43399</v>
      </c>
      <c r="B1716">
        <v>67.430000000000007</v>
      </c>
    </row>
    <row r="1717" spans="1:2" customFormat="1" x14ac:dyDescent="0.35">
      <c r="A1717" s="4">
        <v>43406</v>
      </c>
      <c r="B1717">
        <v>65.06</v>
      </c>
    </row>
    <row r="1718" spans="1:2" customFormat="1" x14ac:dyDescent="0.35">
      <c r="A1718" s="4">
        <v>43413</v>
      </c>
      <c r="B1718">
        <v>61.57</v>
      </c>
    </row>
    <row r="1719" spans="1:2" customFormat="1" x14ac:dyDescent="0.35">
      <c r="A1719" s="4">
        <v>43420</v>
      </c>
      <c r="B1719">
        <v>56.92</v>
      </c>
    </row>
    <row r="1720" spans="1:2" customFormat="1" x14ac:dyDescent="0.35">
      <c r="A1720" s="4">
        <v>43427</v>
      </c>
      <c r="B1720">
        <v>54.99</v>
      </c>
    </row>
    <row r="1721" spans="1:2" customFormat="1" x14ac:dyDescent="0.35">
      <c r="A1721" s="4">
        <v>43434</v>
      </c>
      <c r="B1721">
        <v>51.01</v>
      </c>
    </row>
    <row r="1722" spans="1:2" customFormat="1" x14ac:dyDescent="0.35">
      <c r="A1722" s="4">
        <v>43441</v>
      </c>
      <c r="B1722">
        <v>52.63</v>
      </c>
    </row>
    <row r="1723" spans="1:2" customFormat="1" x14ac:dyDescent="0.35">
      <c r="A1723" s="4">
        <v>43448</v>
      </c>
      <c r="B1723">
        <v>51.54</v>
      </c>
    </row>
    <row r="1724" spans="1:2" customFormat="1" x14ac:dyDescent="0.35">
      <c r="A1724" s="4">
        <v>43455</v>
      </c>
      <c r="B1724">
        <v>46.98</v>
      </c>
    </row>
    <row r="1725" spans="1:2" customFormat="1" x14ac:dyDescent="0.35">
      <c r="A1725" s="4">
        <v>43462</v>
      </c>
      <c r="B1725">
        <v>45.22</v>
      </c>
    </row>
    <row r="1726" spans="1:2" customFormat="1" x14ac:dyDescent="0.35">
      <c r="A1726" s="4">
        <v>43469</v>
      </c>
      <c r="B1726">
        <v>47</v>
      </c>
    </row>
    <row r="1727" spans="1:2" customFormat="1" x14ac:dyDescent="0.35">
      <c r="A1727" s="4">
        <v>43476</v>
      </c>
      <c r="B1727">
        <v>50.78</v>
      </c>
    </row>
    <row r="1728" spans="1:2" customFormat="1" x14ac:dyDescent="0.35">
      <c r="A1728" s="4">
        <v>43483</v>
      </c>
      <c r="B1728">
        <v>51.92</v>
      </c>
    </row>
    <row r="1729" spans="1:2" customFormat="1" x14ac:dyDescent="0.35">
      <c r="A1729" s="4">
        <v>43490</v>
      </c>
      <c r="B1729">
        <v>52.88</v>
      </c>
    </row>
    <row r="1730" spans="1:2" customFormat="1" x14ac:dyDescent="0.35">
      <c r="A1730" s="4">
        <v>43497</v>
      </c>
      <c r="B1730">
        <v>53.63</v>
      </c>
    </row>
    <row r="1731" spans="1:2" customFormat="1" x14ac:dyDescent="0.35">
      <c r="A1731" s="4">
        <v>43504</v>
      </c>
      <c r="B1731">
        <v>53.53</v>
      </c>
    </row>
    <row r="1732" spans="1:2" customFormat="1" x14ac:dyDescent="0.35">
      <c r="A1732" s="4">
        <v>43511</v>
      </c>
      <c r="B1732">
        <v>53.88</v>
      </c>
    </row>
    <row r="1733" spans="1:2" customFormat="1" x14ac:dyDescent="0.35">
      <c r="A1733" s="4">
        <v>43518</v>
      </c>
      <c r="B1733">
        <v>56.74</v>
      </c>
    </row>
    <row r="1734" spans="1:2" customFormat="1" x14ac:dyDescent="0.35">
      <c r="A1734" s="4">
        <v>43525</v>
      </c>
      <c r="B1734">
        <v>56.12</v>
      </c>
    </row>
    <row r="1735" spans="1:2" customFormat="1" x14ac:dyDescent="0.35">
      <c r="A1735" s="4">
        <v>43532</v>
      </c>
      <c r="B1735">
        <v>56.35</v>
      </c>
    </row>
    <row r="1736" spans="1:2" customFormat="1" x14ac:dyDescent="0.35">
      <c r="A1736" s="4">
        <v>43539</v>
      </c>
      <c r="B1736">
        <v>57.81</v>
      </c>
    </row>
    <row r="1737" spans="1:2" customFormat="1" x14ac:dyDescent="0.35">
      <c r="A1737" s="4">
        <v>43546</v>
      </c>
      <c r="B1737">
        <v>59.44</v>
      </c>
    </row>
    <row r="1738" spans="1:2" customFormat="1" x14ac:dyDescent="0.35">
      <c r="A1738" s="4">
        <v>43553</v>
      </c>
      <c r="B1738">
        <v>59.49</v>
      </c>
    </row>
    <row r="1739" spans="1:2" customFormat="1" x14ac:dyDescent="0.35">
      <c r="A1739" s="4">
        <v>43560</v>
      </c>
      <c r="B1739">
        <v>62.36</v>
      </c>
    </row>
    <row r="1740" spans="1:2" customFormat="1" x14ac:dyDescent="0.35">
      <c r="A1740" s="4">
        <v>43567</v>
      </c>
      <c r="B1740">
        <v>64.099999999999994</v>
      </c>
    </row>
    <row r="1741" spans="1:2" customFormat="1" x14ac:dyDescent="0.35">
      <c r="A1741" s="4">
        <v>43574</v>
      </c>
      <c r="B1741">
        <v>63.8</v>
      </c>
    </row>
    <row r="1742" spans="1:2" customFormat="1" x14ac:dyDescent="0.35">
      <c r="A1742" s="4">
        <v>43581</v>
      </c>
      <c r="B1742">
        <v>65.28</v>
      </c>
    </row>
    <row r="1743" spans="1:2" customFormat="1" x14ac:dyDescent="0.35">
      <c r="A1743" s="4">
        <v>43588</v>
      </c>
      <c r="B1743">
        <v>62.9</v>
      </c>
    </row>
    <row r="1744" spans="1:2" customFormat="1" x14ac:dyDescent="0.35">
      <c r="A1744" s="4">
        <v>43595</v>
      </c>
      <c r="B1744">
        <v>61.81</v>
      </c>
    </row>
    <row r="1745" spans="1:2" customFormat="1" x14ac:dyDescent="0.35">
      <c r="A1745" s="4">
        <v>43602</v>
      </c>
      <c r="B1745">
        <v>62.1</v>
      </c>
    </row>
    <row r="1746" spans="1:2" customFormat="1" x14ac:dyDescent="0.35">
      <c r="A1746" s="4">
        <v>43609</v>
      </c>
      <c r="B1746">
        <v>60.72</v>
      </c>
    </row>
    <row r="1747" spans="1:2" customFormat="1" x14ac:dyDescent="0.35">
      <c r="A1747" s="4">
        <v>43616</v>
      </c>
      <c r="B1747">
        <v>56.93</v>
      </c>
    </row>
    <row r="1748" spans="1:2" customFormat="1" x14ac:dyDescent="0.35">
      <c r="A1748" s="4">
        <v>43623</v>
      </c>
      <c r="B1748">
        <v>52.97</v>
      </c>
    </row>
    <row r="1749" spans="1:2" customFormat="1" x14ac:dyDescent="0.35">
      <c r="A1749" s="4">
        <v>43630</v>
      </c>
      <c r="B1749">
        <v>52.52</v>
      </c>
    </row>
    <row r="1750" spans="1:2" customFormat="1" x14ac:dyDescent="0.35">
      <c r="A1750" s="4">
        <v>43637</v>
      </c>
      <c r="B1750">
        <v>54.75</v>
      </c>
    </row>
    <row r="1751" spans="1:2" customFormat="1" x14ac:dyDescent="0.35">
      <c r="A1751" s="4">
        <v>43644</v>
      </c>
      <c r="B1751">
        <v>58.38</v>
      </c>
    </row>
    <row r="1752" spans="1:2" customFormat="1" x14ac:dyDescent="0.35">
      <c r="A1752" s="4">
        <v>43651</v>
      </c>
      <c r="B1752">
        <v>57.32</v>
      </c>
    </row>
    <row r="1753" spans="1:2" customFormat="1" x14ac:dyDescent="0.35">
      <c r="A1753" s="4">
        <v>43658</v>
      </c>
      <c r="B1753">
        <v>59.02</v>
      </c>
    </row>
    <row r="1754" spans="1:2" customFormat="1" x14ac:dyDescent="0.35">
      <c r="A1754" s="4">
        <v>43665</v>
      </c>
      <c r="B1754">
        <v>56.74</v>
      </c>
    </row>
    <row r="1755" spans="1:2" customFormat="1" x14ac:dyDescent="0.35">
      <c r="A1755" s="4">
        <v>43672</v>
      </c>
      <c r="B1755">
        <v>56.05</v>
      </c>
    </row>
    <row r="1756" spans="1:2" customFormat="1" x14ac:dyDescent="0.35">
      <c r="A1756" s="4">
        <v>43679</v>
      </c>
      <c r="B1756">
        <v>56.55</v>
      </c>
    </row>
    <row r="1757" spans="1:2" customFormat="1" x14ac:dyDescent="0.35">
      <c r="A1757" s="4">
        <v>43686</v>
      </c>
      <c r="B1757">
        <v>53.28</v>
      </c>
    </row>
    <row r="1758" spans="1:2" customFormat="1" x14ac:dyDescent="0.35">
      <c r="A1758" s="4">
        <v>43693</v>
      </c>
      <c r="B1758">
        <v>55.31</v>
      </c>
    </row>
    <row r="1759" spans="1:2" customFormat="1" x14ac:dyDescent="0.35">
      <c r="A1759" s="4">
        <v>43700</v>
      </c>
      <c r="B1759">
        <v>55.5</v>
      </c>
    </row>
    <row r="1760" spans="1:2" customFormat="1" x14ac:dyDescent="0.35">
      <c r="A1760" s="4">
        <v>43707</v>
      </c>
      <c r="B1760">
        <v>55.21</v>
      </c>
    </row>
    <row r="1761" spans="1:2" customFormat="1" x14ac:dyDescent="0.35">
      <c r="A1761" s="4">
        <v>43714</v>
      </c>
      <c r="B1761">
        <v>55.73</v>
      </c>
    </row>
    <row r="1762" spans="1:2" customFormat="1" x14ac:dyDescent="0.35">
      <c r="A1762" s="4">
        <v>43721</v>
      </c>
      <c r="B1762">
        <v>56.16</v>
      </c>
    </row>
    <row r="1763" spans="1:2" customFormat="1" x14ac:dyDescent="0.35">
      <c r="A1763" s="4">
        <v>43728</v>
      </c>
      <c r="B1763">
        <v>59.33</v>
      </c>
    </row>
    <row r="1764" spans="1:2" customFormat="1" x14ac:dyDescent="0.35">
      <c r="A1764" s="4">
        <v>43735</v>
      </c>
      <c r="B1764">
        <v>56.9</v>
      </c>
    </row>
    <row r="1765" spans="1:2" customFormat="1" x14ac:dyDescent="0.35">
      <c r="A1765" s="4">
        <v>43742</v>
      </c>
      <c r="B1765">
        <v>53.12</v>
      </c>
    </row>
    <row r="1766" spans="1:2" customFormat="1" x14ac:dyDescent="0.35">
      <c r="A1766" s="4">
        <v>43749</v>
      </c>
      <c r="B1766">
        <v>53.27</v>
      </c>
    </row>
    <row r="1767" spans="1:2" customFormat="1" x14ac:dyDescent="0.35">
      <c r="A1767" s="4">
        <v>43756</v>
      </c>
      <c r="B1767">
        <v>53.49</v>
      </c>
    </row>
    <row r="1768" spans="1:2" customFormat="1" x14ac:dyDescent="0.35">
      <c r="A1768" s="4">
        <v>43763</v>
      </c>
      <c r="B1768">
        <v>55.2</v>
      </c>
    </row>
    <row r="1769" spans="1:2" customFormat="1" x14ac:dyDescent="0.35">
      <c r="A1769" s="4">
        <v>43770</v>
      </c>
      <c r="B1769">
        <v>55.17</v>
      </c>
    </row>
    <row r="1770" spans="1:2" customFormat="1" x14ac:dyDescent="0.35">
      <c r="A1770" s="4">
        <v>43777</v>
      </c>
      <c r="B1770">
        <v>56.69</v>
      </c>
    </row>
    <row r="1771" spans="1:2" customFormat="1" x14ac:dyDescent="0.35">
      <c r="A1771" s="4">
        <v>43784</v>
      </c>
      <c r="B1771">
        <v>56.85</v>
      </c>
    </row>
    <row r="1772" spans="1:2" customFormat="1" x14ac:dyDescent="0.35">
      <c r="A1772" s="4">
        <v>43791</v>
      </c>
      <c r="B1772">
        <v>56.9</v>
      </c>
    </row>
    <row r="1773" spans="1:2" customFormat="1" x14ac:dyDescent="0.35">
      <c r="A1773" s="4">
        <v>43798</v>
      </c>
      <c r="B1773">
        <v>58.07</v>
      </c>
    </row>
    <row r="1774" spans="1:2" customFormat="1" x14ac:dyDescent="0.35">
      <c r="A1774" s="4">
        <v>43805</v>
      </c>
      <c r="B1774">
        <v>57.64</v>
      </c>
    </row>
    <row r="1775" spans="1:2" customFormat="1" x14ac:dyDescent="0.35">
      <c r="A1775" s="4">
        <v>43812</v>
      </c>
      <c r="B1775">
        <v>59.25</v>
      </c>
    </row>
    <row r="1776" spans="1:2" customFormat="1" x14ac:dyDescent="0.35">
      <c r="A1776" s="4">
        <v>43819</v>
      </c>
      <c r="B1776">
        <v>60.75</v>
      </c>
    </row>
    <row r="1777" spans="1:2" customFormat="1" x14ac:dyDescent="0.35">
      <c r="A1777" s="4">
        <v>43826</v>
      </c>
      <c r="B1777">
        <v>61.29</v>
      </c>
    </row>
    <row r="1778" spans="1:2" customFormat="1" x14ac:dyDescent="0.35">
      <c r="A1778" s="4">
        <v>43833</v>
      </c>
      <c r="B1778">
        <v>62.09</v>
      </c>
    </row>
    <row r="1779" spans="1:2" customFormat="1" x14ac:dyDescent="0.35">
      <c r="A1779" s="4">
        <v>43840</v>
      </c>
      <c r="B1779">
        <v>60.84</v>
      </c>
    </row>
    <row r="1780" spans="1:2" customFormat="1" x14ac:dyDescent="0.35">
      <c r="A1780" s="4">
        <v>43847</v>
      </c>
      <c r="B1780">
        <v>58.29</v>
      </c>
    </row>
    <row r="1781" spans="1:2" customFormat="1" x14ac:dyDescent="0.35">
      <c r="A1781" s="4">
        <v>43854</v>
      </c>
      <c r="B1781">
        <v>56.15</v>
      </c>
    </row>
    <row r="1782" spans="1:2" customFormat="1" x14ac:dyDescent="0.35">
      <c r="A1782" s="4">
        <v>43861</v>
      </c>
      <c r="B1782">
        <v>52.7</v>
      </c>
    </row>
    <row r="1783" spans="1:2" customFormat="1" x14ac:dyDescent="0.35">
      <c r="A1783" s="4">
        <v>43868</v>
      </c>
      <c r="B1783">
        <v>50.36</v>
      </c>
    </row>
    <row r="1784" spans="1:2" customFormat="1" x14ac:dyDescent="0.35">
      <c r="A1784" s="4">
        <v>43875</v>
      </c>
      <c r="B1784">
        <v>50.83</v>
      </c>
    </row>
    <row r="1785" spans="1:2" customFormat="1" x14ac:dyDescent="0.35">
      <c r="A1785" s="4">
        <v>43882</v>
      </c>
      <c r="B1785">
        <v>53.14</v>
      </c>
    </row>
    <row r="1786" spans="1:2" customFormat="1" x14ac:dyDescent="0.35">
      <c r="A1786" s="4">
        <v>43889</v>
      </c>
      <c r="B1786">
        <v>48.36</v>
      </c>
    </row>
    <row r="1787" spans="1:2" customFormat="1" x14ac:dyDescent="0.35">
      <c r="A1787" s="4">
        <v>43896</v>
      </c>
      <c r="B1787">
        <v>45.57</v>
      </c>
    </row>
    <row r="1788" spans="1:2" customFormat="1" x14ac:dyDescent="0.35">
      <c r="A1788" s="4">
        <v>43903</v>
      </c>
      <c r="B1788">
        <v>32.39</v>
      </c>
    </row>
    <row r="1789" spans="1:2" customFormat="1" x14ac:dyDescent="0.35">
      <c r="A1789" s="4">
        <v>43910</v>
      </c>
      <c r="B1789">
        <v>24.19</v>
      </c>
    </row>
    <row r="1790" spans="1:2" customFormat="1" x14ac:dyDescent="0.35">
      <c r="A1790" s="4">
        <v>43917</v>
      </c>
      <c r="B1790">
        <v>19.440000000000001</v>
      </c>
    </row>
    <row r="1791" spans="1:2" customFormat="1" x14ac:dyDescent="0.35">
      <c r="A1791" s="4">
        <v>43924</v>
      </c>
      <c r="B1791">
        <v>21.69</v>
      </c>
    </row>
    <row r="1792" spans="1:2" customFormat="1" x14ac:dyDescent="0.35">
      <c r="A1792" s="4">
        <v>43931</v>
      </c>
      <c r="B1792">
        <v>24.41</v>
      </c>
    </row>
    <row r="1793" spans="1:2" customFormat="1" x14ac:dyDescent="0.35">
      <c r="A1793" s="4">
        <v>43938</v>
      </c>
      <c r="B1793">
        <v>20.12</v>
      </c>
    </row>
    <row r="1794" spans="1:2" customFormat="1" x14ac:dyDescent="0.35">
      <c r="A1794" s="4">
        <v>43945</v>
      </c>
      <c r="B1794">
        <v>3.32</v>
      </c>
    </row>
    <row r="1795" spans="1:2" customFormat="1" x14ac:dyDescent="0.35">
      <c r="A1795" s="4">
        <v>43952</v>
      </c>
      <c r="B1795">
        <v>15.71</v>
      </c>
    </row>
    <row r="1796" spans="1:2" customFormat="1" x14ac:dyDescent="0.35">
      <c r="A1796" s="4">
        <v>43959</v>
      </c>
      <c r="B1796">
        <v>23.46</v>
      </c>
    </row>
    <row r="1797" spans="1:2" customFormat="1" x14ac:dyDescent="0.35">
      <c r="A1797" s="4">
        <v>43966</v>
      </c>
      <c r="B1797">
        <v>26.4</v>
      </c>
    </row>
    <row r="1798" spans="1:2" customFormat="1" x14ac:dyDescent="0.35">
      <c r="A1798" s="4">
        <v>43973</v>
      </c>
      <c r="B1798">
        <v>33.1</v>
      </c>
    </row>
    <row r="1799" spans="1:2" customFormat="1" x14ac:dyDescent="0.35">
      <c r="A1799" s="4">
        <v>43980</v>
      </c>
      <c r="B1799">
        <v>34.19</v>
      </c>
    </row>
    <row r="1800" spans="1:2" customFormat="1" x14ac:dyDescent="0.35">
      <c r="A1800" s="4">
        <v>43987</v>
      </c>
      <c r="B1800">
        <v>37.32</v>
      </c>
    </row>
    <row r="1801" spans="1:2" customFormat="1" x14ac:dyDescent="0.35">
      <c r="A1801" s="4">
        <v>43994</v>
      </c>
      <c r="B1801">
        <v>37.869999999999997</v>
      </c>
    </row>
    <row r="1802" spans="1:2" customFormat="1" x14ac:dyDescent="0.35">
      <c r="A1802" s="4">
        <v>44001</v>
      </c>
      <c r="B1802">
        <v>38.35</v>
      </c>
    </row>
    <row r="1803" spans="1:2" customFormat="1" x14ac:dyDescent="0.35">
      <c r="A1803" s="4">
        <v>44008</v>
      </c>
      <c r="B1803">
        <v>39.22</v>
      </c>
    </row>
    <row r="1804" spans="1:2" customFormat="1" x14ac:dyDescent="0.35">
      <c r="A1804" s="4">
        <v>44015</v>
      </c>
      <c r="B1804">
        <v>39.85</v>
      </c>
    </row>
    <row r="1805" spans="1:2" customFormat="1" x14ac:dyDescent="0.35">
      <c r="A1805" s="4">
        <v>44022</v>
      </c>
      <c r="B1805">
        <v>40.44</v>
      </c>
    </row>
    <row r="1806" spans="1:2" customFormat="1" x14ac:dyDescent="0.35">
      <c r="A1806" s="4">
        <v>44029</v>
      </c>
      <c r="B1806">
        <v>40.57</v>
      </c>
    </row>
    <row r="1807" spans="1:2" customFormat="1" x14ac:dyDescent="0.35">
      <c r="A1807" s="4">
        <v>44036</v>
      </c>
      <c r="B1807">
        <v>41.34</v>
      </c>
    </row>
    <row r="1808" spans="1:2" customFormat="1" x14ac:dyDescent="0.35">
      <c r="A1808" s="4">
        <v>44043</v>
      </c>
      <c r="B1808">
        <v>40.69</v>
      </c>
    </row>
    <row r="1809" spans="1:2" customFormat="1" x14ac:dyDescent="0.35">
      <c r="A1809" s="4">
        <v>44050</v>
      </c>
      <c r="B1809">
        <v>41.57</v>
      </c>
    </row>
    <row r="1810" spans="1:2" customFormat="1" x14ac:dyDescent="0.35">
      <c r="A1810" s="4">
        <v>44057</v>
      </c>
      <c r="B1810">
        <v>42.08</v>
      </c>
    </row>
    <row r="1811" spans="1:2" customFormat="1" x14ac:dyDescent="0.35">
      <c r="A1811" s="4">
        <v>44064</v>
      </c>
      <c r="B1811">
        <v>42.73</v>
      </c>
    </row>
    <row r="1812" spans="1:2" customFormat="1" x14ac:dyDescent="0.35">
      <c r="A1812" s="4">
        <v>44071</v>
      </c>
      <c r="B1812">
        <v>42.93</v>
      </c>
    </row>
    <row r="1813" spans="1:2" customFormat="1" x14ac:dyDescent="0.35">
      <c r="A1813" s="4">
        <v>44078</v>
      </c>
      <c r="B1813">
        <v>41.84</v>
      </c>
    </row>
    <row r="1814" spans="1:2" customFormat="1" x14ac:dyDescent="0.35">
      <c r="A1814" s="4">
        <v>44085</v>
      </c>
      <c r="B1814">
        <v>37.380000000000003</v>
      </c>
    </row>
    <row r="1815" spans="1:2" customFormat="1" x14ac:dyDescent="0.35">
      <c r="A1815" s="4">
        <v>44092</v>
      </c>
      <c r="B1815">
        <v>39.549999999999997</v>
      </c>
    </row>
    <row r="1816" spans="1:2" customFormat="1" x14ac:dyDescent="0.35">
      <c r="A1816" s="4">
        <v>44099</v>
      </c>
      <c r="B1816">
        <v>39.78</v>
      </c>
    </row>
    <row r="1817" spans="1:2" customFormat="1" x14ac:dyDescent="0.35">
      <c r="A1817" s="4">
        <v>44106</v>
      </c>
      <c r="B1817">
        <v>38.99</v>
      </c>
    </row>
    <row r="1818" spans="1:2" customFormat="1" x14ac:dyDescent="0.35">
      <c r="A1818" s="4">
        <v>44113</v>
      </c>
      <c r="B1818">
        <v>40.19</v>
      </c>
    </row>
    <row r="1819" spans="1:2" customFormat="1" x14ac:dyDescent="0.35">
      <c r="A1819" s="4">
        <v>44120</v>
      </c>
      <c r="B1819">
        <v>40.33</v>
      </c>
    </row>
    <row r="1820" spans="1:2" customFormat="1" x14ac:dyDescent="0.35">
      <c r="A1820" s="4">
        <v>44127</v>
      </c>
      <c r="B1820">
        <v>40.43</v>
      </c>
    </row>
    <row r="1821" spans="1:2" customFormat="1" x14ac:dyDescent="0.35">
      <c r="A1821" s="4">
        <v>44134</v>
      </c>
      <c r="B1821">
        <v>37.32</v>
      </c>
    </row>
    <row r="1822" spans="1:2" customFormat="1" x14ac:dyDescent="0.35">
      <c r="A1822" s="4">
        <v>44141</v>
      </c>
      <c r="B1822">
        <v>37.71</v>
      </c>
    </row>
    <row r="1823" spans="1:2" customFormat="1" x14ac:dyDescent="0.35">
      <c r="A1823" s="4">
        <v>44148</v>
      </c>
      <c r="B1823">
        <v>40.659999999999997</v>
      </c>
    </row>
    <row r="1824" spans="1:2" customFormat="1" x14ac:dyDescent="0.35">
      <c r="A1824" s="4">
        <v>44155</v>
      </c>
      <c r="B1824">
        <v>41.52</v>
      </c>
    </row>
    <row r="1825" spans="1:2" customFormat="1" x14ac:dyDescent="0.35">
      <c r="A1825" s="4">
        <v>44162</v>
      </c>
      <c r="B1825">
        <v>44.4</v>
      </c>
    </row>
    <row r="1826" spans="1:2" customFormat="1" x14ac:dyDescent="0.35">
      <c r="A1826" s="4">
        <v>44169</v>
      </c>
      <c r="B1826">
        <v>45.37</v>
      </c>
    </row>
    <row r="1827" spans="1:2" customFormat="1" x14ac:dyDescent="0.35">
      <c r="A1827" s="4">
        <v>44176</v>
      </c>
      <c r="B1827">
        <v>46.04</v>
      </c>
    </row>
    <row r="1828" spans="1:2" customFormat="1" x14ac:dyDescent="0.35">
      <c r="A1828" s="4">
        <v>44183</v>
      </c>
      <c r="B1828">
        <v>47.97</v>
      </c>
    </row>
    <row r="1829" spans="1:2" customFormat="1" x14ac:dyDescent="0.35">
      <c r="A1829" s="4">
        <v>44190</v>
      </c>
      <c r="B1829">
        <v>47.73</v>
      </c>
    </row>
    <row r="1830" spans="1:2" customFormat="1" x14ac:dyDescent="0.35">
      <c r="A1830" s="4">
        <v>44197</v>
      </c>
      <c r="B1830">
        <v>47.98</v>
      </c>
    </row>
    <row r="1831" spans="1:2" customFormat="1" x14ac:dyDescent="0.35">
      <c r="A1831" s="4">
        <v>44204</v>
      </c>
      <c r="B1831">
        <v>50.09</v>
      </c>
    </row>
    <row r="1832" spans="1:2" customFormat="1" x14ac:dyDescent="0.35">
      <c r="A1832" s="4">
        <v>44211</v>
      </c>
      <c r="B1832">
        <v>52.75</v>
      </c>
    </row>
    <row r="1833" spans="1:2" customFormat="1" x14ac:dyDescent="0.35">
      <c r="A1833" s="4">
        <v>44218</v>
      </c>
      <c r="B1833">
        <v>52.82</v>
      </c>
    </row>
    <row r="1834" spans="1:2" customFormat="1" x14ac:dyDescent="0.35">
      <c r="A1834" s="4">
        <v>44225</v>
      </c>
      <c r="B1834">
        <v>52.52</v>
      </c>
    </row>
    <row r="1835" spans="1:2" customFormat="1" x14ac:dyDescent="0.35">
      <c r="A1835" s="4">
        <v>44232</v>
      </c>
      <c r="B1835">
        <v>55.39</v>
      </c>
    </row>
    <row r="1836" spans="1:2" customFormat="1" x14ac:dyDescent="0.35">
      <c r="A1836" s="4">
        <v>44239</v>
      </c>
      <c r="B1836">
        <v>58.54</v>
      </c>
    </row>
    <row r="1837" spans="1:2" customFormat="1" x14ac:dyDescent="0.35">
      <c r="A1837" s="4">
        <v>44246</v>
      </c>
      <c r="B1837">
        <v>60.17</v>
      </c>
    </row>
    <row r="1838" spans="1:2" customFormat="1" x14ac:dyDescent="0.35">
      <c r="A1838" s="4">
        <v>44253</v>
      </c>
      <c r="B1838">
        <v>62.3</v>
      </c>
    </row>
    <row r="1839" spans="1:2" customFormat="1" x14ac:dyDescent="0.35">
      <c r="A1839" s="4">
        <v>44260</v>
      </c>
      <c r="B1839">
        <v>62.29</v>
      </c>
    </row>
    <row r="1840" spans="1:2" customFormat="1" x14ac:dyDescent="0.35">
      <c r="A1840" s="4">
        <v>44267</v>
      </c>
      <c r="B1840">
        <v>65.02</v>
      </c>
    </row>
    <row r="1841" spans="1:2" customFormat="1" x14ac:dyDescent="0.35">
      <c r="A1841" s="4">
        <v>44274</v>
      </c>
      <c r="B1841">
        <v>63.22</v>
      </c>
    </row>
    <row r="1842" spans="1:2" customFormat="1" x14ac:dyDescent="0.35">
      <c r="A1842" s="4">
        <v>44281</v>
      </c>
      <c r="B1842">
        <v>59.95</v>
      </c>
    </row>
    <row r="1843" spans="1:2" customFormat="1" x14ac:dyDescent="0.35">
      <c r="A1843" s="4">
        <v>44288</v>
      </c>
      <c r="B1843">
        <v>60.66</v>
      </c>
    </row>
    <row r="1844" spans="1:2" customFormat="1" x14ac:dyDescent="0.35">
      <c r="A1844" s="4">
        <v>44295</v>
      </c>
      <c r="B1844">
        <v>59.35</v>
      </c>
    </row>
    <row r="1845" spans="1:2" customFormat="1" x14ac:dyDescent="0.35">
      <c r="A1845" s="4">
        <v>44302</v>
      </c>
      <c r="B1845">
        <v>61.93</v>
      </c>
    </row>
    <row r="1846" spans="1:2" customFormat="1" x14ac:dyDescent="0.35">
      <c r="A1846" s="4">
        <v>44309</v>
      </c>
      <c r="B1846">
        <v>62.18</v>
      </c>
    </row>
    <row r="1847" spans="1:2" customFormat="1" x14ac:dyDescent="0.35">
      <c r="A1847" s="4">
        <v>44316</v>
      </c>
      <c r="B1847">
        <v>63.47</v>
      </c>
    </row>
    <row r="1848" spans="1:2" customFormat="1" x14ac:dyDescent="0.35">
      <c r="A1848" s="4">
        <v>44323</v>
      </c>
      <c r="B1848">
        <v>65.099999999999994</v>
      </c>
    </row>
    <row r="1849" spans="1:2" customFormat="1" x14ac:dyDescent="0.35">
      <c r="A1849" s="4">
        <v>44330</v>
      </c>
      <c r="B1849">
        <v>65.069999999999993</v>
      </c>
    </row>
    <row r="1850" spans="1:2" customFormat="1" x14ac:dyDescent="0.35">
      <c r="A1850" s="4">
        <v>44337</v>
      </c>
      <c r="B1850">
        <v>64.11</v>
      </c>
    </row>
    <row r="1851" spans="1:2" customFormat="1" x14ac:dyDescent="0.35">
      <c r="A1851" s="4">
        <v>44344</v>
      </c>
      <c r="B1851">
        <v>66.400000000000006</v>
      </c>
    </row>
    <row r="1852" spans="1:2" customFormat="1" x14ac:dyDescent="0.35">
      <c r="A1852" s="4">
        <v>44351</v>
      </c>
      <c r="B1852">
        <v>68.739999999999995</v>
      </c>
    </row>
    <row r="1853" spans="1:2" customFormat="1" x14ac:dyDescent="0.35">
      <c r="A1853" s="4">
        <v>44358</v>
      </c>
      <c r="B1853">
        <v>70.11</v>
      </c>
    </row>
    <row r="1854" spans="1:2" customFormat="1" x14ac:dyDescent="0.35">
      <c r="A1854" s="4">
        <v>44365</v>
      </c>
      <c r="B1854">
        <v>71.55</v>
      </c>
    </row>
    <row r="1855" spans="1:2" customFormat="1" x14ac:dyDescent="0.35">
      <c r="A1855" s="4">
        <v>44372</v>
      </c>
      <c r="B1855">
        <v>73.48</v>
      </c>
    </row>
    <row r="1856" spans="1:2" customFormat="1" x14ac:dyDescent="0.35">
      <c r="A1856" s="4">
        <v>44379</v>
      </c>
      <c r="B1856">
        <v>74.069999999999993</v>
      </c>
    </row>
    <row r="1857" spans="1:2" customFormat="1" x14ac:dyDescent="0.35">
      <c r="A1857" s="4">
        <v>44386</v>
      </c>
      <c r="B1857">
        <v>73.349999999999994</v>
      </c>
    </row>
    <row r="1858" spans="1:2" customFormat="1" x14ac:dyDescent="0.35">
      <c r="A1858" s="4">
        <v>44393</v>
      </c>
      <c r="B1858">
        <v>73.19</v>
      </c>
    </row>
    <row r="1859" spans="1:2" customFormat="1" x14ac:dyDescent="0.35">
      <c r="A1859" s="4">
        <v>44400</v>
      </c>
      <c r="B1859">
        <v>69.680000000000007</v>
      </c>
    </row>
    <row r="1860" spans="1:2" customFormat="1" x14ac:dyDescent="0.35">
      <c r="A1860" s="4">
        <v>44407</v>
      </c>
      <c r="B1860">
        <v>72.75</v>
      </c>
    </row>
    <row r="1861" spans="1:2" customFormat="1" x14ac:dyDescent="0.35">
      <c r="A1861" s="4">
        <v>44414</v>
      </c>
      <c r="B1861">
        <v>69.5</v>
      </c>
    </row>
    <row r="1862" spans="1:2" customFormat="1" x14ac:dyDescent="0.35">
      <c r="A1862" s="4">
        <v>44421</v>
      </c>
      <c r="B1862">
        <v>68.33</v>
      </c>
    </row>
    <row r="1863" spans="1:2" customFormat="1" x14ac:dyDescent="0.35">
      <c r="A1863" s="4">
        <v>44428</v>
      </c>
      <c r="B1863">
        <v>65.05</v>
      </c>
    </row>
    <row r="1864" spans="1:2" customFormat="1" x14ac:dyDescent="0.35">
      <c r="A1864" s="4">
        <v>44435</v>
      </c>
      <c r="B1864">
        <v>67.59</v>
      </c>
    </row>
    <row r="1865" spans="1:2" customFormat="1" x14ac:dyDescent="0.35">
      <c r="A1865" s="4">
        <v>44442</v>
      </c>
      <c r="B1865">
        <v>69.150000000000006</v>
      </c>
    </row>
    <row r="1866" spans="1:2" customFormat="1" x14ac:dyDescent="0.35">
      <c r="A1866" s="4">
        <v>44449</v>
      </c>
      <c r="B1866">
        <v>68.98</v>
      </c>
    </row>
    <row r="1867" spans="1:2" customFormat="1" x14ac:dyDescent="0.35">
      <c r="A1867" s="4">
        <v>44456</v>
      </c>
      <c r="B1867">
        <v>71.69</v>
      </c>
    </row>
    <row r="1868" spans="1:2" customFormat="1" x14ac:dyDescent="0.35">
      <c r="A1868" s="4">
        <v>44463</v>
      </c>
      <c r="B1868">
        <v>72.180000000000007</v>
      </c>
    </row>
    <row r="1869" spans="1:2" customFormat="1" x14ac:dyDescent="0.35">
      <c r="A1869" s="4">
        <v>44470</v>
      </c>
      <c r="B1869">
        <v>75.45</v>
      </c>
    </row>
    <row r="1870" spans="1:2" customFormat="1" x14ac:dyDescent="0.35">
      <c r="A1870" s="4">
        <v>44477</v>
      </c>
      <c r="B1870">
        <v>78.5</v>
      </c>
    </row>
    <row r="1871" spans="1:2" customFormat="1" x14ac:dyDescent="0.35">
      <c r="A1871" s="4">
        <v>44484</v>
      </c>
      <c r="B1871">
        <v>81.180000000000007</v>
      </c>
    </row>
    <row r="1872" spans="1:2" customFormat="1" x14ac:dyDescent="0.35">
      <c r="A1872" s="4">
        <v>44491</v>
      </c>
      <c r="B1872">
        <v>83.48</v>
      </c>
    </row>
    <row r="1873" spans="1:2" customFormat="1" x14ac:dyDescent="0.35">
      <c r="A1873" s="4">
        <v>44498</v>
      </c>
      <c r="B1873">
        <v>83.84</v>
      </c>
    </row>
    <row r="1874" spans="1:2" customFormat="1" x14ac:dyDescent="0.35">
      <c r="A1874" s="4">
        <v>44505</v>
      </c>
      <c r="B1874">
        <v>81.790000000000006</v>
      </c>
    </row>
    <row r="1875" spans="1:2" customFormat="1" x14ac:dyDescent="0.35">
      <c r="A1875" s="4">
        <v>44512</v>
      </c>
      <c r="B1875">
        <v>81.93</v>
      </c>
    </row>
    <row r="1876" spans="1:2" customFormat="1" x14ac:dyDescent="0.35">
      <c r="A1876" s="4">
        <v>44519</v>
      </c>
      <c r="B1876">
        <v>78.989999999999995</v>
      </c>
    </row>
    <row r="1877" spans="1:2" customFormat="1" x14ac:dyDescent="0.35">
      <c r="A1877" s="4">
        <v>44526</v>
      </c>
      <c r="B1877">
        <v>77.790000000000006</v>
      </c>
    </row>
    <row r="1878" spans="1:2" customFormat="1" x14ac:dyDescent="0.35">
      <c r="A1878" s="4">
        <v>44533</v>
      </c>
      <c r="B1878">
        <v>66.89</v>
      </c>
    </row>
    <row r="1879" spans="1:2" customFormat="1" x14ac:dyDescent="0.35">
      <c r="A1879" s="4">
        <v>44540</v>
      </c>
      <c r="B1879">
        <v>71.31</v>
      </c>
    </row>
    <row r="1880" spans="1:2" customFormat="1" x14ac:dyDescent="0.35">
      <c r="A1880" s="4">
        <v>44547</v>
      </c>
      <c r="B1880">
        <v>71.180000000000007</v>
      </c>
    </row>
    <row r="1881" spans="1:2" customFormat="1" x14ac:dyDescent="0.35">
      <c r="A1881" s="4">
        <v>44554</v>
      </c>
      <c r="B1881">
        <v>71.63</v>
      </c>
    </row>
    <row r="1882" spans="1:2" customFormat="1" x14ac:dyDescent="0.35">
      <c r="A1882" s="4">
        <v>44561</v>
      </c>
      <c r="B1882">
        <v>76.05</v>
      </c>
    </row>
    <row r="1883" spans="1:2" customFormat="1" x14ac:dyDescent="0.35">
      <c r="A1883" s="4">
        <v>44568</v>
      </c>
      <c r="B1883">
        <v>77.86</v>
      </c>
    </row>
    <row r="1884" spans="1:2" customFormat="1" x14ac:dyDescent="0.35">
      <c r="A1884" s="4">
        <v>44575</v>
      </c>
      <c r="B1884">
        <v>81.52</v>
      </c>
    </row>
    <row r="1885" spans="1:2" customFormat="1" x14ac:dyDescent="0.35">
      <c r="A1885" s="4">
        <v>44582</v>
      </c>
      <c r="B1885">
        <v>85.93</v>
      </c>
    </row>
    <row r="1886" spans="1:2" customFormat="1" x14ac:dyDescent="0.35">
      <c r="A1886" s="4">
        <v>44589</v>
      </c>
      <c r="B1886">
        <v>86.94</v>
      </c>
    </row>
    <row r="1887" spans="1:2" customFormat="1" x14ac:dyDescent="0.35">
      <c r="A1887" s="4">
        <v>44596</v>
      </c>
      <c r="B1887">
        <v>89.6</v>
      </c>
    </row>
    <row r="1888" spans="1:2" customFormat="1" x14ac:dyDescent="0.35">
      <c r="A1888" s="4">
        <v>44603</v>
      </c>
      <c r="B1888">
        <v>90.61</v>
      </c>
    </row>
    <row r="1889" spans="1:2" customFormat="1" x14ac:dyDescent="0.35">
      <c r="A1889" s="4">
        <v>44610</v>
      </c>
      <c r="B1889">
        <v>92.89</v>
      </c>
    </row>
    <row r="1890" spans="1:2" customFormat="1" x14ac:dyDescent="0.35">
      <c r="A1890" s="4">
        <v>44617</v>
      </c>
      <c r="B1890">
        <v>92.18</v>
      </c>
    </row>
    <row r="1891" spans="1:2" customFormat="1" x14ac:dyDescent="0.35">
      <c r="A1891" s="4">
        <v>44624</v>
      </c>
      <c r="B1891">
        <v>106.8</v>
      </c>
    </row>
    <row r="1892" spans="1:2" customFormat="1" x14ac:dyDescent="0.35">
      <c r="A1892" s="4">
        <v>44631</v>
      </c>
      <c r="B1892">
        <v>113.39</v>
      </c>
    </row>
    <row r="1893" spans="1:2" customFormat="1" x14ac:dyDescent="0.35">
      <c r="A1893" s="4">
        <v>44638</v>
      </c>
      <c r="B1893">
        <v>100.43</v>
      </c>
    </row>
  </sheetData>
  <autoFilter ref="A3:B1893" xr:uid="{A0ACA1CD-D3E0-46F9-9196-868F85A5A5B9}">
    <filterColumn colId="0">
      <filters>
        <dateGroupItem year="2022" dateTimeGrouping="year"/>
        <dateGroupItem year="2021" dateTimeGrouping="year"/>
        <dateGroupItem year="2020" dateTimeGrouping="year"/>
        <dateGroupItem year="2019" dateTimeGrouping="year"/>
        <dateGroupItem year="2018" dateTimeGrouping="year"/>
        <dateGroupItem year="2017" month="3" day="31" dateTimeGrouping="day"/>
        <dateGroupItem year="2017" month="4" dateTimeGrouping="month"/>
        <dateGroupItem year="2017" month="5" dateTimeGrouping="month"/>
        <dateGroupItem year="2017" month="6" dateTimeGrouping="month"/>
        <dateGroupItem year="2017" month="7" dateTimeGrouping="month"/>
        <dateGroupItem year="2017" month="8" dateTimeGrouping="month"/>
        <dateGroupItem year="2017" month="9" dateTimeGrouping="month"/>
        <dateGroupItem year="2017" month="10" dateTimeGrouping="month"/>
        <dateGroupItem year="2017" month="11" dateTimeGrouping="month"/>
        <dateGroupItem year="2017" month="12" dateTimeGrouping="month"/>
      </filters>
    </filterColumn>
    <sortState xmlns:xlrd2="http://schemas.microsoft.com/office/spreadsheetml/2017/richdata2" ref="A4:B1893">
      <sortCondition ref="A3"/>
    </sortState>
  </autoFilter>
  <hyperlinks>
    <hyperlink ref="E11" location="'Data 1'!A1" display="Data 1" xr:uid="{2F4B7365-D1B1-D346-80C8-C4EB2EB50603}"/>
    <hyperlink ref="F16" r:id="rId1" xr:uid="{0A17C025-066D-5D49-8ACD-3BC98765BAFF}"/>
    <hyperlink ref="F18" r:id="rId2" display="InfoCtr@eia.gov" xr:uid="{E78FF0FE-F316-A842-90C6-B092D554B9F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0471-1A99-F04C-A6DB-5451526DF641}">
  <sheetPr codeName="Sheet4" filterMode="1"/>
  <dimension ref="A1:H2036"/>
  <sheetViews>
    <sheetView showGridLines="0" workbookViewId="0">
      <selection activeCell="E1791" sqref="E1791"/>
    </sheetView>
  </sheetViews>
  <sheetFormatPr baseColWidth="10" defaultColWidth="17" defaultRowHeight="14.5" x14ac:dyDescent="0.35"/>
  <cols>
    <col min="1" max="3" width="17" style="3"/>
    <col min="4" max="4" width="25.81640625" style="3" customWidth="1"/>
    <col min="5" max="5" width="65.36328125" style="3" customWidth="1"/>
    <col min="6" max="16384" width="17" style="3"/>
  </cols>
  <sheetData>
    <row r="1" spans="1:8" ht="15.5" x14ac:dyDescent="0.35">
      <c r="A1" s="19" t="s">
        <v>2</v>
      </c>
    </row>
    <row r="2" spans="1:8" x14ac:dyDescent="0.35">
      <c r="A2" s="20" t="s">
        <v>27</v>
      </c>
      <c r="B2" s="20" t="s">
        <v>52</v>
      </c>
    </row>
    <row r="3" spans="1:8" ht="65" x14ac:dyDescent="0.35">
      <c r="A3" s="1" t="s">
        <v>0</v>
      </c>
      <c r="B3" s="1" t="s">
        <v>2</v>
      </c>
      <c r="E3" s="21"/>
    </row>
    <row r="4" spans="1:8" customFormat="1" hidden="1" x14ac:dyDescent="0.35">
      <c r="A4" s="4">
        <v>30414</v>
      </c>
      <c r="B4">
        <v>29.92</v>
      </c>
      <c r="D4" t="s">
        <v>53</v>
      </c>
      <c r="E4" s="22">
        <f ca="1">TODAY()</f>
        <v>45007</v>
      </c>
    </row>
    <row r="5" spans="1:8" customFormat="1" hidden="1" x14ac:dyDescent="0.35">
      <c r="A5" s="4">
        <v>30421</v>
      </c>
      <c r="B5">
        <v>30.61</v>
      </c>
      <c r="D5" t="s">
        <v>29</v>
      </c>
      <c r="E5" s="22">
        <v>44637</v>
      </c>
    </row>
    <row r="6" spans="1:8" customFormat="1" hidden="1" x14ac:dyDescent="0.35">
      <c r="A6" s="4">
        <v>30428</v>
      </c>
      <c r="B6">
        <v>30.73</v>
      </c>
    </row>
    <row r="7" spans="1:8" customFormat="1" ht="18" hidden="1" x14ac:dyDescent="0.4">
      <c r="A7" s="4">
        <v>30435</v>
      </c>
      <c r="B7">
        <v>30.74</v>
      </c>
      <c r="D7" s="23"/>
    </row>
    <row r="8" spans="1:8" customFormat="1" ht="15.5" hidden="1" x14ac:dyDescent="0.35">
      <c r="A8" s="4">
        <v>30442</v>
      </c>
      <c r="B8">
        <v>30.44</v>
      </c>
      <c r="D8" s="24" t="s">
        <v>2</v>
      </c>
      <c r="E8" s="25"/>
      <c r="F8" s="25"/>
      <c r="G8" s="25"/>
      <c r="H8" s="25"/>
    </row>
    <row r="9" spans="1:8" customFormat="1" hidden="1" x14ac:dyDescent="0.35">
      <c r="A9" s="4">
        <v>30449</v>
      </c>
      <c r="B9">
        <v>29.98</v>
      </c>
      <c r="D9" s="26"/>
      <c r="E9" s="25"/>
      <c r="F9" s="25"/>
      <c r="G9" s="25"/>
      <c r="H9" s="25"/>
    </row>
    <row r="10" spans="1:8" customFormat="1" hidden="1" x14ac:dyDescent="0.35">
      <c r="A10" s="4">
        <v>30456</v>
      </c>
      <c r="B10">
        <v>30.01</v>
      </c>
      <c r="D10" s="27" t="s">
        <v>30</v>
      </c>
      <c r="E10" s="25"/>
      <c r="F10" s="25"/>
      <c r="G10" s="25"/>
      <c r="H10" s="25"/>
    </row>
    <row r="11" spans="1:8" customFormat="1" hidden="1" x14ac:dyDescent="0.35">
      <c r="A11" s="4">
        <v>30463</v>
      </c>
      <c r="B11">
        <v>30.21</v>
      </c>
      <c r="D11" s="28" t="s">
        <v>31</v>
      </c>
      <c r="E11" s="29" t="s">
        <v>32</v>
      </c>
      <c r="F11" s="30" t="s">
        <v>33</v>
      </c>
      <c r="G11" s="29" t="s">
        <v>34</v>
      </c>
      <c r="H11" s="29" t="s">
        <v>35</v>
      </c>
    </row>
    <row r="12" spans="1:8" customFormat="1" hidden="1" x14ac:dyDescent="0.35">
      <c r="A12" s="4">
        <v>30470</v>
      </c>
      <c r="B12">
        <v>30.34</v>
      </c>
      <c r="D12" s="31" t="s">
        <v>36</v>
      </c>
      <c r="E12" s="32" t="s">
        <v>2</v>
      </c>
      <c r="F12" s="33">
        <v>1</v>
      </c>
      <c r="G12" s="32" t="s">
        <v>37</v>
      </c>
      <c r="H12" s="32" t="s">
        <v>38</v>
      </c>
    </row>
    <row r="13" spans="1:8" customFormat="1" hidden="1" x14ac:dyDescent="0.35">
      <c r="A13" s="4">
        <v>30477</v>
      </c>
      <c r="B13">
        <v>30.56</v>
      </c>
    </row>
    <row r="14" spans="1:8" customFormat="1" hidden="1" x14ac:dyDescent="0.35">
      <c r="A14" s="4">
        <v>30484</v>
      </c>
      <c r="B14">
        <v>31.26</v>
      </c>
      <c r="D14" t="s">
        <v>39</v>
      </c>
      <c r="E14" s="25" t="s">
        <v>40</v>
      </c>
    </row>
    <row r="15" spans="1:8" customFormat="1" hidden="1" x14ac:dyDescent="0.35">
      <c r="A15" s="4">
        <v>30491</v>
      </c>
      <c r="B15">
        <v>31.17</v>
      </c>
      <c r="D15" t="s">
        <v>41</v>
      </c>
      <c r="E15" s="25" t="s">
        <v>42</v>
      </c>
    </row>
    <row r="16" spans="1:8" customFormat="1" hidden="1" x14ac:dyDescent="0.35">
      <c r="A16" s="4">
        <v>30498</v>
      </c>
      <c r="B16">
        <v>31.27</v>
      </c>
      <c r="D16" t="s">
        <v>43</v>
      </c>
      <c r="E16" s="34" t="s">
        <v>54</v>
      </c>
    </row>
    <row r="17" spans="1:5" customFormat="1" hidden="1" x14ac:dyDescent="0.35">
      <c r="A17" s="4">
        <v>30505</v>
      </c>
      <c r="B17">
        <v>31.32</v>
      </c>
      <c r="D17" t="s">
        <v>45</v>
      </c>
      <c r="E17" s="35" t="s">
        <v>55</v>
      </c>
    </row>
    <row r="18" spans="1:5" customFormat="1" hidden="1" x14ac:dyDescent="0.35">
      <c r="A18" s="4">
        <v>30512</v>
      </c>
      <c r="B18">
        <v>31.76</v>
      </c>
      <c r="D18" t="s">
        <v>47</v>
      </c>
      <c r="E18" s="35" t="s">
        <v>56</v>
      </c>
    </row>
    <row r="19" spans="1:5" customFormat="1" hidden="1" x14ac:dyDescent="0.35">
      <c r="A19" s="4">
        <v>30519</v>
      </c>
      <c r="B19">
        <v>31.59</v>
      </c>
      <c r="D19" t="s">
        <v>48</v>
      </c>
      <c r="E19" s="35" t="s">
        <v>49</v>
      </c>
    </row>
    <row r="20" spans="1:5" customFormat="1" hidden="1" x14ac:dyDescent="0.35">
      <c r="A20" s="4">
        <v>30526</v>
      </c>
      <c r="B20">
        <v>31.7</v>
      </c>
      <c r="E20" t="s">
        <v>50</v>
      </c>
    </row>
    <row r="21" spans="1:5" customFormat="1" hidden="1" x14ac:dyDescent="0.35">
      <c r="A21" s="4">
        <v>30533</v>
      </c>
      <c r="B21">
        <v>32.159999999999997</v>
      </c>
    </row>
    <row r="22" spans="1:5" customFormat="1" hidden="1" x14ac:dyDescent="0.35">
      <c r="A22" s="4">
        <v>30540</v>
      </c>
      <c r="B22">
        <v>32.01</v>
      </c>
    </row>
    <row r="23" spans="1:5" customFormat="1" hidden="1" x14ac:dyDescent="0.35">
      <c r="A23" s="4">
        <v>30547</v>
      </c>
      <c r="B23">
        <v>31.84</v>
      </c>
    </row>
    <row r="24" spans="1:5" customFormat="1" hidden="1" x14ac:dyDescent="0.35">
      <c r="A24" s="4">
        <v>30554</v>
      </c>
      <c r="B24">
        <v>31.66</v>
      </c>
    </row>
    <row r="25" spans="1:5" customFormat="1" hidden="1" x14ac:dyDescent="0.35">
      <c r="A25" s="4">
        <v>30561</v>
      </c>
      <c r="B25">
        <v>31.62</v>
      </c>
    </row>
    <row r="26" spans="1:5" customFormat="1" hidden="1" x14ac:dyDescent="0.35">
      <c r="A26" s="4">
        <v>30568</v>
      </c>
      <c r="B26">
        <v>31.32</v>
      </c>
    </row>
    <row r="27" spans="1:5" customFormat="1" hidden="1" x14ac:dyDescent="0.35">
      <c r="A27" s="4">
        <v>30575</v>
      </c>
      <c r="B27">
        <v>31.36</v>
      </c>
    </row>
    <row r="28" spans="1:5" customFormat="1" hidden="1" x14ac:dyDescent="0.35">
      <c r="A28" s="4">
        <v>30582</v>
      </c>
      <c r="B28">
        <v>31.35</v>
      </c>
    </row>
    <row r="29" spans="1:5" customFormat="1" hidden="1" x14ac:dyDescent="0.35">
      <c r="A29" s="4">
        <v>30589</v>
      </c>
      <c r="B29">
        <v>30.81</v>
      </c>
    </row>
    <row r="30" spans="1:5" customFormat="1" hidden="1" x14ac:dyDescent="0.35">
      <c r="A30" s="4">
        <v>30596</v>
      </c>
      <c r="B30">
        <v>30.19</v>
      </c>
    </row>
    <row r="31" spans="1:5" customFormat="1" hidden="1" x14ac:dyDescent="0.35">
      <c r="A31" s="4">
        <v>30603</v>
      </c>
      <c r="B31">
        <v>30.63</v>
      </c>
    </row>
    <row r="32" spans="1:5" customFormat="1" hidden="1" x14ac:dyDescent="0.35">
      <c r="A32" s="4">
        <v>30610</v>
      </c>
      <c r="B32">
        <v>30.45</v>
      </c>
    </row>
    <row r="33" spans="1:2" customFormat="1" hidden="1" x14ac:dyDescent="0.35">
      <c r="A33" s="4">
        <v>30617</v>
      </c>
      <c r="B33">
        <v>30.33</v>
      </c>
    </row>
    <row r="34" spans="1:2" customFormat="1" hidden="1" x14ac:dyDescent="0.35">
      <c r="A34" s="4">
        <v>30624</v>
      </c>
      <c r="B34">
        <v>30.4</v>
      </c>
    </row>
    <row r="35" spans="1:2" customFormat="1" hidden="1" x14ac:dyDescent="0.35">
      <c r="A35" s="4">
        <v>30631</v>
      </c>
      <c r="B35">
        <v>30.31</v>
      </c>
    </row>
    <row r="36" spans="1:2" customFormat="1" hidden="1" x14ac:dyDescent="0.35">
      <c r="A36" s="4">
        <v>30638</v>
      </c>
      <c r="B36">
        <v>29.68</v>
      </c>
    </row>
    <row r="37" spans="1:2" customFormat="1" hidden="1" x14ac:dyDescent="0.35">
      <c r="A37" s="4">
        <v>30645</v>
      </c>
      <c r="B37">
        <v>29.12</v>
      </c>
    </row>
    <row r="38" spans="1:2" customFormat="1" hidden="1" x14ac:dyDescent="0.35">
      <c r="A38" s="4">
        <v>30652</v>
      </c>
      <c r="B38">
        <v>29.39</v>
      </c>
    </row>
    <row r="39" spans="1:2" customFormat="1" hidden="1" x14ac:dyDescent="0.35">
      <c r="A39" s="4">
        <v>30659</v>
      </c>
      <c r="B39">
        <v>29.25</v>
      </c>
    </row>
    <row r="40" spans="1:2" customFormat="1" hidden="1" x14ac:dyDescent="0.35">
      <c r="A40" s="4">
        <v>30666</v>
      </c>
      <c r="B40">
        <v>29.09</v>
      </c>
    </row>
    <row r="41" spans="1:2" customFormat="1" hidden="1" x14ac:dyDescent="0.35">
      <c r="A41" s="4">
        <v>30673</v>
      </c>
      <c r="B41">
        <v>28.91</v>
      </c>
    </row>
    <row r="42" spans="1:2" customFormat="1" hidden="1" x14ac:dyDescent="0.35">
      <c r="A42" s="4">
        <v>30680</v>
      </c>
      <c r="B42">
        <v>29.77</v>
      </c>
    </row>
    <row r="43" spans="1:2" customFormat="1" hidden="1" x14ac:dyDescent="0.35">
      <c r="A43" s="4">
        <v>30687</v>
      </c>
      <c r="B43">
        <v>29.35</v>
      </c>
    </row>
    <row r="44" spans="1:2" customFormat="1" hidden="1" x14ac:dyDescent="0.35">
      <c r="A44" s="4">
        <v>30694</v>
      </c>
      <c r="B44">
        <v>29.5</v>
      </c>
    </row>
    <row r="45" spans="1:2" customFormat="1" hidden="1" x14ac:dyDescent="0.35">
      <c r="A45" s="4">
        <v>30701</v>
      </c>
      <c r="B45">
        <v>29.76</v>
      </c>
    </row>
    <row r="46" spans="1:2" customFormat="1" hidden="1" x14ac:dyDescent="0.35">
      <c r="A46" s="4">
        <v>30708</v>
      </c>
      <c r="B46">
        <v>29.82</v>
      </c>
    </row>
    <row r="47" spans="1:2" customFormat="1" hidden="1" x14ac:dyDescent="0.35">
      <c r="A47" s="4">
        <v>30715</v>
      </c>
      <c r="B47">
        <v>30.09</v>
      </c>
    </row>
    <row r="48" spans="1:2" customFormat="1" hidden="1" x14ac:dyDescent="0.35">
      <c r="A48" s="4">
        <v>30722</v>
      </c>
      <c r="B48">
        <v>29.98</v>
      </c>
    </row>
    <row r="49" spans="1:2" customFormat="1" hidden="1" x14ac:dyDescent="0.35">
      <c r="A49" s="4">
        <v>30729</v>
      </c>
      <c r="B49">
        <v>29.8</v>
      </c>
    </row>
    <row r="50" spans="1:2" customFormat="1" hidden="1" x14ac:dyDescent="0.35">
      <c r="A50" s="4">
        <v>30736</v>
      </c>
      <c r="B50">
        <v>29.9</v>
      </c>
    </row>
    <row r="51" spans="1:2" customFormat="1" hidden="1" x14ac:dyDescent="0.35">
      <c r="A51" s="4">
        <v>30743</v>
      </c>
      <c r="B51">
        <v>30.64</v>
      </c>
    </row>
    <row r="52" spans="1:2" customFormat="1" hidden="1" x14ac:dyDescent="0.35">
      <c r="A52" s="4">
        <v>30750</v>
      </c>
      <c r="B52">
        <v>30.81</v>
      </c>
    </row>
    <row r="53" spans="1:2" customFormat="1" hidden="1" x14ac:dyDescent="0.35">
      <c r="A53" s="4">
        <v>30757</v>
      </c>
      <c r="B53">
        <v>30.83</v>
      </c>
    </row>
    <row r="54" spans="1:2" customFormat="1" hidden="1" x14ac:dyDescent="0.35">
      <c r="A54" s="4">
        <v>30764</v>
      </c>
      <c r="B54">
        <v>30.52</v>
      </c>
    </row>
    <row r="55" spans="1:2" customFormat="1" hidden="1" x14ac:dyDescent="0.35">
      <c r="A55" s="4">
        <v>30771</v>
      </c>
      <c r="B55">
        <v>30.73</v>
      </c>
    </row>
    <row r="56" spans="1:2" customFormat="1" hidden="1" x14ac:dyDescent="0.35">
      <c r="A56" s="4">
        <v>30778</v>
      </c>
      <c r="B56">
        <v>30.8</v>
      </c>
    </row>
    <row r="57" spans="1:2" customFormat="1" hidden="1" x14ac:dyDescent="0.35">
      <c r="A57" s="4">
        <v>30785</v>
      </c>
      <c r="B57">
        <v>30.74</v>
      </c>
    </row>
    <row r="58" spans="1:2" customFormat="1" hidden="1" x14ac:dyDescent="0.35">
      <c r="A58" s="4">
        <v>30792</v>
      </c>
      <c r="B58">
        <v>30.59</v>
      </c>
    </row>
    <row r="59" spans="1:2" customFormat="1" hidden="1" x14ac:dyDescent="0.35">
      <c r="A59" s="4">
        <v>30799</v>
      </c>
      <c r="B59">
        <v>30.53</v>
      </c>
    </row>
    <row r="60" spans="1:2" customFormat="1" hidden="1" x14ac:dyDescent="0.35">
      <c r="A60" s="4">
        <v>30806</v>
      </c>
      <c r="B60">
        <v>30.23</v>
      </c>
    </row>
    <row r="61" spans="1:2" customFormat="1" hidden="1" x14ac:dyDescent="0.35">
      <c r="A61" s="4">
        <v>30813</v>
      </c>
      <c r="B61">
        <v>30.28</v>
      </c>
    </row>
    <row r="62" spans="1:2" customFormat="1" hidden="1" x14ac:dyDescent="0.35">
      <c r="A62" s="4">
        <v>30820</v>
      </c>
      <c r="B62">
        <v>30.73</v>
      </c>
    </row>
    <row r="63" spans="1:2" customFormat="1" hidden="1" x14ac:dyDescent="0.35">
      <c r="A63" s="4">
        <v>30827</v>
      </c>
      <c r="B63">
        <v>30.77</v>
      </c>
    </row>
    <row r="64" spans="1:2" customFormat="1" hidden="1" x14ac:dyDescent="0.35">
      <c r="A64" s="4">
        <v>30834</v>
      </c>
      <c r="B64">
        <v>30.76</v>
      </c>
    </row>
    <row r="65" spans="1:2" customFormat="1" hidden="1" x14ac:dyDescent="0.35">
      <c r="A65" s="4">
        <v>30841</v>
      </c>
      <c r="B65">
        <v>30.56</v>
      </c>
    </row>
    <row r="66" spans="1:2" customFormat="1" hidden="1" x14ac:dyDescent="0.35">
      <c r="A66" s="4">
        <v>30848</v>
      </c>
      <c r="B66">
        <v>30.13</v>
      </c>
    </row>
    <row r="67" spans="1:2" customFormat="1" hidden="1" x14ac:dyDescent="0.35">
      <c r="A67" s="4">
        <v>30855</v>
      </c>
      <c r="B67">
        <v>29.6</v>
      </c>
    </row>
    <row r="68" spans="1:2" customFormat="1" hidden="1" x14ac:dyDescent="0.35">
      <c r="A68" s="4">
        <v>30862</v>
      </c>
      <c r="B68">
        <v>29.49</v>
      </c>
    </row>
    <row r="69" spans="1:2" customFormat="1" hidden="1" x14ac:dyDescent="0.35">
      <c r="A69" s="4">
        <v>30869</v>
      </c>
      <c r="B69">
        <v>29.58</v>
      </c>
    </row>
    <row r="70" spans="1:2" customFormat="1" hidden="1" x14ac:dyDescent="0.35">
      <c r="A70" s="4">
        <v>30876</v>
      </c>
      <c r="B70">
        <v>29.25</v>
      </c>
    </row>
    <row r="71" spans="1:2" customFormat="1" hidden="1" x14ac:dyDescent="0.35">
      <c r="A71" s="4">
        <v>30883</v>
      </c>
      <c r="B71">
        <v>28.77</v>
      </c>
    </row>
    <row r="72" spans="1:2" customFormat="1" hidden="1" x14ac:dyDescent="0.35">
      <c r="A72" s="4">
        <v>30890</v>
      </c>
      <c r="B72">
        <v>27.99</v>
      </c>
    </row>
    <row r="73" spans="1:2" customFormat="1" hidden="1" x14ac:dyDescent="0.35">
      <c r="A73" s="4">
        <v>30897</v>
      </c>
      <c r="B73">
        <v>28.24</v>
      </c>
    </row>
    <row r="74" spans="1:2" customFormat="1" hidden="1" x14ac:dyDescent="0.35">
      <c r="A74" s="4">
        <v>30904</v>
      </c>
      <c r="B74">
        <v>29.25</v>
      </c>
    </row>
    <row r="75" spans="1:2" customFormat="1" hidden="1" x14ac:dyDescent="0.35">
      <c r="A75" s="4">
        <v>30911</v>
      </c>
      <c r="B75">
        <v>29.12</v>
      </c>
    </row>
    <row r="76" spans="1:2" customFormat="1" hidden="1" x14ac:dyDescent="0.35">
      <c r="A76" s="4">
        <v>30918</v>
      </c>
      <c r="B76">
        <v>29.74</v>
      </c>
    </row>
    <row r="77" spans="1:2" customFormat="1" hidden="1" x14ac:dyDescent="0.35">
      <c r="A77" s="4">
        <v>30925</v>
      </c>
      <c r="B77">
        <v>29.6</v>
      </c>
    </row>
    <row r="78" spans="1:2" customFormat="1" hidden="1" x14ac:dyDescent="0.35">
      <c r="A78" s="4">
        <v>30932</v>
      </c>
      <c r="B78">
        <v>29.11</v>
      </c>
    </row>
    <row r="79" spans="1:2" customFormat="1" hidden="1" x14ac:dyDescent="0.35">
      <c r="A79" s="4">
        <v>30939</v>
      </c>
      <c r="B79">
        <v>29.37</v>
      </c>
    </row>
    <row r="80" spans="1:2" customFormat="1" hidden="1" x14ac:dyDescent="0.35">
      <c r="A80" s="4">
        <v>30946</v>
      </c>
      <c r="B80">
        <v>29.42</v>
      </c>
    </row>
    <row r="81" spans="1:2" customFormat="1" hidden="1" x14ac:dyDescent="0.35">
      <c r="A81" s="4">
        <v>30953</v>
      </c>
      <c r="B81">
        <v>29.56</v>
      </c>
    </row>
    <row r="82" spans="1:2" customFormat="1" hidden="1" x14ac:dyDescent="0.35">
      <c r="A82" s="4">
        <v>30960</v>
      </c>
      <c r="B82">
        <v>29.54</v>
      </c>
    </row>
    <row r="83" spans="1:2" customFormat="1" hidden="1" x14ac:dyDescent="0.35">
      <c r="A83" s="4">
        <v>30967</v>
      </c>
      <c r="B83">
        <v>29.3</v>
      </c>
    </row>
    <row r="84" spans="1:2" customFormat="1" hidden="1" x14ac:dyDescent="0.35">
      <c r="A84" s="4">
        <v>30974</v>
      </c>
      <c r="B84">
        <v>28.11</v>
      </c>
    </row>
    <row r="85" spans="1:2" customFormat="1" hidden="1" x14ac:dyDescent="0.35">
      <c r="A85" s="4">
        <v>30981</v>
      </c>
      <c r="B85">
        <v>28.51</v>
      </c>
    </row>
    <row r="86" spans="1:2" customFormat="1" hidden="1" x14ac:dyDescent="0.35">
      <c r="A86" s="4">
        <v>30988</v>
      </c>
      <c r="B86">
        <v>28.5</v>
      </c>
    </row>
    <row r="87" spans="1:2" customFormat="1" hidden="1" x14ac:dyDescent="0.35">
      <c r="A87" s="4">
        <v>30995</v>
      </c>
      <c r="B87">
        <v>28.64</v>
      </c>
    </row>
    <row r="88" spans="1:2" customFormat="1" hidden="1" x14ac:dyDescent="0.35">
      <c r="A88" s="4">
        <v>31002</v>
      </c>
      <c r="B88">
        <v>28.33</v>
      </c>
    </row>
    <row r="89" spans="1:2" customFormat="1" hidden="1" x14ac:dyDescent="0.35">
      <c r="A89" s="4">
        <v>31009</v>
      </c>
      <c r="B89">
        <v>27.81</v>
      </c>
    </row>
    <row r="90" spans="1:2" customFormat="1" hidden="1" x14ac:dyDescent="0.35">
      <c r="A90" s="4">
        <v>31016</v>
      </c>
      <c r="B90">
        <v>27.32</v>
      </c>
    </row>
    <row r="91" spans="1:2" customFormat="1" hidden="1" x14ac:dyDescent="0.35">
      <c r="A91" s="4">
        <v>31023</v>
      </c>
      <c r="B91">
        <v>27.53</v>
      </c>
    </row>
    <row r="92" spans="1:2" customFormat="1" hidden="1" x14ac:dyDescent="0.35">
      <c r="A92" s="4">
        <v>31030</v>
      </c>
      <c r="B92">
        <v>26.89</v>
      </c>
    </row>
    <row r="93" spans="1:2" customFormat="1" hidden="1" x14ac:dyDescent="0.35">
      <c r="A93" s="4">
        <v>31037</v>
      </c>
      <c r="B93">
        <v>26.56</v>
      </c>
    </row>
    <row r="94" spans="1:2" customFormat="1" hidden="1" x14ac:dyDescent="0.35">
      <c r="A94" s="4">
        <v>31044</v>
      </c>
      <c r="B94">
        <v>26.51</v>
      </c>
    </row>
    <row r="95" spans="1:2" customFormat="1" hidden="1" x14ac:dyDescent="0.35">
      <c r="A95" s="4">
        <v>31051</v>
      </c>
      <c r="B95">
        <v>25.65</v>
      </c>
    </row>
    <row r="96" spans="1:2" customFormat="1" hidden="1" x14ac:dyDescent="0.35">
      <c r="A96" s="4">
        <v>31058</v>
      </c>
      <c r="B96">
        <v>25.6</v>
      </c>
    </row>
    <row r="97" spans="1:2" customFormat="1" hidden="1" x14ac:dyDescent="0.35">
      <c r="A97" s="4">
        <v>31065</v>
      </c>
      <c r="B97">
        <v>25.8</v>
      </c>
    </row>
    <row r="98" spans="1:2" customFormat="1" hidden="1" x14ac:dyDescent="0.35">
      <c r="A98" s="4">
        <v>31072</v>
      </c>
      <c r="B98">
        <v>25.49</v>
      </c>
    </row>
    <row r="99" spans="1:2" customFormat="1" hidden="1" x14ac:dyDescent="0.35">
      <c r="A99" s="4">
        <v>31079</v>
      </c>
      <c r="B99">
        <v>25.89</v>
      </c>
    </row>
    <row r="100" spans="1:2" customFormat="1" hidden="1" x14ac:dyDescent="0.35">
      <c r="A100" s="4">
        <v>31086</v>
      </c>
      <c r="B100">
        <v>27.03</v>
      </c>
    </row>
    <row r="101" spans="1:2" customFormat="1" hidden="1" x14ac:dyDescent="0.35">
      <c r="A101" s="4">
        <v>31093</v>
      </c>
      <c r="B101">
        <v>27.76</v>
      </c>
    </row>
    <row r="102" spans="1:2" customFormat="1" hidden="1" x14ac:dyDescent="0.35">
      <c r="A102" s="4">
        <v>31100</v>
      </c>
      <c r="B102">
        <v>27.09</v>
      </c>
    </row>
    <row r="103" spans="1:2" customFormat="1" hidden="1" x14ac:dyDescent="0.35">
      <c r="A103" s="4">
        <v>31107</v>
      </c>
      <c r="B103">
        <v>26.77</v>
      </c>
    </row>
    <row r="104" spans="1:2" customFormat="1" hidden="1" x14ac:dyDescent="0.35">
      <c r="A104" s="4">
        <v>31114</v>
      </c>
      <c r="B104">
        <v>27.78</v>
      </c>
    </row>
    <row r="105" spans="1:2" customFormat="1" hidden="1" x14ac:dyDescent="0.35">
      <c r="A105" s="4">
        <v>31121</v>
      </c>
      <c r="B105">
        <v>28.01</v>
      </c>
    </row>
    <row r="106" spans="1:2" customFormat="1" hidden="1" x14ac:dyDescent="0.35">
      <c r="A106" s="4">
        <v>31128</v>
      </c>
      <c r="B106">
        <v>28.64</v>
      </c>
    </row>
    <row r="107" spans="1:2" customFormat="1" hidden="1" x14ac:dyDescent="0.35">
      <c r="A107" s="4">
        <v>31135</v>
      </c>
      <c r="B107">
        <v>28.25</v>
      </c>
    </row>
    <row r="108" spans="1:2" customFormat="1" hidden="1" x14ac:dyDescent="0.35">
      <c r="A108" s="4">
        <v>31142</v>
      </c>
      <c r="B108">
        <v>28.82</v>
      </c>
    </row>
    <row r="109" spans="1:2" customFormat="1" hidden="1" x14ac:dyDescent="0.35">
      <c r="A109" s="4">
        <v>31149</v>
      </c>
      <c r="B109">
        <v>29</v>
      </c>
    </row>
    <row r="110" spans="1:2" customFormat="1" hidden="1" x14ac:dyDescent="0.35">
      <c r="A110" s="4">
        <v>31156</v>
      </c>
      <c r="B110">
        <v>29.09</v>
      </c>
    </row>
    <row r="111" spans="1:2" customFormat="1" hidden="1" x14ac:dyDescent="0.35">
      <c r="A111" s="4">
        <v>31163</v>
      </c>
      <c r="B111">
        <v>28.37</v>
      </c>
    </row>
    <row r="112" spans="1:2" customFormat="1" hidden="1" x14ac:dyDescent="0.35">
      <c r="A112" s="4">
        <v>31170</v>
      </c>
      <c r="B112">
        <v>27.45</v>
      </c>
    </row>
    <row r="113" spans="1:2" customFormat="1" hidden="1" x14ac:dyDescent="0.35">
      <c r="A113" s="4">
        <v>31177</v>
      </c>
      <c r="B113">
        <v>27.33</v>
      </c>
    </row>
    <row r="114" spans="1:2" customFormat="1" hidden="1" x14ac:dyDescent="0.35">
      <c r="A114" s="4">
        <v>31184</v>
      </c>
      <c r="B114">
        <v>27.75</v>
      </c>
    </row>
    <row r="115" spans="1:2" customFormat="1" hidden="1" x14ac:dyDescent="0.35">
      <c r="A115" s="4">
        <v>31191</v>
      </c>
      <c r="B115">
        <v>27.66</v>
      </c>
    </row>
    <row r="116" spans="1:2" customFormat="1" hidden="1" x14ac:dyDescent="0.35">
      <c r="A116" s="4">
        <v>31198</v>
      </c>
      <c r="B116">
        <v>27.74</v>
      </c>
    </row>
    <row r="117" spans="1:2" customFormat="1" hidden="1" x14ac:dyDescent="0.35">
      <c r="A117" s="4">
        <v>31205</v>
      </c>
      <c r="B117">
        <v>27.19</v>
      </c>
    </row>
    <row r="118" spans="1:2" customFormat="1" hidden="1" x14ac:dyDescent="0.35">
      <c r="A118" s="4">
        <v>31212</v>
      </c>
      <c r="B118">
        <v>27.09</v>
      </c>
    </row>
    <row r="119" spans="1:2" customFormat="1" hidden="1" x14ac:dyDescent="0.35">
      <c r="A119" s="4">
        <v>31219</v>
      </c>
      <c r="B119">
        <v>27.17</v>
      </c>
    </row>
    <row r="120" spans="1:2" customFormat="1" hidden="1" x14ac:dyDescent="0.35">
      <c r="A120" s="4">
        <v>31226</v>
      </c>
      <c r="B120">
        <v>26.91</v>
      </c>
    </row>
    <row r="121" spans="1:2" customFormat="1" hidden="1" x14ac:dyDescent="0.35">
      <c r="A121" s="4">
        <v>31233</v>
      </c>
      <c r="B121">
        <v>26.84</v>
      </c>
    </row>
    <row r="122" spans="1:2" customFormat="1" hidden="1" x14ac:dyDescent="0.35">
      <c r="A122" s="4">
        <v>31240</v>
      </c>
      <c r="B122">
        <v>27.29</v>
      </c>
    </row>
    <row r="123" spans="1:2" customFormat="1" hidden="1" x14ac:dyDescent="0.35">
      <c r="A123" s="4">
        <v>31247</v>
      </c>
      <c r="B123">
        <v>27.41</v>
      </c>
    </row>
    <row r="124" spans="1:2" customFormat="1" hidden="1" x14ac:dyDescent="0.35">
      <c r="A124" s="4">
        <v>31254</v>
      </c>
      <c r="B124">
        <v>27.36</v>
      </c>
    </row>
    <row r="125" spans="1:2" customFormat="1" hidden="1" x14ac:dyDescent="0.35">
      <c r="A125" s="4">
        <v>31261</v>
      </c>
      <c r="B125">
        <v>27.26</v>
      </c>
    </row>
    <row r="126" spans="1:2" customFormat="1" hidden="1" x14ac:dyDescent="0.35">
      <c r="A126" s="4">
        <v>31268</v>
      </c>
      <c r="B126">
        <v>27.31</v>
      </c>
    </row>
    <row r="127" spans="1:2" customFormat="1" hidden="1" x14ac:dyDescent="0.35">
      <c r="A127" s="4">
        <v>31275</v>
      </c>
      <c r="B127">
        <v>27.8</v>
      </c>
    </row>
    <row r="128" spans="1:2" customFormat="1" hidden="1" x14ac:dyDescent="0.35">
      <c r="A128" s="4">
        <v>31282</v>
      </c>
      <c r="B128">
        <v>27.98</v>
      </c>
    </row>
    <row r="129" spans="1:2" customFormat="1" hidden="1" x14ac:dyDescent="0.35">
      <c r="A129" s="4">
        <v>31289</v>
      </c>
      <c r="B129">
        <v>28.06</v>
      </c>
    </row>
    <row r="130" spans="1:2" customFormat="1" hidden="1" x14ac:dyDescent="0.35">
      <c r="A130" s="4">
        <v>31296</v>
      </c>
      <c r="B130">
        <v>28.07</v>
      </c>
    </row>
    <row r="131" spans="1:2" customFormat="1" hidden="1" x14ac:dyDescent="0.35">
      <c r="A131" s="4">
        <v>31303</v>
      </c>
      <c r="B131">
        <v>27.89</v>
      </c>
    </row>
    <row r="132" spans="1:2" customFormat="1" hidden="1" x14ac:dyDescent="0.35">
      <c r="A132" s="4">
        <v>31310</v>
      </c>
      <c r="B132">
        <v>28.2</v>
      </c>
    </row>
    <row r="133" spans="1:2" customFormat="1" hidden="1" x14ac:dyDescent="0.35">
      <c r="A133" s="4">
        <v>31317</v>
      </c>
      <c r="B133">
        <v>28.51</v>
      </c>
    </row>
    <row r="134" spans="1:2" customFormat="1" hidden="1" x14ac:dyDescent="0.35">
      <c r="A134" s="4">
        <v>31324</v>
      </c>
      <c r="B134">
        <v>29.14</v>
      </c>
    </row>
    <row r="135" spans="1:2" customFormat="1" hidden="1" x14ac:dyDescent="0.35">
      <c r="A135" s="4">
        <v>31331</v>
      </c>
      <c r="B135">
        <v>28.96</v>
      </c>
    </row>
    <row r="136" spans="1:2" customFormat="1" hidden="1" x14ac:dyDescent="0.35">
      <c r="A136" s="4">
        <v>31338</v>
      </c>
      <c r="B136">
        <v>29.37</v>
      </c>
    </row>
    <row r="137" spans="1:2" customFormat="1" hidden="1" x14ac:dyDescent="0.35">
      <c r="A137" s="4">
        <v>31345</v>
      </c>
      <c r="B137">
        <v>29.76</v>
      </c>
    </row>
    <row r="138" spans="1:2" customFormat="1" hidden="1" x14ac:dyDescent="0.35">
      <c r="A138" s="4">
        <v>31352</v>
      </c>
      <c r="B138">
        <v>30.26</v>
      </c>
    </row>
    <row r="139" spans="1:2" customFormat="1" hidden="1" x14ac:dyDescent="0.35">
      <c r="A139" s="4">
        <v>31359</v>
      </c>
      <c r="B139">
        <v>30.27</v>
      </c>
    </row>
    <row r="140" spans="1:2" customFormat="1" hidden="1" x14ac:dyDescent="0.35">
      <c r="A140" s="4">
        <v>31366</v>
      </c>
      <c r="B140">
        <v>30.97</v>
      </c>
    </row>
    <row r="141" spans="1:2" customFormat="1" hidden="1" x14ac:dyDescent="0.35">
      <c r="A141" s="4">
        <v>31373</v>
      </c>
      <c r="B141">
        <v>31.14</v>
      </c>
    </row>
    <row r="142" spans="1:2" customFormat="1" hidden="1" x14ac:dyDescent="0.35">
      <c r="A142" s="4">
        <v>31380</v>
      </c>
      <c r="B142">
        <v>30.5</v>
      </c>
    </row>
    <row r="143" spans="1:2" customFormat="1" hidden="1" x14ac:dyDescent="0.35">
      <c r="A143" s="4">
        <v>31387</v>
      </c>
      <c r="B143">
        <v>29.01</v>
      </c>
    </row>
    <row r="144" spans="1:2" customFormat="1" hidden="1" x14ac:dyDescent="0.35">
      <c r="A144" s="4">
        <v>31394</v>
      </c>
      <c r="B144">
        <v>26.83</v>
      </c>
    </row>
    <row r="145" spans="1:2" customFormat="1" hidden="1" x14ac:dyDescent="0.35">
      <c r="A145" s="4">
        <v>31401</v>
      </c>
      <c r="B145">
        <v>26.41</v>
      </c>
    </row>
    <row r="146" spans="1:2" customFormat="1" hidden="1" x14ac:dyDescent="0.35">
      <c r="A146" s="4">
        <v>31408</v>
      </c>
      <c r="B146">
        <v>26.23</v>
      </c>
    </row>
    <row r="147" spans="1:2" customFormat="1" hidden="1" x14ac:dyDescent="0.35">
      <c r="A147" s="4">
        <v>31415</v>
      </c>
      <c r="B147">
        <v>26.12</v>
      </c>
    </row>
    <row r="148" spans="1:2" customFormat="1" hidden="1" x14ac:dyDescent="0.35">
      <c r="A148" s="4">
        <v>31422</v>
      </c>
      <c r="B148">
        <v>26.08</v>
      </c>
    </row>
    <row r="149" spans="1:2" customFormat="1" hidden="1" x14ac:dyDescent="0.35">
      <c r="A149" s="4">
        <v>31429</v>
      </c>
      <c r="B149">
        <v>24.57</v>
      </c>
    </row>
    <row r="150" spans="1:2" customFormat="1" hidden="1" x14ac:dyDescent="0.35">
      <c r="A150" s="4">
        <v>31436</v>
      </c>
      <c r="B150">
        <v>20.309999999999999</v>
      </c>
    </row>
    <row r="151" spans="1:2" customFormat="1" hidden="1" x14ac:dyDescent="0.35">
      <c r="A151" s="4">
        <v>31443</v>
      </c>
      <c r="B151">
        <v>19.829999999999998</v>
      </c>
    </row>
    <row r="152" spans="1:2" customFormat="1" hidden="1" x14ac:dyDescent="0.35">
      <c r="A152" s="4">
        <v>31450</v>
      </c>
      <c r="B152">
        <v>16.62</v>
      </c>
    </row>
    <row r="153" spans="1:2" customFormat="1" hidden="1" x14ac:dyDescent="0.35">
      <c r="A153" s="4">
        <v>31457</v>
      </c>
      <c r="B153">
        <v>16.309999999999999</v>
      </c>
    </row>
    <row r="154" spans="1:2" customFormat="1" hidden="1" x14ac:dyDescent="0.35">
      <c r="A154" s="4">
        <v>31464</v>
      </c>
      <c r="B154">
        <v>14.4</v>
      </c>
    </row>
    <row r="155" spans="1:2" customFormat="1" hidden="1" x14ac:dyDescent="0.35">
      <c r="A155" s="4">
        <v>31471</v>
      </c>
      <c r="B155">
        <v>14.29</v>
      </c>
    </row>
    <row r="156" spans="1:2" customFormat="1" hidden="1" x14ac:dyDescent="0.35">
      <c r="A156" s="4">
        <v>31478</v>
      </c>
      <c r="B156">
        <v>12.36</v>
      </c>
    </row>
    <row r="157" spans="1:2" customFormat="1" hidden="1" x14ac:dyDescent="0.35">
      <c r="A157" s="4">
        <v>31485</v>
      </c>
      <c r="B157">
        <v>13.07</v>
      </c>
    </row>
    <row r="158" spans="1:2" customFormat="1" hidden="1" x14ac:dyDescent="0.35">
      <c r="A158" s="4">
        <v>31492</v>
      </c>
      <c r="B158">
        <v>13.39</v>
      </c>
    </row>
    <row r="159" spans="1:2" customFormat="1" hidden="1" x14ac:dyDescent="0.35">
      <c r="A159" s="4">
        <v>31499</v>
      </c>
      <c r="B159">
        <v>11.96</v>
      </c>
    </row>
    <row r="160" spans="1:2" customFormat="1" hidden="1" x14ac:dyDescent="0.35">
      <c r="A160" s="4">
        <v>31506</v>
      </c>
      <c r="B160">
        <v>11.54</v>
      </c>
    </row>
    <row r="161" spans="1:2" customFormat="1" hidden="1" x14ac:dyDescent="0.35">
      <c r="A161" s="4">
        <v>31513</v>
      </c>
      <c r="B161">
        <v>13.38</v>
      </c>
    </row>
    <row r="162" spans="1:2" customFormat="1" hidden="1" x14ac:dyDescent="0.35">
      <c r="A162" s="4">
        <v>31520</v>
      </c>
      <c r="B162">
        <v>12.17</v>
      </c>
    </row>
    <row r="163" spans="1:2" customFormat="1" hidden="1" x14ac:dyDescent="0.35">
      <c r="A163" s="4">
        <v>31527</v>
      </c>
      <c r="B163">
        <v>13.07</v>
      </c>
    </row>
    <row r="164" spans="1:2" customFormat="1" hidden="1" x14ac:dyDescent="0.35">
      <c r="A164" s="4">
        <v>31534</v>
      </c>
      <c r="B164">
        <v>13.75</v>
      </c>
    </row>
    <row r="165" spans="1:2" customFormat="1" hidden="1" x14ac:dyDescent="0.35">
      <c r="A165" s="4">
        <v>31541</v>
      </c>
      <c r="B165">
        <v>15.09</v>
      </c>
    </row>
    <row r="166" spans="1:2" customFormat="1" hidden="1" x14ac:dyDescent="0.35">
      <c r="A166" s="4">
        <v>31548</v>
      </c>
      <c r="B166">
        <v>15.8</v>
      </c>
    </row>
    <row r="167" spans="1:2" customFormat="1" hidden="1" x14ac:dyDescent="0.35">
      <c r="A167" s="4">
        <v>31555</v>
      </c>
      <c r="B167">
        <v>15.75</v>
      </c>
    </row>
    <row r="168" spans="1:2" customFormat="1" hidden="1" x14ac:dyDescent="0.35">
      <c r="A168" s="4">
        <v>31562</v>
      </c>
      <c r="B168">
        <v>14.69</v>
      </c>
    </row>
    <row r="169" spans="1:2" customFormat="1" hidden="1" x14ac:dyDescent="0.35">
      <c r="A169" s="4">
        <v>31569</v>
      </c>
      <c r="B169">
        <v>13.35</v>
      </c>
    </row>
    <row r="170" spans="1:2" customFormat="1" hidden="1" x14ac:dyDescent="0.35">
      <c r="A170" s="4">
        <v>31576</v>
      </c>
      <c r="B170">
        <v>13.23</v>
      </c>
    </row>
    <row r="171" spans="1:2" customFormat="1" hidden="1" x14ac:dyDescent="0.35">
      <c r="A171" s="4">
        <v>31583</v>
      </c>
      <c r="B171">
        <v>13.9</v>
      </c>
    </row>
    <row r="172" spans="1:2" customFormat="1" hidden="1" x14ac:dyDescent="0.35">
      <c r="A172" s="4">
        <v>31590</v>
      </c>
      <c r="B172">
        <v>13.14</v>
      </c>
    </row>
    <row r="173" spans="1:2" customFormat="1" hidden="1" x14ac:dyDescent="0.35">
      <c r="A173" s="4">
        <v>31597</v>
      </c>
      <c r="B173">
        <v>12.38</v>
      </c>
    </row>
    <row r="174" spans="1:2" customFormat="1" hidden="1" x14ac:dyDescent="0.35">
      <c r="A174" s="4">
        <v>31604</v>
      </c>
      <c r="B174">
        <v>11.11</v>
      </c>
    </row>
    <row r="175" spans="1:2" customFormat="1" hidden="1" x14ac:dyDescent="0.35">
      <c r="A175" s="4">
        <v>31611</v>
      </c>
      <c r="B175">
        <v>12.2</v>
      </c>
    </row>
    <row r="176" spans="1:2" customFormat="1" hidden="1" x14ac:dyDescent="0.35">
      <c r="A176" s="4">
        <v>31618</v>
      </c>
      <c r="B176">
        <v>11.39</v>
      </c>
    </row>
    <row r="177" spans="1:2" customFormat="1" hidden="1" x14ac:dyDescent="0.35">
      <c r="A177" s="4">
        <v>31625</v>
      </c>
      <c r="B177">
        <v>11.38</v>
      </c>
    </row>
    <row r="178" spans="1:2" customFormat="1" hidden="1" x14ac:dyDescent="0.35">
      <c r="A178" s="4">
        <v>31632</v>
      </c>
      <c r="B178">
        <v>14.69</v>
      </c>
    </row>
    <row r="179" spans="1:2" customFormat="1" hidden="1" x14ac:dyDescent="0.35">
      <c r="A179" s="4">
        <v>31639</v>
      </c>
      <c r="B179">
        <v>15.36</v>
      </c>
    </row>
    <row r="180" spans="1:2" customFormat="1" hidden="1" x14ac:dyDescent="0.35">
      <c r="A180" s="4">
        <v>31646</v>
      </c>
      <c r="B180">
        <v>15.34</v>
      </c>
    </row>
    <row r="181" spans="1:2" customFormat="1" hidden="1" x14ac:dyDescent="0.35">
      <c r="A181" s="4">
        <v>31653</v>
      </c>
      <c r="B181">
        <v>15.77</v>
      </c>
    </row>
    <row r="182" spans="1:2" customFormat="1" hidden="1" x14ac:dyDescent="0.35">
      <c r="A182" s="4">
        <v>31660</v>
      </c>
      <c r="B182">
        <v>16.29</v>
      </c>
    </row>
    <row r="183" spans="1:2" customFormat="1" hidden="1" x14ac:dyDescent="0.35">
      <c r="A183" s="4">
        <v>31667</v>
      </c>
      <c r="B183">
        <v>15.16</v>
      </c>
    </row>
    <row r="184" spans="1:2" customFormat="1" hidden="1" x14ac:dyDescent="0.35">
      <c r="A184" s="4">
        <v>31674</v>
      </c>
      <c r="B184">
        <v>14.27</v>
      </c>
    </row>
    <row r="185" spans="1:2" customFormat="1" hidden="1" x14ac:dyDescent="0.35">
      <c r="A185" s="4">
        <v>31681</v>
      </c>
      <c r="B185">
        <v>14.34</v>
      </c>
    </row>
    <row r="186" spans="1:2" customFormat="1" hidden="1" x14ac:dyDescent="0.35">
      <c r="A186" s="4">
        <v>31688</v>
      </c>
      <c r="B186">
        <v>15.01</v>
      </c>
    </row>
    <row r="187" spans="1:2" customFormat="1" hidden="1" x14ac:dyDescent="0.35">
      <c r="A187" s="4">
        <v>31695</v>
      </c>
      <c r="B187">
        <v>15.13</v>
      </c>
    </row>
    <row r="188" spans="1:2" customFormat="1" hidden="1" x14ac:dyDescent="0.35">
      <c r="A188" s="4">
        <v>31702</v>
      </c>
      <c r="B188">
        <v>14.63</v>
      </c>
    </row>
    <row r="189" spans="1:2" customFormat="1" hidden="1" x14ac:dyDescent="0.35">
      <c r="A189" s="4">
        <v>31709</v>
      </c>
      <c r="B189">
        <v>15.12</v>
      </c>
    </row>
    <row r="190" spans="1:2" customFormat="1" hidden="1" x14ac:dyDescent="0.35">
      <c r="A190" s="4">
        <v>31716</v>
      </c>
      <c r="B190">
        <v>14.52</v>
      </c>
    </row>
    <row r="191" spans="1:2" customFormat="1" hidden="1" x14ac:dyDescent="0.35">
      <c r="A191" s="4">
        <v>31723</v>
      </c>
      <c r="B191">
        <v>14.98</v>
      </c>
    </row>
    <row r="192" spans="1:2" customFormat="1" hidden="1" x14ac:dyDescent="0.35">
      <c r="A192" s="4">
        <v>31730</v>
      </c>
      <c r="B192">
        <v>15.45</v>
      </c>
    </row>
    <row r="193" spans="1:2" customFormat="1" hidden="1" x14ac:dyDescent="0.35">
      <c r="A193" s="4">
        <v>31737</v>
      </c>
      <c r="B193">
        <v>15.43</v>
      </c>
    </row>
    <row r="194" spans="1:2" customFormat="1" hidden="1" x14ac:dyDescent="0.35">
      <c r="A194" s="4">
        <v>31744</v>
      </c>
      <c r="B194">
        <v>14.98</v>
      </c>
    </row>
    <row r="195" spans="1:2" customFormat="1" hidden="1" x14ac:dyDescent="0.35">
      <c r="A195" s="4">
        <v>31751</v>
      </c>
      <c r="B195">
        <v>15.19</v>
      </c>
    </row>
    <row r="196" spans="1:2" customFormat="1" hidden="1" x14ac:dyDescent="0.35">
      <c r="A196" s="4">
        <v>31758</v>
      </c>
      <c r="B196">
        <v>15.35</v>
      </c>
    </row>
    <row r="197" spans="1:2" customFormat="1" hidden="1" x14ac:dyDescent="0.35">
      <c r="A197" s="4">
        <v>31765</v>
      </c>
      <c r="B197">
        <v>16.12</v>
      </c>
    </row>
    <row r="198" spans="1:2" customFormat="1" hidden="1" x14ac:dyDescent="0.35">
      <c r="A198" s="4">
        <v>31772</v>
      </c>
      <c r="B198">
        <v>17.13</v>
      </c>
    </row>
    <row r="199" spans="1:2" customFormat="1" hidden="1" x14ac:dyDescent="0.35">
      <c r="A199" s="4">
        <v>31779</v>
      </c>
      <c r="B199">
        <v>17.84</v>
      </c>
    </row>
    <row r="200" spans="1:2" customFormat="1" hidden="1" x14ac:dyDescent="0.35">
      <c r="A200" s="4">
        <v>31786</v>
      </c>
      <c r="B200">
        <v>18.350000000000001</v>
      </c>
    </row>
    <row r="201" spans="1:2" customFormat="1" hidden="1" x14ac:dyDescent="0.35">
      <c r="A201" s="4">
        <v>31793</v>
      </c>
      <c r="B201">
        <v>19.05</v>
      </c>
    </row>
    <row r="202" spans="1:2" customFormat="1" hidden="1" x14ac:dyDescent="0.35">
      <c r="A202" s="4">
        <v>31800</v>
      </c>
      <c r="B202">
        <v>18.75</v>
      </c>
    </row>
    <row r="203" spans="1:2" customFormat="1" hidden="1" x14ac:dyDescent="0.35">
      <c r="A203" s="4">
        <v>31807</v>
      </c>
      <c r="B203">
        <v>18.62</v>
      </c>
    </row>
    <row r="204" spans="1:2" customFormat="1" hidden="1" x14ac:dyDescent="0.35">
      <c r="A204" s="4">
        <v>31814</v>
      </c>
      <c r="B204">
        <v>18.440000000000001</v>
      </c>
    </row>
    <row r="205" spans="1:2" customFormat="1" hidden="1" x14ac:dyDescent="0.35">
      <c r="A205" s="4">
        <v>31821</v>
      </c>
      <c r="B205">
        <v>18.14</v>
      </c>
    </row>
    <row r="206" spans="1:2" customFormat="1" hidden="1" x14ac:dyDescent="0.35">
      <c r="A206" s="4">
        <v>31828</v>
      </c>
      <c r="B206">
        <v>17.600000000000001</v>
      </c>
    </row>
    <row r="207" spans="1:2" customFormat="1" hidden="1" x14ac:dyDescent="0.35">
      <c r="A207" s="4">
        <v>31835</v>
      </c>
      <c r="B207">
        <v>16.72</v>
      </c>
    </row>
    <row r="208" spans="1:2" customFormat="1" hidden="1" x14ac:dyDescent="0.35">
      <c r="A208" s="4">
        <v>31842</v>
      </c>
      <c r="B208">
        <v>17.43</v>
      </c>
    </row>
    <row r="209" spans="1:2" customFormat="1" hidden="1" x14ac:dyDescent="0.35">
      <c r="A209" s="4">
        <v>31849</v>
      </c>
      <c r="B209">
        <v>18.25</v>
      </c>
    </row>
    <row r="210" spans="1:2" customFormat="1" hidden="1" x14ac:dyDescent="0.35">
      <c r="A210" s="4">
        <v>31856</v>
      </c>
      <c r="B210">
        <v>18.690000000000001</v>
      </c>
    </row>
    <row r="211" spans="1:2" customFormat="1" hidden="1" x14ac:dyDescent="0.35">
      <c r="A211" s="4">
        <v>31863</v>
      </c>
      <c r="B211">
        <v>18.54</v>
      </c>
    </row>
    <row r="212" spans="1:2" customFormat="1" hidden="1" x14ac:dyDescent="0.35">
      <c r="A212" s="4">
        <v>31870</v>
      </c>
      <c r="B212">
        <v>18.78</v>
      </c>
    </row>
    <row r="213" spans="1:2" customFormat="1" hidden="1" x14ac:dyDescent="0.35">
      <c r="A213" s="4">
        <v>31877</v>
      </c>
      <c r="B213">
        <v>18.57</v>
      </c>
    </row>
    <row r="214" spans="1:2" customFormat="1" hidden="1" x14ac:dyDescent="0.35">
      <c r="A214" s="4">
        <v>31884</v>
      </c>
      <c r="B214">
        <v>18.28</v>
      </c>
    </row>
    <row r="215" spans="1:2" customFormat="1" hidden="1" x14ac:dyDescent="0.35">
      <c r="A215" s="4">
        <v>31891</v>
      </c>
      <c r="B215">
        <v>18.670000000000002</v>
      </c>
    </row>
    <row r="216" spans="1:2" customFormat="1" hidden="1" x14ac:dyDescent="0.35">
      <c r="A216" s="4">
        <v>31898</v>
      </c>
      <c r="B216">
        <v>18.77</v>
      </c>
    </row>
    <row r="217" spans="1:2" customFormat="1" hidden="1" x14ac:dyDescent="0.35">
      <c r="A217" s="4">
        <v>31905</v>
      </c>
      <c r="B217">
        <v>19.12</v>
      </c>
    </row>
    <row r="218" spans="1:2" customFormat="1" hidden="1" x14ac:dyDescent="0.35">
      <c r="A218" s="4">
        <v>31912</v>
      </c>
      <c r="B218">
        <v>19.489999999999998</v>
      </c>
    </row>
    <row r="219" spans="1:2" customFormat="1" hidden="1" x14ac:dyDescent="0.35">
      <c r="A219" s="4">
        <v>31919</v>
      </c>
      <c r="B219">
        <v>19.48</v>
      </c>
    </row>
    <row r="220" spans="1:2" customFormat="1" hidden="1" x14ac:dyDescent="0.35">
      <c r="A220" s="4">
        <v>31926</v>
      </c>
      <c r="B220">
        <v>19.36</v>
      </c>
    </row>
    <row r="221" spans="1:2" customFormat="1" hidden="1" x14ac:dyDescent="0.35">
      <c r="A221" s="4">
        <v>31933</v>
      </c>
      <c r="B221">
        <v>19.739999999999998</v>
      </c>
    </row>
    <row r="222" spans="1:2" customFormat="1" hidden="1" x14ac:dyDescent="0.35">
      <c r="A222" s="4">
        <v>31940</v>
      </c>
      <c r="B222">
        <v>19.86</v>
      </c>
    </row>
    <row r="223" spans="1:2" customFormat="1" hidden="1" x14ac:dyDescent="0.35">
      <c r="A223" s="4">
        <v>31947</v>
      </c>
      <c r="B223">
        <v>20.38</v>
      </c>
    </row>
    <row r="224" spans="1:2" customFormat="1" hidden="1" x14ac:dyDescent="0.35">
      <c r="A224" s="4">
        <v>31954</v>
      </c>
      <c r="B224">
        <v>19.87</v>
      </c>
    </row>
    <row r="225" spans="1:2" customFormat="1" hidden="1" x14ac:dyDescent="0.35">
      <c r="A225" s="4">
        <v>31961</v>
      </c>
      <c r="B225">
        <v>20.43</v>
      </c>
    </row>
    <row r="226" spans="1:2" customFormat="1" hidden="1" x14ac:dyDescent="0.35">
      <c r="A226" s="4">
        <v>31968</v>
      </c>
      <c r="B226">
        <v>21.02</v>
      </c>
    </row>
    <row r="227" spans="1:2" customFormat="1" hidden="1" x14ac:dyDescent="0.35">
      <c r="A227" s="4">
        <v>31975</v>
      </c>
      <c r="B227">
        <v>21.97</v>
      </c>
    </row>
    <row r="228" spans="1:2" customFormat="1" hidden="1" x14ac:dyDescent="0.35">
      <c r="A228" s="4">
        <v>31982</v>
      </c>
      <c r="B228">
        <v>21.45</v>
      </c>
    </row>
    <row r="229" spans="1:2" customFormat="1" hidden="1" x14ac:dyDescent="0.35">
      <c r="A229" s="4">
        <v>31989</v>
      </c>
      <c r="B229">
        <v>21.2</v>
      </c>
    </row>
    <row r="230" spans="1:2" customFormat="1" hidden="1" x14ac:dyDescent="0.35">
      <c r="A230" s="4">
        <v>31996</v>
      </c>
      <c r="B230">
        <v>21.51</v>
      </c>
    </row>
    <row r="231" spans="1:2" customFormat="1" hidden="1" x14ac:dyDescent="0.35">
      <c r="A231" s="4">
        <v>32003</v>
      </c>
      <c r="B231">
        <v>20.81</v>
      </c>
    </row>
    <row r="232" spans="1:2" customFormat="1" hidden="1" x14ac:dyDescent="0.35">
      <c r="A232" s="4">
        <v>32010</v>
      </c>
      <c r="B232">
        <v>19.54</v>
      </c>
    </row>
    <row r="233" spans="1:2" customFormat="1" hidden="1" x14ac:dyDescent="0.35">
      <c r="A233" s="4">
        <v>32017</v>
      </c>
      <c r="B233">
        <v>19.149999999999999</v>
      </c>
    </row>
    <row r="234" spans="1:2" customFormat="1" hidden="1" x14ac:dyDescent="0.35">
      <c r="A234" s="4">
        <v>32024</v>
      </c>
      <c r="B234">
        <v>19.559999999999999</v>
      </c>
    </row>
    <row r="235" spans="1:2" customFormat="1" hidden="1" x14ac:dyDescent="0.35">
      <c r="A235" s="4">
        <v>32031</v>
      </c>
      <c r="B235">
        <v>19.350000000000001</v>
      </c>
    </row>
    <row r="236" spans="1:2" customFormat="1" hidden="1" x14ac:dyDescent="0.35">
      <c r="A236" s="4">
        <v>32038</v>
      </c>
      <c r="B236">
        <v>19.63</v>
      </c>
    </row>
    <row r="237" spans="1:2" customFormat="1" hidden="1" x14ac:dyDescent="0.35">
      <c r="A237" s="4">
        <v>32045</v>
      </c>
      <c r="B237">
        <v>19.55</v>
      </c>
    </row>
    <row r="238" spans="1:2" customFormat="1" hidden="1" x14ac:dyDescent="0.35">
      <c r="A238" s="4">
        <v>32052</v>
      </c>
      <c r="B238">
        <v>19.61</v>
      </c>
    </row>
    <row r="239" spans="1:2" customFormat="1" hidden="1" x14ac:dyDescent="0.35">
      <c r="A239" s="4">
        <v>32059</v>
      </c>
      <c r="B239">
        <v>19.64</v>
      </c>
    </row>
    <row r="240" spans="1:2" customFormat="1" hidden="1" x14ac:dyDescent="0.35">
      <c r="A240" s="4">
        <v>32066</v>
      </c>
      <c r="B240">
        <v>19.82</v>
      </c>
    </row>
    <row r="241" spans="1:2" customFormat="1" hidden="1" x14ac:dyDescent="0.35">
      <c r="A241" s="4">
        <v>32073</v>
      </c>
      <c r="B241">
        <v>20.02</v>
      </c>
    </row>
    <row r="242" spans="1:2" customFormat="1" hidden="1" x14ac:dyDescent="0.35">
      <c r="A242" s="4">
        <v>32080</v>
      </c>
      <c r="B242">
        <v>20.02</v>
      </c>
    </row>
    <row r="243" spans="1:2" customFormat="1" hidden="1" x14ac:dyDescent="0.35">
      <c r="A243" s="4">
        <v>32087</v>
      </c>
      <c r="B243">
        <v>19.190000000000001</v>
      </c>
    </row>
    <row r="244" spans="1:2" customFormat="1" hidden="1" x14ac:dyDescent="0.35">
      <c r="A244" s="4">
        <v>32094</v>
      </c>
      <c r="B244">
        <v>18.86</v>
      </c>
    </row>
    <row r="245" spans="1:2" customFormat="1" hidden="1" x14ac:dyDescent="0.35">
      <c r="A245" s="4">
        <v>32101</v>
      </c>
      <c r="B245">
        <v>18.64</v>
      </c>
    </row>
    <row r="246" spans="1:2" customFormat="1" hidden="1" x14ac:dyDescent="0.35">
      <c r="A246" s="4">
        <v>32108</v>
      </c>
      <c r="B246">
        <v>18.7</v>
      </c>
    </row>
    <row r="247" spans="1:2" customFormat="1" hidden="1" x14ac:dyDescent="0.35">
      <c r="A247" s="4">
        <v>32115</v>
      </c>
      <c r="B247">
        <v>18.63</v>
      </c>
    </row>
    <row r="248" spans="1:2" customFormat="1" hidden="1" x14ac:dyDescent="0.35">
      <c r="A248" s="4">
        <v>32122</v>
      </c>
      <c r="B248">
        <v>18.34</v>
      </c>
    </row>
    <row r="249" spans="1:2" customFormat="1" hidden="1" x14ac:dyDescent="0.35">
      <c r="A249" s="4">
        <v>32129</v>
      </c>
      <c r="B249">
        <v>16.29</v>
      </c>
    </row>
    <row r="250" spans="1:2" customFormat="1" hidden="1" x14ac:dyDescent="0.35">
      <c r="A250" s="4">
        <v>32136</v>
      </c>
      <c r="B250">
        <v>16.23</v>
      </c>
    </row>
    <row r="251" spans="1:2" customFormat="1" hidden="1" x14ac:dyDescent="0.35">
      <c r="A251" s="4">
        <v>32143</v>
      </c>
      <c r="B251">
        <v>16.739999999999998</v>
      </c>
    </row>
    <row r="252" spans="1:2" customFormat="1" hidden="1" x14ac:dyDescent="0.35">
      <c r="A252" s="4">
        <v>32150</v>
      </c>
      <c r="B252">
        <v>17.61</v>
      </c>
    </row>
    <row r="253" spans="1:2" customFormat="1" hidden="1" x14ac:dyDescent="0.35">
      <c r="A253" s="4">
        <v>32157</v>
      </c>
      <c r="B253">
        <v>16.829999999999998</v>
      </c>
    </row>
    <row r="254" spans="1:2" customFormat="1" hidden="1" x14ac:dyDescent="0.35">
      <c r="A254" s="4">
        <v>32164</v>
      </c>
      <c r="B254">
        <v>17.22</v>
      </c>
    </row>
    <row r="255" spans="1:2" customFormat="1" hidden="1" x14ac:dyDescent="0.35">
      <c r="A255" s="4">
        <v>32171</v>
      </c>
      <c r="B255">
        <v>16.95</v>
      </c>
    </row>
    <row r="256" spans="1:2" customFormat="1" hidden="1" x14ac:dyDescent="0.35">
      <c r="A256" s="4">
        <v>32178</v>
      </c>
      <c r="B256">
        <v>17.059999999999999</v>
      </c>
    </row>
    <row r="257" spans="1:2" customFormat="1" hidden="1" x14ac:dyDescent="0.35">
      <c r="A257" s="4">
        <v>32185</v>
      </c>
      <c r="B257">
        <v>17.21</v>
      </c>
    </row>
    <row r="258" spans="1:2" customFormat="1" hidden="1" x14ac:dyDescent="0.35">
      <c r="A258" s="4">
        <v>32192</v>
      </c>
      <c r="B258">
        <v>16.61</v>
      </c>
    </row>
    <row r="259" spans="1:2" customFormat="1" hidden="1" x14ac:dyDescent="0.35">
      <c r="A259" s="4">
        <v>32199</v>
      </c>
      <c r="B259">
        <v>16.28</v>
      </c>
    </row>
    <row r="260" spans="1:2" customFormat="1" hidden="1" x14ac:dyDescent="0.35">
      <c r="A260" s="4">
        <v>32206</v>
      </c>
      <c r="B260">
        <v>15.7</v>
      </c>
    </row>
    <row r="261" spans="1:2" customFormat="1" hidden="1" x14ac:dyDescent="0.35">
      <c r="A261" s="4">
        <v>32213</v>
      </c>
      <c r="B261">
        <v>15.72</v>
      </c>
    </row>
    <row r="262" spans="1:2" customFormat="1" hidden="1" x14ac:dyDescent="0.35">
      <c r="A262" s="4">
        <v>32220</v>
      </c>
      <c r="B262">
        <v>16.03</v>
      </c>
    </row>
    <row r="263" spans="1:2" customFormat="1" hidden="1" x14ac:dyDescent="0.35">
      <c r="A263" s="4">
        <v>32227</v>
      </c>
      <c r="B263">
        <v>16.690000000000001</v>
      </c>
    </row>
    <row r="264" spans="1:2" customFormat="1" hidden="1" x14ac:dyDescent="0.35">
      <c r="A264" s="4">
        <v>32234</v>
      </c>
      <c r="B264">
        <v>17.059999999999999</v>
      </c>
    </row>
    <row r="265" spans="1:2" customFormat="1" hidden="1" x14ac:dyDescent="0.35">
      <c r="A265" s="4">
        <v>32241</v>
      </c>
      <c r="B265">
        <v>16.91</v>
      </c>
    </row>
    <row r="266" spans="1:2" customFormat="1" hidden="1" x14ac:dyDescent="0.35">
      <c r="A266" s="4">
        <v>32248</v>
      </c>
      <c r="B266">
        <v>18.149999999999999</v>
      </c>
    </row>
    <row r="267" spans="1:2" customFormat="1" hidden="1" x14ac:dyDescent="0.35">
      <c r="A267" s="4">
        <v>32255</v>
      </c>
      <c r="B267">
        <v>18.190000000000001</v>
      </c>
    </row>
    <row r="268" spans="1:2" customFormat="1" hidden="1" x14ac:dyDescent="0.35">
      <c r="A268" s="4">
        <v>32262</v>
      </c>
      <c r="B268">
        <v>18.25</v>
      </c>
    </row>
    <row r="269" spans="1:2" customFormat="1" hidden="1" x14ac:dyDescent="0.35">
      <c r="A269" s="4">
        <v>32269</v>
      </c>
      <c r="B269">
        <v>17.37</v>
      </c>
    </row>
    <row r="270" spans="1:2" customFormat="1" hidden="1" x14ac:dyDescent="0.35">
      <c r="A270" s="4">
        <v>32276</v>
      </c>
      <c r="B270">
        <v>17.489999999999998</v>
      </c>
    </row>
    <row r="271" spans="1:2" customFormat="1" hidden="1" x14ac:dyDescent="0.35">
      <c r="A271" s="4">
        <v>32283</v>
      </c>
      <c r="B271">
        <v>17.489999999999998</v>
      </c>
    </row>
    <row r="272" spans="1:2" customFormat="1" hidden="1" x14ac:dyDescent="0.35">
      <c r="A272" s="4">
        <v>32290</v>
      </c>
      <c r="B272">
        <v>17.420000000000002</v>
      </c>
    </row>
    <row r="273" spans="1:2" customFormat="1" hidden="1" x14ac:dyDescent="0.35">
      <c r="A273" s="4">
        <v>32297</v>
      </c>
      <c r="B273">
        <v>17.559999999999999</v>
      </c>
    </row>
    <row r="274" spans="1:2" customFormat="1" hidden="1" x14ac:dyDescent="0.35">
      <c r="A274" s="4">
        <v>32304</v>
      </c>
      <c r="B274">
        <v>17.149999999999999</v>
      </c>
    </row>
    <row r="275" spans="1:2" customFormat="1" hidden="1" x14ac:dyDescent="0.35">
      <c r="A275" s="4">
        <v>32311</v>
      </c>
      <c r="B275">
        <v>16.579999999999998</v>
      </c>
    </row>
    <row r="276" spans="1:2" customFormat="1" hidden="1" x14ac:dyDescent="0.35">
      <c r="A276" s="4">
        <v>32318</v>
      </c>
      <c r="B276">
        <v>16.14</v>
      </c>
    </row>
    <row r="277" spans="1:2" customFormat="1" hidden="1" x14ac:dyDescent="0.35">
      <c r="A277" s="4">
        <v>32325</v>
      </c>
      <c r="B277">
        <v>15.43</v>
      </c>
    </row>
    <row r="278" spans="1:2" customFormat="1" hidden="1" x14ac:dyDescent="0.35">
      <c r="A278" s="4">
        <v>32332</v>
      </c>
      <c r="B278">
        <v>15.44</v>
      </c>
    </row>
    <row r="279" spans="1:2" customFormat="1" hidden="1" x14ac:dyDescent="0.35">
      <c r="A279" s="4">
        <v>32339</v>
      </c>
      <c r="B279">
        <v>14.71</v>
      </c>
    </row>
    <row r="280" spans="1:2" customFormat="1" hidden="1" x14ac:dyDescent="0.35">
      <c r="A280" s="4">
        <v>32346</v>
      </c>
      <c r="B280">
        <v>15.87</v>
      </c>
    </row>
    <row r="281" spans="1:2" customFormat="1" hidden="1" x14ac:dyDescent="0.35">
      <c r="A281" s="4">
        <v>32353</v>
      </c>
      <c r="B281">
        <v>16.13</v>
      </c>
    </row>
    <row r="282" spans="1:2" customFormat="1" hidden="1" x14ac:dyDescent="0.35">
      <c r="A282" s="4">
        <v>32360</v>
      </c>
      <c r="B282">
        <v>15.45</v>
      </c>
    </row>
    <row r="283" spans="1:2" customFormat="1" hidden="1" x14ac:dyDescent="0.35">
      <c r="A283" s="4">
        <v>32367</v>
      </c>
      <c r="B283">
        <v>15.71</v>
      </c>
    </row>
    <row r="284" spans="1:2" customFormat="1" hidden="1" x14ac:dyDescent="0.35">
      <c r="A284" s="4">
        <v>32374</v>
      </c>
      <c r="B284">
        <v>15.57</v>
      </c>
    </row>
    <row r="285" spans="1:2" customFormat="1" hidden="1" x14ac:dyDescent="0.35">
      <c r="A285" s="4">
        <v>32381</v>
      </c>
      <c r="B285">
        <v>15.56</v>
      </c>
    </row>
    <row r="286" spans="1:2" customFormat="1" hidden="1" x14ac:dyDescent="0.35">
      <c r="A286" s="4">
        <v>32388</v>
      </c>
      <c r="B286">
        <v>15.11</v>
      </c>
    </row>
    <row r="287" spans="1:2" customFormat="1" hidden="1" x14ac:dyDescent="0.35">
      <c r="A287" s="4">
        <v>32395</v>
      </c>
      <c r="B287">
        <v>14.27</v>
      </c>
    </row>
    <row r="288" spans="1:2" customFormat="1" hidden="1" x14ac:dyDescent="0.35">
      <c r="A288" s="4">
        <v>32402</v>
      </c>
      <c r="B288">
        <v>14.78</v>
      </c>
    </row>
    <row r="289" spans="1:2" customFormat="1" hidden="1" x14ac:dyDescent="0.35">
      <c r="A289" s="4">
        <v>32409</v>
      </c>
      <c r="B289">
        <v>14.63</v>
      </c>
    </row>
    <row r="290" spans="1:2" customFormat="1" hidden="1" x14ac:dyDescent="0.35">
      <c r="A290" s="4">
        <v>32416</v>
      </c>
      <c r="B290">
        <v>13.95</v>
      </c>
    </row>
    <row r="291" spans="1:2" customFormat="1" hidden="1" x14ac:dyDescent="0.35">
      <c r="A291" s="4">
        <v>32423</v>
      </c>
      <c r="B291">
        <v>12.87</v>
      </c>
    </row>
    <row r="292" spans="1:2" customFormat="1" hidden="1" x14ac:dyDescent="0.35">
      <c r="A292" s="4">
        <v>32430</v>
      </c>
      <c r="B292">
        <v>14.08</v>
      </c>
    </row>
    <row r="293" spans="1:2" customFormat="1" hidden="1" x14ac:dyDescent="0.35">
      <c r="A293" s="4">
        <v>32437</v>
      </c>
      <c r="B293">
        <v>14.84</v>
      </c>
    </row>
    <row r="294" spans="1:2" customFormat="1" hidden="1" x14ac:dyDescent="0.35">
      <c r="A294" s="4">
        <v>32444</v>
      </c>
      <c r="B294">
        <v>13.47</v>
      </c>
    </row>
    <row r="295" spans="1:2" customFormat="1" hidden="1" x14ac:dyDescent="0.35">
      <c r="A295" s="4">
        <v>32451</v>
      </c>
      <c r="B295">
        <v>13.74</v>
      </c>
    </row>
    <row r="296" spans="1:2" customFormat="1" hidden="1" x14ac:dyDescent="0.35">
      <c r="A296" s="4">
        <v>32458</v>
      </c>
      <c r="B296">
        <v>13.93</v>
      </c>
    </row>
    <row r="297" spans="1:2" customFormat="1" hidden="1" x14ac:dyDescent="0.35">
      <c r="A297" s="4">
        <v>32465</v>
      </c>
      <c r="B297">
        <v>13.75</v>
      </c>
    </row>
    <row r="298" spans="1:2" customFormat="1" hidden="1" x14ac:dyDescent="0.35">
      <c r="A298" s="4">
        <v>32472</v>
      </c>
      <c r="B298">
        <v>13.6</v>
      </c>
    </row>
    <row r="299" spans="1:2" customFormat="1" hidden="1" x14ac:dyDescent="0.35">
      <c r="A299" s="4">
        <v>32479</v>
      </c>
      <c r="B299">
        <v>15.3</v>
      </c>
    </row>
    <row r="300" spans="1:2" customFormat="1" hidden="1" x14ac:dyDescent="0.35">
      <c r="A300" s="4">
        <v>32486</v>
      </c>
      <c r="B300">
        <v>15.56</v>
      </c>
    </row>
    <row r="301" spans="1:2" customFormat="1" hidden="1" x14ac:dyDescent="0.35">
      <c r="A301" s="4">
        <v>32493</v>
      </c>
      <c r="B301">
        <v>16.3</v>
      </c>
    </row>
    <row r="302" spans="1:2" customFormat="1" hidden="1" x14ac:dyDescent="0.35">
      <c r="A302" s="4">
        <v>32500</v>
      </c>
      <c r="B302">
        <v>16.690000000000001</v>
      </c>
    </row>
    <row r="303" spans="1:2" customFormat="1" hidden="1" x14ac:dyDescent="0.35">
      <c r="A303" s="4">
        <v>32507</v>
      </c>
      <c r="B303">
        <v>16.98</v>
      </c>
    </row>
    <row r="304" spans="1:2" customFormat="1" hidden="1" x14ac:dyDescent="0.35">
      <c r="A304" s="4">
        <v>32514</v>
      </c>
      <c r="B304">
        <v>17.350000000000001</v>
      </c>
    </row>
    <row r="305" spans="1:2" customFormat="1" hidden="1" x14ac:dyDescent="0.35">
      <c r="A305" s="4">
        <v>32521</v>
      </c>
      <c r="B305">
        <v>18.04</v>
      </c>
    </row>
    <row r="306" spans="1:2" customFormat="1" hidden="1" x14ac:dyDescent="0.35">
      <c r="A306" s="4">
        <v>32528</v>
      </c>
      <c r="B306">
        <v>19.05</v>
      </c>
    </row>
    <row r="307" spans="1:2" customFormat="1" hidden="1" x14ac:dyDescent="0.35">
      <c r="A307" s="4">
        <v>32535</v>
      </c>
      <c r="B307">
        <v>17.690000000000001</v>
      </c>
    </row>
    <row r="308" spans="1:2" customFormat="1" hidden="1" x14ac:dyDescent="0.35">
      <c r="A308" s="4">
        <v>32542</v>
      </c>
      <c r="B308">
        <v>17.420000000000002</v>
      </c>
    </row>
    <row r="309" spans="1:2" customFormat="1" hidden="1" x14ac:dyDescent="0.35">
      <c r="A309" s="4">
        <v>32549</v>
      </c>
      <c r="B309">
        <v>17.41</v>
      </c>
    </row>
    <row r="310" spans="1:2" customFormat="1" hidden="1" x14ac:dyDescent="0.35">
      <c r="A310" s="4">
        <v>32556</v>
      </c>
      <c r="B310">
        <v>18.03</v>
      </c>
    </row>
    <row r="311" spans="1:2" customFormat="1" hidden="1" x14ac:dyDescent="0.35">
      <c r="A311" s="4">
        <v>32563</v>
      </c>
      <c r="B311">
        <v>18.079999999999998</v>
      </c>
    </row>
    <row r="312" spans="1:2" customFormat="1" hidden="1" x14ac:dyDescent="0.35">
      <c r="A312" s="4">
        <v>32570</v>
      </c>
      <c r="B312">
        <v>18.37</v>
      </c>
    </row>
    <row r="313" spans="1:2" customFormat="1" hidden="1" x14ac:dyDescent="0.35">
      <c r="A313" s="4">
        <v>32577</v>
      </c>
      <c r="B313">
        <v>18.510000000000002</v>
      </c>
    </row>
    <row r="314" spans="1:2" customFormat="1" hidden="1" x14ac:dyDescent="0.35">
      <c r="A314" s="4">
        <v>32584</v>
      </c>
      <c r="B314">
        <v>19.649999999999999</v>
      </c>
    </row>
    <row r="315" spans="1:2" customFormat="1" hidden="1" x14ac:dyDescent="0.35">
      <c r="A315" s="4">
        <v>32591</v>
      </c>
      <c r="B315">
        <v>19.940000000000001</v>
      </c>
    </row>
    <row r="316" spans="1:2" customFormat="1" hidden="1" x14ac:dyDescent="0.35">
      <c r="A316" s="4">
        <v>32598</v>
      </c>
      <c r="B316">
        <v>20.329999999999998</v>
      </c>
    </row>
    <row r="317" spans="1:2" customFormat="1" hidden="1" x14ac:dyDescent="0.35">
      <c r="A317" s="4">
        <v>32605</v>
      </c>
      <c r="B317">
        <v>20.04</v>
      </c>
    </row>
    <row r="318" spans="1:2" customFormat="1" hidden="1" x14ac:dyDescent="0.35">
      <c r="A318" s="4">
        <v>32612</v>
      </c>
      <c r="B318">
        <v>20.57</v>
      </c>
    </row>
    <row r="319" spans="1:2" customFormat="1" hidden="1" x14ac:dyDescent="0.35">
      <c r="A319" s="4">
        <v>32619</v>
      </c>
      <c r="B319">
        <v>22.26</v>
      </c>
    </row>
    <row r="320" spans="1:2" customFormat="1" hidden="1" x14ac:dyDescent="0.35">
      <c r="A320" s="4">
        <v>32626</v>
      </c>
      <c r="B320">
        <v>20.91</v>
      </c>
    </row>
    <row r="321" spans="1:2" customFormat="1" hidden="1" x14ac:dyDescent="0.35">
      <c r="A321" s="4">
        <v>32633</v>
      </c>
      <c r="B321">
        <v>20.23</v>
      </c>
    </row>
    <row r="322" spans="1:2" customFormat="1" hidden="1" x14ac:dyDescent="0.35">
      <c r="A322" s="4">
        <v>32640</v>
      </c>
      <c r="B322">
        <v>19.77</v>
      </c>
    </row>
    <row r="323" spans="1:2" customFormat="1" hidden="1" x14ac:dyDescent="0.35">
      <c r="A323" s="4">
        <v>32647</v>
      </c>
      <c r="B323">
        <v>20.43</v>
      </c>
    </row>
    <row r="324" spans="1:2" customFormat="1" hidden="1" x14ac:dyDescent="0.35">
      <c r="A324" s="4">
        <v>32654</v>
      </c>
      <c r="B324">
        <v>19.73</v>
      </c>
    </row>
    <row r="325" spans="1:2" customFormat="1" hidden="1" x14ac:dyDescent="0.35">
      <c r="A325" s="4">
        <v>32661</v>
      </c>
      <c r="B325">
        <v>19.95</v>
      </c>
    </row>
    <row r="326" spans="1:2" customFormat="1" hidden="1" x14ac:dyDescent="0.35">
      <c r="A326" s="4">
        <v>32668</v>
      </c>
      <c r="B326">
        <v>20.11</v>
      </c>
    </row>
    <row r="327" spans="1:2" customFormat="1" hidden="1" x14ac:dyDescent="0.35">
      <c r="A327" s="4">
        <v>32675</v>
      </c>
      <c r="B327">
        <v>19.87</v>
      </c>
    </row>
    <row r="328" spans="1:2" customFormat="1" hidden="1" x14ac:dyDescent="0.35">
      <c r="A328" s="4">
        <v>32682</v>
      </c>
      <c r="B328">
        <v>19.739999999999998</v>
      </c>
    </row>
    <row r="329" spans="1:2" customFormat="1" hidden="1" x14ac:dyDescent="0.35">
      <c r="A329" s="4">
        <v>32689</v>
      </c>
      <c r="B329">
        <v>20.260000000000002</v>
      </c>
    </row>
    <row r="330" spans="1:2" customFormat="1" hidden="1" x14ac:dyDescent="0.35">
      <c r="A330" s="4">
        <v>32696</v>
      </c>
      <c r="B330">
        <v>20.61</v>
      </c>
    </row>
    <row r="331" spans="1:2" customFormat="1" hidden="1" x14ac:dyDescent="0.35">
      <c r="A331" s="4">
        <v>32703</v>
      </c>
      <c r="B331">
        <v>20.34</v>
      </c>
    </row>
    <row r="332" spans="1:2" customFormat="1" hidden="1" x14ac:dyDescent="0.35">
      <c r="A332" s="4">
        <v>32710</v>
      </c>
      <c r="B332">
        <v>20.010000000000002</v>
      </c>
    </row>
    <row r="333" spans="1:2" customFormat="1" hidden="1" x14ac:dyDescent="0.35">
      <c r="A333" s="4">
        <v>32717</v>
      </c>
      <c r="B333">
        <v>18.329999999999998</v>
      </c>
    </row>
    <row r="334" spans="1:2" customFormat="1" hidden="1" x14ac:dyDescent="0.35">
      <c r="A334" s="4">
        <v>32724</v>
      </c>
      <c r="B334">
        <v>18.170000000000002</v>
      </c>
    </row>
    <row r="335" spans="1:2" customFormat="1" hidden="1" x14ac:dyDescent="0.35">
      <c r="A335" s="4">
        <v>32731</v>
      </c>
      <c r="B335">
        <v>18.260000000000002</v>
      </c>
    </row>
    <row r="336" spans="1:2" customFormat="1" hidden="1" x14ac:dyDescent="0.35">
      <c r="A336" s="4">
        <v>32738</v>
      </c>
      <c r="B336">
        <v>18.739999999999998</v>
      </c>
    </row>
    <row r="337" spans="1:2" customFormat="1" hidden="1" x14ac:dyDescent="0.35">
      <c r="A337" s="4">
        <v>32745</v>
      </c>
      <c r="B337">
        <v>18.82</v>
      </c>
    </row>
    <row r="338" spans="1:2" customFormat="1" hidden="1" x14ac:dyDescent="0.35">
      <c r="A338" s="4">
        <v>32752</v>
      </c>
      <c r="B338">
        <v>18.760000000000002</v>
      </c>
    </row>
    <row r="339" spans="1:2" customFormat="1" hidden="1" x14ac:dyDescent="0.35">
      <c r="A339" s="4">
        <v>32759</v>
      </c>
      <c r="B339">
        <v>19.37</v>
      </c>
    </row>
    <row r="340" spans="1:2" customFormat="1" hidden="1" x14ac:dyDescent="0.35">
      <c r="A340" s="4">
        <v>32766</v>
      </c>
      <c r="B340">
        <v>19.8</v>
      </c>
    </row>
    <row r="341" spans="1:2" customFormat="1" hidden="1" x14ac:dyDescent="0.35">
      <c r="A341" s="4">
        <v>32773</v>
      </c>
      <c r="B341">
        <v>19.600000000000001</v>
      </c>
    </row>
    <row r="342" spans="1:2" customFormat="1" hidden="1" x14ac:dyDescent="0.35">
      <c r="A342" s="4">
        <v>32780</v>
      </c>
      <c r="B342">
        <v>19.71</v>
      </c>
    </row>
    <row r="343" spans="1:2" customFormat="1" hidden="1" x14ac:dyDescent="0.35">
      <c r="A343" s="4">
        <v>32787</v>
      </c>
      <c r="B343">
        <v>20.02</v>
      </c>
    </row>
    <row r="344" spans="1:2" customFormat="1" hidden="1" x14ac:dyDescent="0.35">
      <c r="A344" s="4">
        <v>32794</v>
      </c>
      <c r="B344">
        <v>20.36</v>
      </c>
    </row>
    <row r="345" spans="1:2" customFormat="1" hidden="1" x14ac:dyDescent="0.35">
      <c r="A345" s="4">
        <v>32801</v>
      </c>
      <c r="B345">
        <v>20.46</v>
      </c>
    </row>
    <row r="346" spans="1:2" customFormat="1" hidden="1" x14ac:dyDescent="0.35">
      <c r="A346" s="4">
        <v>32808</v>
      </c>
      <c r="B346">
        <v>19.649999999999999</v>
      </c>
    </row>
    <row r="347" spans="1:2" customFormat="1" hidden="1" x14ac:dyDescent="0.35">
      <c r="A347" s="4">
        <v>32815</v>
      </c>
      <c r="B347">
        <v>19.989999999999998</v>
      </c>
    </row>
    <row r="348" spans="1:2" customFormat="1" hidden="1" x14ac:dyDescent="0.35">
      <c r="A348" s="4">
        <v>32822</v>
      </c>
      <c r="B348">
        <v>19.95</v>
      </c>
    </row>
    <row r="349" spans="1:2" customFormat="1" hidden="1" x14ac:dyDescent="0.35">
      <c r="A349" s="4">
        <v>32829</v>
      </c>
      <c r="B349">
        <v>19.71</v>
      </c>
    </row>
    <row r="350" spans="1:2" customFormat="1" hidden="1" x14ac:dyDescent="0.35">
      <c r="A350" s="4">
        <v>32836</v>
      </c>
      <c r="B350">
        <v>19.899999999999999</v>
      </c>
    </row>
    <row r="351" spans="1:2" customFormat="1" hidden="1" x14ac:dyDescent="0.35">
      <c r="A351" s="4">
        <v>32843</v>
      </c>
      <c r="B351">
        <v>19.690000000000001</v>
      </c>
    </row>
    <row r="352" spans="1:2" customFormat="1" hidden="1" x14ac:dyDescent="0.35">
      <c r="A352" s="4">
        <v>32850</v>
      </c>
      <c r="B352">
        <v>20.41</v>
      </c>
    </row>
    <row r="353" spans="1:2" customFormat="1" hidden="1" x14ac:dyDescent="0.35">
      <c r="A353" s="4">
        <v>32857</v>
      </c>
      <c r="B353">
        <v>20.77</v>
      </c>
    </row>
    <row r="354" spans="1:2" customFormat="1" hidden="1" x14ac:dyDescent="0.35">
      <c r="A354" s="4">
        <v>32864</v>
      </c>
      <c r="B354">
        <v>21.71</v>
      </c>
    </row>
    <row r="355" spans="1:2" customFormat="1" hidden="1" x14ac:dyDescent="0.35">
      <c r="A355" s="4">
        <v>32871</v>
      </c>
      <c r="B355">
        <v>21.75</v>
      </c>
    </row>
    <row r="356" spans="1:2" customFormat="1" hidden="1" x14ac:dyDescent="0.35">
      <c r="A356" s="4">
        <v>32878</v>
      </c>
      <c r="B356">
        <v>23.27</v>
      </c>
    </row>
    <row r="357" spans="1:2" customFormat="1" hidden="1" x14ac:dyDescent="0.35">
      <c r="A357" s="4">
        <v>32885</v>
      </c>
      <c r="B357">
        <v>22.57</v>
      </c>
    </row>
    <row r="358" spans="1:2" customFormat="1" hidden="1" x14ac:dyDescent="0.35">
      <c r="A358" s="4">
        <v>32892</v>
      </c>
      <c r="B358">
        <v>22.73</v>
      </c>
    </row>
    <row r="359" spans="1:2" customFormat="1" hidden="1" x14ac:dyDescent="0.35">
      <c r="A359" s="4">
        <v>32899</v>
      </c>
      <c r="B359">
        <v>22.11</v>
      </c>
    </row>
    <row r="360" spans="1:2" customFormat="1" hidden="1" x14ac:dyDescent="0.35">
      <c r="A360" s="4">
        <v>32906</v>
      </c>
      <c r="B360">
        <v>22.73</v>
      </c>
    </row>
    <row r="361" spans="1:2" customFormat="1" hidden="1" x14ac:dyDescent="0.35">
      <c r="A361" s="4">
        <v>32913</v>
      </c>
      <c r="B361">
        <v>22.21</v>
      </c>
    </row>
    <row r="362" spans="1:2" customFormat="1" hidden="1" x14ac:dyDescent="0.35">
      <c r="A362" s="4">
        <v>32920</v>
      </c>
      <c r="B362">
        <v>22.25</v>
      </c>
    </row>
    <row r="363" spans="1:2" customFormat="1" hidden="1" x14ac:dyDescent="0.35">
      <c r="A363" s="4">
        <v>32927</v>
      </c>
      <c r="B363">
        <v>21.78</v>
      </c>
    </row>
    <row r="364" spans="1:2" customFormat="1" hidden="1" x14ac:dyDescent="0.35">
      <c r="A364" s="4">
        <v>32934</v>
      </c>
      <c r="B364">
        <v>21.49</v>
      </c>
    </row>
    <row r="365" spans="1:2" customFormat="1" hidden="1" x14ac:dyDescent="0.35">
      <c r="A365" s="4">
        <v>32941</v>
      </c>
      <c r="B365">
        <v>21</v>
      </c>
    </row>
    <row r="366" spans="1:2" customFormat="1" hidden="1" x14ac:dyDescent="0.35">
      <c r="A366" s="4">
        <v>32948</v>
      </c>
      <c r="B366">
        <v>20.190000000000001</v>
      </c>
    </row>
    <row r="367" spans="1:2" customFormat="1" hidden="1" x14ac:dyDescent="0.35">
      <c r="A367" s="4">
        <v>32955</v>
      </c>
      <c r="B367">
        <v>19.850000000000001</v>
      </c>
    </row>
    <row r="368" spans="1:2" customFormat="1" hidden="1" x14ac:dyDescent="0.35">
      <c r="A368" s="4">
        <v>32962</v>
      </c>
      <c r="B368">
        <v>20.27</v>
      </c>
    </row>
    <row r="369" spans="1:2" customFormat="1" hidden="1" x14ac:dyDescent="0.35">
      <c r="A369" s="4">
        <v>32969</v>
      </c>
      <c r="B369">
        <v>19.829999999999998</v>
      </c>
    </row>
    <row r="370" spans="1:2" customFormat="1" hidden="1" x14ac:dyDescent="0.35">
      <c r="A370" s="4">
        <v>32976</v>
      </c>
      <c r="B370">
        <v>17.989999999999998</v>
      </c>
    </row>
    <row r="371" spans="1:2" customFormat="1" hidden="1" x14ac:dyDescent="0.35">
      <c r="A371" s="4">
        <v>32983</v>
      </c>
      <c r="B371">
        <v>17.649999999999999</v>
      </c>
    </row>
    <row r="372" spans="1:2" customFormat="1" hidden="1" x14ac:dyDescent="0.35">
      <c r="A372" s="4">
        <v>32990</v>
      </c>
      <c r="B372">
        <v>18.75</v>
      </c>
    </row>
    <row r="373" spans="1:2" customFormat="1" hidden="1" x14ac:dyDescent="0.35">
      <c r="A373" s="4">
        <v>32997</v>
      </c>
      <c r="B373">
        <v>18.399999999999999</v>
      </c>
    </row>
    <row r="374" spans="1:2" customFormat="1" hidden="1" x14ac:dyDescent="0.35">
      <c r="A374" s="4">
        <v>33004</v>
      </c>
      <c r="B374">
        <v>18.7</v>
      </c>
    </row>
    <row r="375" spans="1:2" customFormat="1" hidden="1" x14ac:dyDescent="0.35">
      <c r="A375" s="4">
        <v>33011</v>
      </c>
      <c r="B375">
        <v>19.190000000000001</v>
      </c>
    </row>
    <row r="376" spans="1:2" customFormat="1" hidden="1" x14ac:dyDescent="0.35">
      <c r="A376" s="4">
        <v>33018</v>
      </c>
      <c r="B376">
        <v>17.940000000000001</v>
      </c>
    </row>
    <row r="377" spans="1:2" customFormat="1" hidden="1" x14ac:dyDescent="0.35">
      <c r="A377" s="4">
        <v>33025</v>
      </c>
      <c r="B377">
        <v>17.739999999999998</v>
      </c>
    </row>
    <row r="378" spans="1:2" customFormat="1" hidden="1" x14ac:dyDescent="0.35">
      <c r="A378" s="4">
        <v>33032</v>
      </c>
      <c r="B378">
        <v>16.84</v>
      </c>
    </row>
    <row r="379" spans="1:2" customFormat="1" hidden="1" x14ac:dyDescent="0.35">
      <c r="A379" s="4">
        <v>33039</v>
      </c>
      <c r="B379">
        <v>17.13</v>
      </c>
    </row>
    <row r="380" spans="1:2" customFormat="1" hidden="1" x14ac:dyDescent="0.35">
      <c r="A380" s="4">
        <v>33046</v>
      </c>
      <c r="B380">
        <v>16.260000000000002</v>
      </c>
    </row>
    <row r="381" spans="1:2" customFormat="1" hidden="1" x14ac:dyDescent="0.35">
      <c r="A381" s="4">
        <v>33053</v>
      </c>
      <c r="B381">
        <v>17.079999999999998</v>
      </c>
    </row>
    <row r="382" spans="1:2" customFormat="1" hidden="1" x14ac:dyDescent="0.35">
      <c r="A382" s="4">
        <v>33060</v>
      </c>
      <c r="B382">
        <v>16.62</v>
      </c>
    </row>
    <row r="383" spans="1:2" customFormat="1" hidden="1" x14ac:dyDescent="0.35">
      <c r="A383" s="4">
        <v>33067</v>
      </c>
      <c r="B383">
        <v>17.559999999999999</v>
      </c>
    </row>
    <row r="384" spans="1:2" customFormat="1" hidden="1" x14ac:dyDescent="0.35">
      <c r="A384" s="4">
        <v>33074</v>
      </c>
      <c r="B384">
        <v>18.89</v>
      </c>
    </row>
    <row r="385" spans="1:2" customFormat="1" hidden="1" x14ac:dyDescent="0.35">
      <c r="A385" s="4">
        <v>33081</v>
      </c>
      <c r="B385">
        <v>20.36</v>
      </c>
    </row>
    <row r="386" spans="1:2" customFormat="1" hidden="1" x14ac:dyDescent="0.35">
      <c r="A386" s="4">
        <v>33088</v>
      </c>
      <c r="B386">
        <v>22.01</v>
      </c>
    </row>
    <row r="387" spans="1:2" customFormat="1" hidden="1" x14ac:dyDescent="0.35">
      <c r="A387" s="4">
        <v>33095</v>
      </c>
      <c r="B387">
        <v>26.84</v>
      </c>
    </row>
    <row r="388" spans="1:2" customFormat="1" hidden="1" x14ac:dyDescent="0.35">
      <c r="A388" s="4">
        <v>33102</v>
      </c>
      <c r="B388">
        <v>27.22</v>
      </c>
    </row>
    <row r="389" spans="1:2" customFormat="1" hidden="1" x14ac:dyDescent="0.35">
      <c r="A389" s="4">
        <v>33109</v>
      </c>
      <c r="B389">
        <v>30.21</v>
      </c>
    </row>
    <row r="390" spans="1:2" customFormat="1" hidden="1" x14ac:dyDescent="0.35">
      <c r="A390" s="4">
        <v>33116</v>
      </c>
      <c r="B390">
        <v>26.96</v>
      </c>
    </row>
    <row r="391" spans="1:2" customFormat="1" hidden="1" x14ac:dyDescent="0.35">
      <c r="A391" s="4">
        <v>33123</v>
      </c>
      <c r="B391">
        <v>30.09</v>
      </c>
    </row>
    <row r="392" spans="1:2" customFormat="1" hidden="1" x14ac:dyDescent="0.35">
      <c r="A392" s="4">
        <v>33130</v>
      </c>
      <c r="B392">
        <v>31.17</v>
      </c>
    </row>
    <row r="393" spans="1:2" customFormat="1" hidden="1" x14ac:dyDescent="0.35">
      <c r="A393" s="4">
        <v>33137</v>
      </c>
      <c r="B393">
        <v>34.07</v>
      </c>
    </row>
    <row r="394" spans="1:2" customFormat="1" hidden="1" x14ac:dyDescent="0.35">
      <c r="A394" s="4">
        <v>33144</v>
      </c>
      <c r="B394">
        <v>38.700000000000003</v>
      </c>
    </row>
    <row r="395" spans="1:2" customFormat="1" hidden="1" x14ac:dyDescent="0.35">
      <c r="A395" s="4">
        <v>33151</v>
      </c>
      <c r="B395">
        <v>36.659999999999997</v>
      </c>
    </row>
    <row r="396" spans="1:2" customFormat="1" hidden="1" x14ac:dyDescent="0.35">
      <c r="A396" s="4">
        <v>33158</v>
      </c>
      <c r="B396">
        <v>39.630000000000003</v>
      </c>
    </row>
    <row r="397" spans="1:2" customFormat="1" hidden="1" x14ac:dyDescent="0.35">
      <c r="A397" s="4">
        <v>33165</v>
      </c>
      <c r="B397">
        <v>36.83</v>
      </c>
    </row>
    <row r="398" spans="1:2" customFormat="1" hidden="1" x14ac:dyDescent="0.35">
      <c r="A398" s="4">
        <v>33172</v>
      </c>
      <c r="B398">
        <v>31.22</v>
      </c>
    </row>
    <row r="399" spans="1:2" customFormat="1" hidden="1" x14ac:dyDescent="0.35">
      <c r="A399" s="4">
        <v>33179</v>
      </c>
      <c r="B399">
        <v>34.72</v>
      </c>
    </row>
    <row r="400" spans="1:2" customFormat="1" hidden="1" x14ac:dyDescent="0.35">
      <c r="A400" s="4">
        <v>33186</v>
      </c>
      <c r="B400">
        <v>33.86</v>
      </c>
    </row>
    <row r="401" spans="1:2" customFormat="1" hidden="1" x14ac:dyDescent="0.35">
      <c r="A401" s="4">
        <v>33193</v>
      </c>
      <c r="B401">
        <v>31.41</v>
      </c>
    </row>
    <row r="402" spans="1:2" customFormat="1" hidden="1" x14ac:dyDescent="0.35">
      <c r="A402" s="4">
        <v>33200</v>
      </c>
      <c r="B402">
        <v>30.49</v>
      </c>
    </row>
    <row r="403" spans="1:2" customFormat="1" hidden="1" x14ac:dyDescent="0.35">
      <c r="A403" s="4">
        <v>33207</v>
      </c>
      <c r="B403">
        <v>32.17</v>
      </c>
    </row>
    <row r="404" spans="1:2" customFormat="1" hidden="1" x14ac:dyDescent="0.35">
      <c r="A404" s="4">
        <v>33214</v>
      </c>
      <c r="B404">
        <v>28.02</v>
      </c>
    </row>
    <row r="405" spans="1:2" customFormat="1" hidden="1" x14ac:dyDescent="0.35">
      <c r="A405" s="4">
        <v>33221</v>
      </c>
      <c r="B405">
        <v>26.33</v>
      </c>
    </row>
    <row r="406" spans="1:2" customFormat="1" hidden="1" x14ac:dyDescent="0.35">
      <c r="A406" s="4">
        <v>33228</v>
      </c>
      <c r="B406">
        <v>26.83</v>
      </c>
    </row>
    <row r="407" spans="1:2" customFormat="1" hidden="1" x14ac:dyDescent="0.35">
      <c r="A407" s="4">
        <v>33235</v>
      </c>
      <c r="B407">
        <v>27.27</v>
      </c>
    </row>
    <row r="408" spans="1:2" customFormat="1" hidden="1" x14ac:dyDescent="0.35">
      <c r="A408" s="4">
        <v>33242</v>
      </c>
      <c r="B408">
        <v>26.33</v>
      </c>
    </row>
    <row r="409" spans="1:2" customFormat="1" hidden="1" x14ac:dyDescent="0.35">
      <c r="A409" s="4">
        <v>33249</v>
      </c>
      <c r="B409">
        <v>27.42</v>
      </c>
    </row>
    <row r="410" spans="1:2" customFormat="1" hidden="1" x14ac:dyDescent="0.35">
      <c r="A410" s="4">
        <v>33256</v>
      </c>
      <c r="B410">
        <v>26.71</v>
      </c>
    </row>
    <row r="411" spans="1:2" customFormat="1" hidden="1" x14ac:dyDescent="0.35">
      <c r="A411" s="4">
        <v>33263</v>
      </c>
      <c r="B411">
        <v>22.12</v>
      </c>
    </row>
    <row r="412" spans="1:2" customFormat="1" hidden="1" x14ac:dyDescent="0.35">
      <c r="A412" s="4">
        <v>33270</v>
      </c>
      <c r="B412">
        <v>21.33</v>
      </c>
    </row>
    <row r="413" spans="1:2" customFormat="1" hidden="1" x14ac:dyDescent="0.35">
      <c r="A413" s="4">
        <v>33277</v>
      </c>
      <c r="B413">
        <v>21.29</v>
      </c>
    </row>
    <row r="414" spans="1:2" customFormat="1" hidden="1" x14ac:dyDescent="0.35">
      <c r="A414" s="4">
        <v>33284</v>
      </c>
      <c r="B414">
        <v>22.23</v>
      </c>
    </row>
    <row r="415" spans="1:2" customFormat="1" hidden="1" x14ac:dyDescent="0.35">
      <c r="A415" s="4">
        <v>33291</v>
      </c>
      <c r="B415">
        <v>19.239999999999998</v>
      </c>
    </row>
    <row r="416" spans="1:2" customFormat="1" hidden="1" x14ac:dyDescent="0.35">
      <c r="A416" s="4">
        <v>33298</v>
      </c>
      <c r="B416">
        <v>18.739999999999998</v>
      </c>
    </row>
    <row r="417" spans="1:2" customFormat="1" hidden="1" x14ac:dyDescent="0.35">
      <c r="A417" s="4">
        <v>33305</v>
      </c>
      <c r="B417">
        <v>19.829999999999998</v>
      </c>
    </row>
    <row r="418" spans="1:2" customFormat="1" hidden="1" x14ac:dyDescent="0.35">
      <c r="A418" s="4">
        <v>33312</v>
      </c>
      <c r="B418">
        <v>19.88</v>
      </c>
    </row>
    <row r="419" spans="1:2" customFormat="1" hidden="1" x14ac:dyDescent="0.35">
      <c r="A419" s="4">
        <v>33319</v>
      </c>
      <c r="B419">
        <v>20.27</v>
      </c>
    </row>
    <row r="420" spans="1:2" customFormat="1" hidden="1" x14ac:dyDescent="0.35">
      <c r="A420" s="4">
        <v>33326</v>
      </c>
      <c r="B420">
        <v>19.61</v>
      </c>
    </row>
    <row r="421" spans="1:2" customFormat="1" hidden="1" x14ac:dyDescent="0.35">
      <c r="A421" s="4">
        <v>33333</v>
      </c>
      <c r="B421">
        <v>19.68</v>
      </c>
    </row>
    <row r="422" spans="1:2" customFormat="1" hidden="1" x14ac:dyDescent="0.35">
      <c r="A422" s="4">
        <v>33340</v>
      </c>
      <c r="B422">
        <v>20.8</v>
      </c>
    </row>
    <row r="423" spans="1:2" customFormat="1" hidden="1" x14ac:dyDescent="0.35">
      <c r="A423" s="4">
        <v>33347</v>
      </c>
      <c r="B423">
        <v>21.49</v>
      </c>
    </row>
    <row r="424" spans="1:2" customFormat="1" hidden="1" x14ac:dyDescent="0.35">
      <c r="A424" s="4">
        <v>33354</v>
      </c>
      <c r="B424">
        <v>21.17</v>
      </c>
    </row>
    <row r="425" spans="1:2" customFormat="1" hidden="1" x14ac:dyDescent="0.35">
      <c r="A425" s="4">
        <v>33361</v>
      </c>
      <c r="B425">
        <v>21.2</v>
      </c>
    </row>
    <row r="426" spans="1:2" customFormat="1" hidden="1" x14ac:dyDescent="0.35">
      <c r="A426" s="4">
        <v>33368</v>
      </c>
      <c r="B426">
        <v>21.66</v>
      </c>
    </row>
    <row r="427" spans="1:2" customFormat="1" hidden="1" x14ac:dyDescent="0.35">
      <c r="A427" s="4">
        <v>33375</v>
      </c>
      <c r="B427">
        <v>20.93</v>
      </c>
    </row>
    <row r="428" spans="1:2" customFormat="1" hidden="1" x14ac:dyDescent="0.35">
      <c r="A428" s="4">
        <v>33382</v>
      </c>
      <c r="B428">
        <v>21.16</v>
      </c>
    </row>
    <row r="429" spans="1:2" customFormat="1" hidden="1" x14ac:dyDescent="0.35">
      <c r="A429" s="4">
        <v>33389</v>
      </c>
      <c r="B429">
        <v>21.22</v>
      </c>
    </row>
    <row r="430" spans="1:2" customFormat="1" hidden="1" x14ac:dyDescent="0.35">
      <c r="A430" s="4">
        <v>33396</v>
      </c>
      <c r="B430">
        <v>20.65</v>
      </c>
    </row>
    <row r="431" spans="1:2" customFormat="1" hidden="1" x14ac:dyDescent="0.35">
      <c r="A431" s="4">
        <v>33403</v>
      </c>
      <c r="B431">
        <v>19.850000000000001</v>
      </c>
    </row>
    <row r="432" spans="1:2" customFormat="1" hidden="1" x14ac:dyDescent="0.35">
      <c r="A432" s="4">
        <v>33410</v>
      </c>
      <c r="B432">
        <v>20.09</v>
      </c>
    </row>
    <row r="433" spans="1:2" customFormat="1" hidden="1" x14ac:dyDescent="0.35">
      <c r="A433" s="4">
        <v>33417</v>
      </c>
      <c r="B433">
        <v>20.23</v>
      </c>
    </row>
    <row r="434" spans="1:2" customFormat="1" hidden="1" x14ac:dyDescent="0.35">
      <c r="A434" s="4">
        <v>33424</v>
      </c>
      <c r="B434">
        <v>20.79</v>
      </c>
    </row>
    <row r="435" spans="1:2" customFormat="1" hidden="1" x14ac:dyDescent="0.35">
      <c r="A435" s="4">
        <v>33431</v>
      </c>
      <c r="B435">
        <v>21.39</v>
      </c>
    </row>
    <row r="436" spans="1:2" customFormat="1" hidden="1" x14ac:dyDescent="0.35">
      <c r="A436" s="4">
        <v>33438</v>
      </c>
      <c r="B436">
        <v>21.87</v>
      </c>
    </row>
    <row r="437" spans="1:2" customFormat="1" hidden="1" x14ac:dyDescent="0.35">
      <c r="A437" s="4">
        <v>33445</v>
      </c>
      <c r="B437">
        <v>21.5</v>
      </c>
    </row>
    <row r="438" spans="1:2" customFormat="1" hidden="1" x14ac:dyDescent="0.35">
      <c r="A438" s="4">
        <v>33452</v>
      </c>
      <c r="B438">
        <v>21.41</v>
      </c>
    </row>
    <row r="439" spans="1:2" customFormat="1" hidden="1" x14ac:dyDescent="0.35">
      <c r="A439" s="4">
        <v>33459</v>
      </c>
      <c r="B439">
        <v>21.48</v>
      </c>
    </row>
    <row r="440" spans="1:2" customFormat="1" hidden="1" x14ac:dyDescent="0.35">
      <c r="A440" s="4">
        <v>33466</v>
      </c>
      <c r="B440">
        <v>21.46</v>
      </c>
    </row>
    <row r="441" spans="1:2" customFormat="1" hidden="1" x14ac:dyDescent="0.35">
      <c r="A441" s="4">
        <v>33473</v>
      </c>
      <c r="B441">
        <v>21.96</v>
      </c>
    </row>
    <row r="442" spans="1:2" customFormat="1" hidden="1" x14ac:dyDescent="0.35">
      <c r="A442" s="4">
        <v>33480</v>
      </c>
      <c r="B442">
        <v>21.98</v>
      </c>
    </row>
    <row r="443" spans="1:2" customFormat="1" hidden="1" x14ac:dyDescent="0.35">
      <c r="A443" s="4">
        <v>33487</v>
      </c>
      <c r="B443">
        <v>21.83</v>
      </c>
    </row>
    <row r="444" spans="1:2" customFormat="1" hidden="1" x14ac:dyDescent="0.35">
      <c r="A444" s="4">
        <v>33494</v>
      </c>
      <c r="B444">
        <v>21.52</v>
      </c>
    </row>
    <row r="445" spans="1:2" customFormat="1" hidden="1" x14ac:dyDescent="0.35">
      <c r="A445" s="4">
        <v>33501</v>
      </c>
      <c r="B445">
        <v>21.8</v>
      </c>
    </row>
    <row r="446" spans="1:2" customFormat="1" hidden="1" x14ac:dyDescent="0.35">
      <c r="A446" s="4">
        <v>33508</v>
      </c>
      <c r="B446">
        <v>22.2</v>
      </c>
    </row>
    <row r="447" spans="1:2" customFormat="1" hidden="1" x14ac:dyDescent="0.35">
      <c r="A447" s="4">
        <v>33515</v>
      </c>
      <c r="B447">
        <v>22.41</v>
      </c>
    </row>
    <row r="448" spans="1:2" customFormat="1" hidden="1" x14ac:dyDescent="0.35">
      <c r="A448" s="4">
        <v>33522</v>
      </c>
      <c r="B448">
        <v>23.04</v>
      </c>
    </row>
    <row r="449" spans="1:2" customFormat="1" hidden="1" x14ac:dyDescent="0.35">
      <c r="A449" s="4">
        <v>33529</v>
      </c>
      <c r="B449">
        <v>23.81</v>
      </c>
    </row>
    <row r="450" spans="1:2" customFormat="1" hidden="1" x14ac:dyDescent="0.35">
      <c r="A450" s="4">
        <v>33536</v>
      </c>
      <c r="B450">
        <v>23.48</v>
      </c>
    </row>
    <row r="451" spans="1:2" customFormat="1" hidden="1" x14ac:dyDescent="0.35">
      <c r="A451" s="4">
        <v>33543</v>
      </c>
      <c r="B451">
        <v>23.32</v>
      </c>
    </row>
    <row r="452" spans="1:2" customFormat="1" hidden="1" x14ac:dyDescent="0.35">
      <c r="A452" s="4">
        <v>33550</v>
      </c>
      <c r="B452">
        <v>23.44</v>
      </c>
    </row>
    <row r="453" spans="1:2" customFormat="1" hidden="1" x14ac:dyDescent="0.35">
      <c r="A453" s="4">
        <v>33557</v>
      </c>
      <c r="B453">
        <v>22.55</v>
      </c>
    </row>
    <row r="454" spans="1:2" customFormat="1" hidden="1" x14ac:dyDescent="0.35">
      <c r="A454" s="4">
        <v>33564</v>
      </c>
      <c r="B454">
        <v>21.92</v>
      </c>
    </row>
    <row r="455" spans="1:2" customFormat="1" hidden="1" x14ac:dyDescent="0.35">
      <c r="A455" s="4">
        <v>33571</v>
      </c>
      <c r="B455">
        <v>21.32</v>
      </c>
    </row>
    <row r="456" spans="1:2" customFormat="1" hidden="1" x14ac:dyDescent="0.35">
      <c r="A456" s="4">
        <v>33578</v>
      </c>
      <c r="B456">
        <v>20.56</v>
      </c>
    </row>
    <row r="457" spans="1:2" customFormat="1" hidden="1" x14ac:dyDescent="0.35">
      <c r="A457" s="4">
        <v>33585</v>
      </c>
      <c r="B457">
        <v>19.670000000000002</v>
      </c>
    </row>
    <row r="458" spans="1:2" customFormat="1" hidden="1" x14ac:dyDescent="0.35">
      <c r="A458" s="4">
        <v>33592</v>
      </c>
      <c r="B458">
        <v>19.25</v>
      </c>
    </row>
    <row r="459" spans="1:2" customFormat="1" hidden="1" x14ac:dyDescent="0.35">
      <c r="A459" s="4">
        <v>33599</v>
      </c>
      <c r="B459">
        <v>18.75</v>
      </c>
    </row>
    <row r="460" spans="1:2" customFormat="1" hidden="1" x14ac:dyDescent="0.35">
      <c r="A460" s="4">
        <v>33606</v>
      </c>
      <c r="B460">
        <v>19.12</v>
      </c>
    </row>
    <row r="461" spans="1:2" customFormat="1" hidden="1" x14ac:dyDescent="0.35">
      <c r="A461" s="4">
        <v>33613</v>
      </c>
      <c r="B461">
        <v>18.37</v>
      </c>
    </row>
    <row r="462" spans="1:2" customFormat="1" hidden="1" x14ac:dyDescent="0.35">
      <c r="A462" s="4">
        <v>33620</v>
      </c>
      <c r="B462">
        <v>18.84</v>
      </c>
    </row>
    <row r="463" spans="1:2" customFormat="1" hidden="1" x14ac:dyDescent="0.35">
      <c r="A463" s="4">
        <v>33627</v>
      </c>
      <c r="B463">
        <v>18.8</v>
      </c>
    </row>
    <row r="464" spans="1:2" customFormat="1" hidden="1" x14ac:dyDescent="0.35">
      <c r="A464" s="4">
        <v>33634</v>
      </c>
      <c r="B464">
        <v>19.05</v>
      </c>
    </row>
    <row r="465" spans="1:2" customFormat="1" hidden="1" x14ac:dyDescent="0.35">
      <c r="A465" s="4">
        <v>33641</v>
      </c>
      <c r="B465">
        <v>19.420000000000002</v>
      </c>
    </row>
    <row r="466" spans="1:2" customFormat="1" hidden="1" x14ac:dyDescent="0.35">
      <c r="A466" s="4">
        <v>33648</v>
      </c>
      <c r="B466">
        <v>19.489999999999998</v>
      </c>
    </row>
    <row r="467" spans="1:2" customFormat="1" hidden="1" x14ac:dyDescent="0.35">
      <c r="A467" s="4">
        <v>33655</v>
      </c>
      <c r="B467">
        <v>18.43</v>
      </c>
    </row>
    <row r="468" spans="1:2" customFormat="1" hidden="1" x14ac:dyDescent="0.35">
      <c r="A468" s="4">
        <v>33662</v>
      </c>
      <c r="B468">
        <v>18.559999999999999</v>
      </c>
    </row>
    <row r="469" spans="1:2" customFormat="1" hidden="1" x14ac:dyDescent="0.35">
      <c r="A469" s="4">
        <v>33669</v>
      </c>
      <c r="B469">
        <v>18.53</v>
      </c>
    </row>
    <row r="470" spans="1:2" customFormat="1" hidden="1" x14ac:dyDescent="0.35">
      <c r="A470" s="4">
        <v>33676</v>
      </c>
      <c r="B470">
        <v>18.77</v>
      </c>
    </row>
    <row r="471" spans="1:2" customFormat="1" hidden="1" x14ac:dyDescent="0.35">
      <c r="A471" s="4">
        <v>33683</v>
      </c>
      <c r="B471">
        <v>19.13</v>
      </c>
    </row>
    <row r="472" spans="1:2" customFormat="1" hidden="1" x14ac:dyDescent="0.35">
      <c r="A472" s="4">
        <v>33690</v>
      </c>
      <c r="B472">
        <v>19.2</v>
      </c>
    </row>
    <row r="473" spans="1:2" customFormat="1" hidden="1" x14ac:dyDescent="0.35">
      <c r="A473" s="4">
        <v>33697</v>
      </c>
      <c r="B473">
        <v>19.72</v>
      </c>
    </row>
    <row r="474" spans="1:2" customFormat="1" hidden="1" x14ac:dyDescent="0.35">
      <c r="A474" s="4">
        <v>33704</v>
      </c>
      <c r="B474">
        <v>20.41</v>
      </c>
    </row>
    <row r="475" spans="1:2" customFormat="1" hidden="1" x14ac:dyDescent="0.35">
      <c r="A475" s="4">
        <v>33711</v>
      </c>
      <c r="B475">
        <v>20.04</v>
      </c>
    </row>
    <row r="476" spans="1:2" customFormat="1" hidden="1" x14ac:dyDescent="0.35">
      <c r="A476" s="4">
        <v>33718</v>
      </c>
      <c r="B476">
        <v>20.190000000000001</v>
      </c>
    </row>
    <row r="477" spans="1:2" customFormat="1" hidden="1" x14ac:dyDescent="0.35">
      <c r="A477" s="4">
        <v>33725</v>
      </c>
      <c r="B477">
        <v>20.63</v>
      </c>
    </row>
    <row r="478" spans="1:2" customFormat="1" hidden="1" x14ac:dyDescent="0.35">
      <c r="A478" s="4">
        <v>33732</v>
      </c>
      <c r="B478">
        <v>20.85</v>
      </c>
    </row>
    <row r="479" spans="1:2" customFormat="1" hidden="1" x14ac:dyDescent="0.35">
      <c r="A479" s="4">
        <v>33739</v>
      </c>
      <c r="B479">
        <v>20.79</v>
      </c>
    </row>
    <row r="480" spans="1:2" customFormat="1" hidden="1" x14ac:dyDescent="0.35">
      <c r="A480" s="4">
        <v>33746</v>
      </c>
      <c r="B480">
        <v>20.58</v>
      </c>
    </row>
    <row r="481" spans="1:2" customFormat="1" hidden="1" x14ac:dyDescent="0.35">
      <c r="A481" s="4">
        <v>33753</v>
      </c>
      <c r="B481">
        <v>22</v>
      </c>
    </row>
    <row r="482" spans="1:2" customFormat="1" hidden="1" x14ac:dyDescent="0.35">
      <c r="A482" s="4">
        <v>33760</v>
      </c>
      <c r="B482">
        <v>22.33</v>
      </c>
    </row>
    <row r="483" spans="1:2" customFormat="1" hidden="1" x14ac:dyDescent="0.35">
      <c r="A483" s="4">
        <v>33767</v>
      </c>
      <c r="B483">
        <v>22.38</v>
      </c>
    </row>
    <row r="484" spans="1:2" customFormat="1" hidden="1" x14ac:dyDescent="0.35">
      <c r="A484" s="4">
        <v>33774</v>
      </c>
      <c r="B484">
        <v>22.29</v>
      </c>
    </row>
    <row r="485" spans="1:2" customFormat="1" hidden="1" x14ac:dyDescent="0.35">
      <c r="A485" s="4">
        <v>33781</v>
      </c>
      <c r="B485">
        <v>22.6</v>
      </c>
    </row>
    <row r="486" spans="1:2" customFormat="1" hidden="1" x14ac:dyDescent="0.35">
      <c r="A486" s="4">
        <v>33788</v>
      </c>
      <c r="B486">
        <v>21.95</v>
      </c>
    </row>
    <row r="487" spans="1:2" customFormat="1" hidden="1" x14ac:dyDescent="0.35">
      <c r="A487" s="4">
        <v>33795</v>
      </c>
      <c r="B487">
        <v>21.48</v>
      </c>
    </row>
    <row r="488" spans="1:2" customFormat="1" hidden="1" x14ac:dyDescent="0.35">
      <c r="A488" s="4">
        <v>33802</v>
      </c>
      <c r="B488">
        <v>21.58</v>
      </c>
    </row>
    <row r="489" spans="1:2" customFormat="1" hidden="1" x14ac:dyDescent="0.35">
      <c r="A489" s="4">
        <v>33809</v>
      </c>
      <c r="B489">
        <v>21.87</v>
      </c>
    </row>
    <row r="490" spans="1:2" customFormat="1" hidden="1" x14ac:dyDescent="0.35">
      <c r="A490" s="4">
        <v>33816</v>
      </c>
      <c r="B490">
        <v>21.96</v>
      </c>
    </row>
    <row r="491" spans="1:2" customFormat="1" hidden="1" x14ac:dyDescent="0.35">
      <c r="A491" s="4">
        <v>33823</v>
      </c>
      <c r="B491">
        <v>21.35</v>
      </c>
    </row>
    <row r="492" spans="1:2" customFormat="1" hidden="1" x14ac:dyDescent="0.35">
      <c r="A492" s="4">
        <v>33830</v>
      </c>
      <c r="B492">
        <v>21.13</v>
      </c>
    </row>
    <row r="493" spans="1:2" customFormat="1" hidden="1" x14ac:dyDescent="0.35">
      <c r="A493" s="4">
        <v>33837</v>
      </c>
      <c r="B493">
        <v>21.36</v>
      </c>
    </row>
    <row r="494" spans="1:2" customFormat="1" hidden="1" x14ac:dyDescent="0.35">
      <c r="A494" s="4">
        <v>33844</v>
      </c>
      <c r="B494">
        <v>21.27</v>
      </c>
    </row>
    <row r="495" spans="1:2" customFormat="1" hidden="1" x14ac:dyDescent="0.35">
      <c r="A495" s="4">
        <v>33851</v>
      </c>
      <c r="B495">
        <v>21.65</v>
      </c>
    </row>
    <row r="496" spans="1:2" customFormat="1" hidden="1" x14ac:dyDescent="0.35">
      <c r="A496" s="4">
        <v>33858</v>
      </c>
      <c r="B496">
        <v>21.97</v>
      </c>
    </row>
    <row r="497" spans="1:2" customFormat="1" hidden="1" x14ac:dyDescent="0.35">
      <c r="A497" s="4">
        <v>33865</v>
      </c>
      <c r="B497">
        <v>22.23</v>
      </c>
    </row>
    <row r="498" spans="1:2" customFormat="1" hidden="1" x14ac:dyDescent="0.35">
      <c r="A498" s="4">
        <v>33872</v>
      </c>
      <c r="B498">
        <v>21.85</v>
      </c>
    </row>
    <row r="499" spans="1:2" customFormat="1" hidden="1" x14ac:dyDescent="0.35">
      <c r="A499" s="4">
        <v>33879</v>
      </c>
      <c r="B499">
        <v>21.78</v>
      </c>
    </row>
    <row r="500" spans="1:2" customFormat="1" hidden="1" x14ac:dyDescent="0.35">
      <c r="A500" s="4">
        <v>33886</v>
      </c>
      <c r="B500">
        <v>21.97</v>
      </c>
    </row>
    <row r="501" spans="1:2" customFormat="1" hidden="1" x14ac:dyDescent="0.35">
      <c r="A501" s="4">
        <v>33893</v>
      </c>
      <c r="B501">
        <v>22.22</v>
      </c>
    </row>
    <row r="502" spans="1:2" customFormat="1" hidden="1" x14ac:dyDescent="0.35">
      <c r="A502" s="4">
        <v>33900</v>
      </c>
      <c r="B502">
        <v>21.63</v>
      </c>
    </row>
    <row r="503" spans="1:2" customFormat="1" hidden="1" x14ac:dyDescent="0.35">
      <c r="A503" s="4">
        <v>33907</v>
      </c>
      <c r="B503">
        <v>20.95</v>
      </c>
    </row>
    <row r="504" spans="1:2" customFormat="1" hidden="1" x14ac:dyDescent="0.35">
      <c r="A504" s="4">
        <v>33914</v>
      </c>
      <c r="B504">
        <v>20.55</v>
      </c>
    </row>
    <row r="505" spans="1:2" customFormat="1" hidden="1" x14ac:dyDescent="0.35">
      <c r="A505" s="4">
        <v>33921</v>
      </c>
      <c r="B505">
        <v>20.37</v>
      </c>
    </row>
    <row r="506" spans="1:2" customFormat="1" hidden="1" x14ac:dyDescent="0.35">
      <c r="A506" s="4">
        <v>33928</v>
      </c>
      <c r="B506">
        <v>20.350000000000001</v>
      </c>
    </row>
    <row r="507" spans="1:2" customFormat="1" hidden="1" x14ac:dyDescent="0.35">
      <c r="A507" s="4">
        <v>33935</v>
      </c>
      <c r="B507">
        <v>20.23</v>
      </c>
    </row>
    <row r="508" spans="1:2" customFormat="1" hidden="1" x14ac:dyDescent="0.35">
      <c r="A508" s="4">
        <v>33942</v>
      </c>
      <c r="B508">
        <v>19.37</v>
      </c>
    </row>
    <row r="509" spans="1:2" customFormat="1" hidden="1" x14ac:dyDescent="0.35">
      <c r="A509" s="4">
        <v>33949</v>
      </c>
      <c r="B509">
        <v>19.05</v>
      </c>
    </row>
    <row r="510" spans="1:2" customFormat="1" hidden="1" x14ac:dyDescent="0.35">
      <c r="A510" s="4">
        <v>33956</v>
      </c>
      <c r="B510">
        <v>19.399999999999999</v>
      </c>
    </row>
    <row r="511" spans="1:2" customFormat="1" hidden="1" x14ac:dyDescent="0.35">
      <c r="A511" s="4">
        <v>33963</v>
      </c>
      <c r="B511">
        <v>19.920000000000002</v>
      </c>
    </row>
    <row r="512" spans="1:2" customFormat="1" hidden="1" x14ac:dyDescent="0.35">
      <c r="A512" s="4">
        <v>33970</v>
      </c>
      <c r="B512">
        <v>19.64</v>
      </c>
    </row>
    <row r="513" spans="1:2" customFormat="1" hidden="1" x14ac:dyDescent="0.35">
      <c r="A513" s="4">
        <v>33977</v>
      </c>
      <c r="B513">
        <v>19.03</v>
      </c>
    </row>
    <row r="514" spans="1:2" customFormat="1" hidden="1" x14ac:dyDescent="0.35">
      <c r="A514" s="4">
        <v>33984</v>
      </c>
      <c r="B514">
        <v>18.649999999999999</v>
      </c>
    </row>
    <row r="515" spans="1:2" customFormat="1" hidden="1" x14ac:dyDescent="0.35">
      <c r="A515" s="4">
        <v>33991</v>
      </c>
      <c r="B515">
        <v>18.68</v>
      </c>
    </row>
    <row r="516" spans="1:2" customFormat="1" hidden="1" x14ac:dyDescent="0.35">
      <c r="A516" s="4">
        <v>33998</v>
      </c>
      <c r="B516">
        <v>19.93</v>
      </c>
    </row>
    <row r="517" spans="1:2" customFormat="1" hidden="1" x14ac:dyDescent="0.35">
      <c r="A517" s="4">
        <v>34005</v>
      </c>
      <c r="B517">
        <v>20.149999999999999</v>
      </c>
    </row>
    <row r="518" spans="1:2" customFormat="1" hidden="1" x14ac:dyDescent="0.35">
      <c r="A518" s="4">
        <v>34012</v>
      </c>
      <c r="B518">
        <v>20.11</v>
      </c>
    </row>
    <row r="519" spans="1:2" customFormat="1" hidden="1" x14ac:dyDescent="0.35">
      <c r="A519" s="4">
        <v>34019</v>
      </c>
      <c r="B519">
        <v>19.48</v>
      </c>
    </row>
    <row r="520" spans="1:2" customFormat="1" hidden="1" x14ac:dyDescent="0.35">
      <c r="A520" s="4">
        <v>34026</v>
      </c>
      <c r="B520">
        <v>20.45</v>
      </c>
    </row>
    <row r="521" spans="1:2" customFormat="1" hidden="1" x14ac:dyDescent="0.35">
      <c r="A521" s="4">
        <v>34033</v>
      </c>
      <c r="B521">
        <v>20.74</v>
      </c>
    </row>
    <row r="522" spans="1:2" customFormat="1" hidden="1" x14ac:dyDescent="0.35">
      <c r="A522" s="4">
        <v>34040</v>
      </c>
      <c r="B522">
        <v>20.440000000000001</v>
      </c>
    </row>
    <row r="523" spans="1:2" customFormat="1" hidden="1" x14ac:dyDescent="0.35">
      <c r="A523" s="4">
        <v>34047</v>
      </c>
      <c r="B523">
        <v>20.170000000000002</v>
      </c>
    </row>
    <row r="524" spans="1:2" customFormat="1" hidden="1" x14ac:dyDescent="0.35">
      <c r="A524" s="4">
        <v>34054</v>
      </c>
      <c r="B524">
        <v>20.12</v>
      </c>
    </row>
    <row r="525" spans="1:2" customFormat="1" hidden="1" x14ac:dyDescent="0.35">
      <c r="A525" s="4">
        <v>34061</v>
      </c>
      <c r="B525">
        <v>20.440000000000001</v>
      </c>
    </row>
    <row r="526" spans="1:2" customFormat="1" hidden="1" x14ac:dyDescent="0.35">
      <c r="A526" s="4">
        <v>34068</v>
      </c>
      <c r="B526">
        <v>20.38</v>
      </c>
    </row>
    <row r="527" spans="1:2" customFormat="1" hidden="1" x14ac:dyDescent="0.35">
      <c r="A527" s="4">
        <v>34075</v>
      </c>
      <c r="B527">
        <v>20.34</v>
      </c>
    </row>
    <row r="528" spans="1:2" customFormat="1" hidden="1" x14ac:dyDescent="0.35">
      <c r="A528" s="4">
        <v>34082</v>
      </c>
      <c r="B528">
        <v>20.14</v>
      </c>
    </row>
    <row r="529" spans="1:2" customFormat="1" hidden="1" x14ac:dyDescent="0.35">
      <c r="A529" s="4">
        <v>34089</v>
      </c>
      <c r="B529">
        <v>20.36</v>
      </c>
    </row>
    <row r="530" spans="1:2" customFormat="1" hidden="1" x14ac:dyDescent="0.35">
      <c r="A530" s="4">
        <v>34096</v>
      </c>
      <c r="B530">
        <v>20.47</v>
      </c>
    </row>
    <row r="531" spans="1:2" customFormat="1" hidden="1" x14ac:dyDescent="0.35">
      <c r="A531" s="4">
        <v>34103</v>
      </c>
      <c r="B531">
        <v>20.05</v>
      </c>
    </row>
    <row r="532" spans="1:2" customFormat="1" hidden="1" x14ac:dyDescent="0.35">
      <c r="A532" s="4">
        <v>34110</v>
      </c>
      <c r="B532">
        <v>19.48</v>
      </c>
    </row>
    <row r="533" spans="1:2" customFormat="1" hidden="1" x14ac:dyDescent="0.35">
      <c r="A533" s="4">
        <v>34117</v>
      </c>
      <c r="B533">
        <v>19.920000000000002</v>
      </c>
    </row>
    <row r="534" spans="1:2" customFormat="1" hidden="1" x14ac:dyDescent="0.35">
      <c r="A534" s="4">
        <v>34124</v>
      </c>
      <c r="B534">
        <v>19.95</v>
      </c>
    </row>
    <row r="535" spans="1:2" customFormat="1" hidden="1" x14ac:dyDescent="0.35">
      <c r="A535" s="4">
        <v>34131</v>
      </c>
      <c r="B535">
        <v>19.420000000000002</v>
      </c>
    </row>
    <row r="536" spans="1:2" customFormat="1" hidden="1" x14ac:dyDescent="0.35">
      <c r="A536" s="4">
        <v>34138</v>
      </c>
      <c r="B536">
        <v>18.739999999999998</v>
      </c>
    </row>
    <row r="537" spans="1:2" customFormat="1" hidden="1" x14ac:dyDescent="0.35">
      <c r="A537" s="4">
        <v>34145</v>
      </c>
      <c r="B537">
        <v>18.73</v>
      </c>
    </row>
    <row r="538" spans="1:2" customFormat="1" hidden="1" x14ac:dyDescent="0.35">
      <c r="A538" s="4">
        <v>34152</v>
      </c>
      <c r="B538">
        <v>18.63</v>
      </c>
    </row>
    <row r="539" spans="1:2" customFormat="1" hidden="1" x14ac:dyDescent="0.35">
      <c r="A539" s="4">
        <v>34159</v>
      </c>
      <c r="B539">
        <v>18</v>
      </c>
    </row>
    <row r="540" spans="1:2" customFormat="1" hidden="1" x14ac:dyDescent="0.35">
      <c r="A540" s="4">
        <v>34166</v>
      </c>
      <c r="B540">
        <v>17.72</v>
      </c>
    </row>
    <row r="541" spans="1:2" customFormat="1" hidden="1" x14ac:dyDescent="0.35">
      <c r="A541" s="4">
        <v>34173</v>
      </c>
      <c r="B541">
        <v>17.62</v>
      </c>
    </row>
    <row r="542" spans="1:2" customFormat="1" hidden="1" x14ac:dyDescent="0.35">
      <c r="A542" s="4">
        <v>34180</v>
      </c>
      <c r="B542">
        <v>18.14</v>
      </c>
    </row>
    <row r="543" spans="1:2" customFormat="1" hidden="1" x14ac:dyDescent="0.35">
      <c r="A543" s="4">
        <v>34187</v>
      </c>
      <c r="B543">
        <v>17.690000000000001</v>
      </c>
    </row>
    <row r="544" spans="1:2" customFormat="1" hidden="1" x14ac:dyDescent="0.35">
      <c r="A544" s="4">
        <v>34194</v>
      </c>
      <c r="B544">
        <v>17.850000000000001</v>
      </c>
    </row>
    <row r="545" spans="1:2" customFormat="1" hidden="1" x14ac:dyDescent="0.35">
      <c r="A545" s="4">
        <v>34201</v>
      </c>
      <c r="B545">
        <v>17.84</v>
      </c>
    </row>
    <row r="546" spans="1:2" customFormat="1" hidden="1" x14ac:dyDescent="0.35">
      <c r="A546" s="4">
        <v>34208</v>
      </c>
      <c r="B546">
        <v>18.47</v>
      </c>
    </row>
    <row r="547" spans="1:2" customFormat="1" hidden="1" x14ac:dyDescent="0.35">
      <c r="A547" s="4">
        <v>34215</v>
      </c>
      <c r="B547">
        <v>18.14</v>
      </c>
    </row>
    <row r="548" spans="1:2" customFormat="1" hidden="1" x14ac:dyDescent="0.35">
      <c r="A548" s="4">
        <v>34222</v>
      </c>
      <c r="B548">
        <v>16.96</v>
      </c>
    </row>
    <row r="549" spans="1:2" customFormat="1" hidden="1" x14ac:dyDescent="0.35">
      <c r="A549" s="4">
        <v>34229</v>
      </c>
      <c r="B549">
        <v>16.93</v>
      </c>
    </row>
    <row r="550" spans="1:2" customFormat="1" hidden="1" x14ac:dyDescent="0.35">
      <c r="A550" s="4">
        <v>34236</v>
      </c>
      <c r="B550">
        <v>17.72</v>
      </c>
    </row>
    <row r="551" spans="1:2" customFormat="1" hidden="1" x14ac:dyDescent="0.35">
      <c r="A551" s="4">
        <v>34243</v>
      </c>
      <c r="B551">
        <v>18.36</v>
      </c>
    </row>
    <row r="552" spans="1:2" customFormat="1" hidden="1" x14ac:dyDescent="0.35">
      <c r="A552" s="4">
        <v>34250</v>
      </c>
      <c r="B552">
        <v>18.45</v>
      </c>
    </row>
    <row r="553" spans="1:2" customFormat="1" hidden="1" x14ac:dyDescent="0.35">
      <c r="A553" s="4">
        <v>34257</v>
      </c>
      <c r="B553">
        <v>18.579999999999998</v>
      </c>
    </row>
    <row r="554" spans="1:2" customFormat="1" hidden="1" x14ac:dyDescent="0.35">
      <c r="A554" s="4">
        <v>34264</v>
      </c>
      <c r="B554">
        <v>18.170000000000002</v>
      </c>
    </row>
    <row r="555" spans="1:2" customFormat="1" hidden="1" x14ac:dyDescent="0.35">
      <c r="A555" s="4">
        <v>34271</v>
      </c>
      <c r="B555">
        <v>17.399999999999999</v>
      </c>
    </row>
    <row r="556" spans="1:2" customFormat="1" hidden="1" x14ac:dyDescent="0.35">
      <c r="A556" s="4">
        <v>34278</v>
      </c>
      <c r="B556">
        <v>17.309999999999999</v>
      </c>
    </row>
    <row r="557" spans="1:2" customFormat="1" hidden="1" x14ac:dyDescent="0.35">
      <c r="A557" s="4">
        <v>34285</v>
      </c>
      <c r="B557">
        <v>16.71</v>
      </c>
    </row>
    <row r="558" spans="1:2" customFormat="1" hidden="1" x14ac:dyDescent="0.35">
      <c r="A558" s="4">
        <v>34292</v>
      </c>
      <c r="B558">
        <v>16.760000000000002</v>
      </c>
    </row>
    <row r="559" spans="1:2" customFormat="1" hidden="1" x14ac:dyDescent="0.35">
      <c r="A559" s="4">
        <v>34299</v>
      </c>
      <c r="B559">
        <v>16.7</v>
      </c>
    </row>
    <row r="560" spans="1:2" customFormat="1" hidden="1" x14ac:dyDescent="0.35">
      <c r="A560" s="4">
        <v>34306</v>
      </c>
      <c r="B560">
        <v>15.23</v>
      </c>
    </row>
    <row r="561" spans="1:2" customFormat="1" hidden="1" x14ac:dyDescent="0.35">
      <c r="A561" s="4">
        <v>34313</v>
      </c>
      <c r="B561">
        <v>14.71</v>
      </c>
    </row>
    <row r="562" spans="1:2" customFormat="1" hidden="1" x14ac:dyDescent="0.35">
      <c r="A562" s="4">
        <v>34320</v>
      </c>
      <c r="B562">
        <v>14.32</v>
      </c>
    </row>
    <row r="563" spans="1:2" customFormat="1" hidden="1" x14ac:dyDescent="0.35">
      <c r="A563" s="4">
        <v>34327</v>
      </c>
      <c r="B563">
        <v>14.45</v>
      </c>
    </row>
    <row r="564" spans="1:2" customFormat="1" hidden="1" x14ac:dyDescent="0.35">
      <c r="A564" s="4">
        <v>34334</v>
      </c>
      <c r="B564">
        <v>14.21</v>
      </c>
    </row>
    <row r="565" spans="1:2" customFormat="1" hidden="1" x14ac:dyDescent="0.35">
      <c r="A565" s="4">
        <v>34341</v>
      </c>
      <c r="B565">
        <v>15.06</v>
      </c>
    </row>
    <row r="566" spans="1:2" customFormat="1" hidden="1" x14ac:dyDescent="0.35">
      <c r="A566" s="4">
        <v>34348</v>
      </c>
      <c r="B566">
        <v>14.63</v>
      </c>
    </row>
    <row r="567" spans="1:2" customFormat="1" hidden="1" x14ac:dyDescent="0.35">
      <c r="A567" s="4">
        <v>34355</v>
      </c>
      <c r="B567">
        <v>15.05</v>
      </c>
    </row>
    <row r="568" spans="1:2" customFormat="1" hidden="1" x14ac:dyDescent="0.35">
      <c r="A568" s="4">
        <v>34362</v>
      </c>
      <c r="B568">
        <v>15.31</v>
      </c>
    </row>
    <row r="569" spans="1:2" customFormat="1" hidden="1" x14ac:dyDescent="0.35">
      <c r="A569" s="4">
        <v>34369</v>
      </c>
      <c r="B569">
        <v>15.73</v>
      </c>
    </row>
    <row r="570" spans="1:2" customFormat="1" hidden="1" x14ac:dyDescent="0.35">
      <c r="A570" s="4">
        <v>34376</v>
      </c>
      <c r="B570">
        <v>14.87</v>
      </c>
    </row>
    <row r="571" spans="1:2" customFormat="1" hidden="1" x14ac:dyDescent="0.35">
      <c r="A571" s="4">
        <v>34383</v>
      </c>
      <c r="B571">
        <v>14.11</v>
      </c>
    </row>
    <row r="572" spans="1:2" customFormat="1" hidden="1" x14ac:dyDescent="0.35">
      <c r="A572" s="4">
        <v>34390</v>
      </c>
      <c r="B572">
        <v>14.5</v>
      </c>
    </row>
    <row r="573" spans="1:2" customFormat="1" hidden="1" x14ac:dyDescent="0.35">
      <c r="A573" s="4">
        <v>34397</v>
      </c>
      <c r="B573">
        <v>14.65</v>
      </c>
    </row>
    <row r="574" spans="1:2" customFormat="1" hidden="1" x14ac:dyDescent="0.35">
      <c r="A574" s="4">
        <v>34404</v>
      </c>
      <c r="B574">
        <v>14.19</v>
      </c>
    </row>
    <row r="575" spans="1:2" customFormat="1" hidden="1" x14ac:dyDescent="0.35">
      <c r="A575" s="4">
        <v>34411</v>
      </c>
      <c r="B575">
        <v>14.82</v>
      </c>
    </row>
    <row r="576" spans="1:2" customFormat="1" hidden="1" x14ac:dyDescent="0.35">
      <c r="A576" s="4">
        <v>34418</v>
      </c>
      <c r="B576">
        <v>15.14</v>
      </c>
    </row>
    <row r="577" spans="1:2" customFormat="1" hidden="1" x14ac:dyDescent="0.35">
      <c r="A577" s="4">
        <v>34425</v>
      </c>
      <c r="B577">
        <v>14.39</v>
      </c>
    </row>
    <row r="578" spans="1:2" customFormat="1" hidden="1" x14ac:dyDescent="0.35">
      <c r="A578" s="4">
        <v>34432</v>
      </c>
      <c r="B578">
        <v>15.69</v>
      </c>
    </row>
    <row r="579" spans="1:2" customFormat="1" hidden="1" x14ac:dyDescent="0.35">
      <c r="A579" s="4">
        <v>34439</v>
      </c>
      <c r="B579">
        <v>16.079999999999998</v>
      </c>
    </row>
    <row r="580" spans="1:2" customFormat="1" hidden="1" x14ac:dyDescent="0.35">
      <c r="A580" s="4">
        <v>34446</v>
      </c>
      <c r="B580">
        <v>16.75</v>
      </c>
    </row>
    <row r="581" spans="1:2" customFormat="1" hidden="1" x14ac:dyDescent="0.35">
      <c r="A581" s="4">
        <v>34453</v>
      </c>
      <c r="B581">
        <v>16.91</v>
      </c>
    </row>
    <row r="582" spans="1:2" customFormat="1" hidden="1" x14ac:dyDescent="0.35">
      <c r="A582" s="4">
        <v>34460</v>
      </c>
      <c r="B582">
        <v>17.18</v>
      </c>
    </row>
    <row r="583" spans="1:2" customFormat="1" hidden="1" x14ac:dyDescent="0.35">
      <c r="A583" s="4">
        <v>34467</v>
      </c>
      <c r="B583">
        <v>17.940000000000001</v>
      </c>
    </row>
    <row r="584" spans="1:2" customFormat="1" hidden="1" x14ac:dyDescent="0.35">
      <c r="A584" s="4">
        <v>34474</v>
      </c>
      <c r="B584">
        <v>18.2</v>
      </c>
    </row>
    <row r="585" spans="1:2" customFormat="1" hidden="1" x14ac:dyDescent="0.35">
      <c r="A585" s="4">
        <v>34481</v>
      </c>
      <c r="B585">
        <v>17.89</v>
      </c>
    </row>
    <row r="586" spans="1:2" customFormat="1" hidden="1" x14ac:dyDescent="0.35">
      <c r="A586" s="4">
        <v>34488</v>
      </c>
      <c r="B586">
        <v>18.22</v>
      </c>
    </row>
    <row r="587" spans="1:2" customFormat="1" hidden="1" x14ac:dyDescent="0.35">
      <c r="A587" s="4">
        <v>34495</v>
      </c>
      <c r="B587">
        <v>18.27</v>
      </c>
    </row>
    <row r="588" spans="1:2" customFormat="1" hidden="1" x14ac:dyDescent="0.35">
      <c r="A588" s="4">
        <v>34502</v>
      </c>
      <c r="B588">
        <v>19.64</v>
      </c>
    </row>
    <row r="589" spans="1:2" customFormat="1" hidden="1" x14ac:dyDescent="0.35">
      <c r="A589" s="4">
        <v>34509</v>
      </c>
      <c r="B589">
        <v>19.78</v>
      </c>
    </row>
    <row r="590" spans="1:2" customFormat="1" hidden="1" x14ac:dyDescent="0.35">
      <c r="A590" s="4">
        <v>34516</v>
      </c>
      <c r="B590">
        <v>19.2</v>
      </c>
    </row>
    <row r="591" spans="1:2" customFormat="1" hidden="1" x14ac:dyDescent="0.35">
      <c r="A591" s="4">
        <v>34523</v>
      </c>
      <c r="B591">
        <v>19.37</v>
      </c>
    </row>
    <row r="592" spans="1:2" customFormat="1" hidden="1" x14ac:dyDescent="0.35">
      <c r="A592" s="4">
        <v>34530</v>
      </c>
      <c r="B592">
        <v>20.170000000000002</v>
      </c>
    </row>
    <row r="593" spans="1:2" customFormat="1" hidden="1" x14ac:dyDescent="0.35">
      <c r="A593" s="4">
        <v>34537</v>
      </c>
      <c r="B593">
        <v>19.43</v>
      </c>
    </row>
    <row r="594" spans="1:2" customFormat="1" hidden="1" x14ac:dyDescent="0.35">
      <c r="A594" s="4">
        <v>34544</v>
      </c>
      <c r="B594">
        <v>19.63</v>
      </c>
    </row>
    <row r="595" spans="1:2" customFormat="1" hidden="1" x14ac:dyDescent="0.35">
      <c r="A595" s="4">
        <v>34551</v>
      </c>
      <c r="B595">
        <v>20.05</v>
      </c>
    </row>
    <row r="596" spans="1:2" customFormat="1" hidden="1" x14ac:dyDescent="0.35">
      <c r="A596" s="4">
        <v>34558</v>
      </c>
      <c r="B596">
        <v>18.88</v>
      </c>
    </row>
    <row r="597" spans="1:2" customFormat="1" hidden="1" x14ac:dyDescent="0.35">
      <c r="A597" s="4">
        <v>34565</v>
      </c>
      <c r="B597">
        <v>17.87</v>
      </c>
    </row>
    <row r="598" spans="1:2" customFormat="1" hidden="1" x14ac:dyDescent="0.35">
      <c r="A598" s="4">
        <v>34572</v>
      </c>
      <c r="B598">
        <v>17.22</v>
      </c>
    </row>
    <row r="599" spans="1:2" customFormat="1" hidden="1" x14ac:dyDescent="0.35">
      <c r="A599" s="4">
        <v>34579</v>
      </c>
      <c r="B599">
        <v>17.53</v>
      </c>
    </row>
    <row r="600" spans="1:2" customFormat="1" hidden="1" x14ac:dyDescent="0.35">
      <c r="A600" s="4">
        <v>34586</v>
      </c>
      <c r="B600">
        <v>17.66</v>
      </c>
    </row>
    <row r="601" spans="1:2" customFormat="1" hidden="1" x14ac:dyDescent="0.35">
      <c r="A601" s="4">
        <v>34593</v>
      </c>
      <c r="B601">
        <v>16.95</v>
      </c>
    </row>
    <row r="602" spans="1:2" customFormat="1" hidden="1" x14ac:dyDescent="0.35">
      <c r="A602" s="4">
        <v>34600</v>
      </c>
      <c r="B602">
        <v>17.43</v>
      </c>
    </row>
    <row r="603" spans="1:2" customFormat="1" hidden="1" x14ac:dyDescent="0.35">
      <c r="A603" s="4">
        <v>34607</v>
      </c>
      <c r="B603">
        <v>17.850000000000001</v>
      </c>
    </row>
    <row r="604" spans="1:2" customFormat="1" hidden="1" x14ac:dyDescent="0.35">
      <c r="A604" s="4">
        <v>34614</v>
      </c>
      <c r="B604">
        <v>18.16</v>
      </c>
    </row>
    <row r="605" spans="1:2" customFormat="1" hidden="1" x14ac:dyDescent="0.35">
      <c r="A605" s="4">
        <v>34621</v>
      </c>
      <c r="B605">
        <v>17.399999999999999</v>
      </c>
    </row>
    <row r="606" spans="1:2" customFormat="1" hidden="1" x14ac:dyDescent="0.35">
      <c r="A606" s="4">
        <v>34628</v>
      </c>
      <c r="B606">
        <v>17.32</v>
      </c>
    </row>
    <row r="607" spans="1:2" customFormat="1" hidden="1" x14ac:dyDescent="0.35">
      <c r="A607" s="4">
        <v>34635</v>
      </c>
      <c r="B607">
        <v>17.87</v>
      </c>
    </row>
    <row r="608" spans="1:2" customFormat="1" hidden="1" x14ac:dyDescent="0.35">
      <c r="A608" s="4">
        <v>34642</v>
      </c>
      <c r="B608">
        <v>18.690000000000001</v>
      </c>
    </row>
    <row r="609" spans="1:2" customFormat="1" hidden="1" x14ac:dyDescent="0.35">
      <c r="A609" s="4">
        <v>34649</v>
      </c>
      <c r="B609">
        <v>18.27</v>
      </c>
    </row>
    <row r="610" spans="1:2" customFormat="1" hidden="1" x14ac:dyDescent="0.35">
      <c r="A610" s="4">
        <v>34656</v>
      </c>
      <c r="B610">
        <v>17.510000000000002</v>
      </c>
    </row>
    <row r="611" spans="1:2" customFormat="1" hidden="1" x14ac:dyDescent="0.35">
      <c r="A611" s="4">
        <v>34663</v>
      </c>
      <c r="B611">
        <v>17.84</v>
      </c>
    </row>
    <row r="612" spans="1:2" customFormat="1" hidden="1" x14ac:dyDescent="0.35">
      <c r="A612" s="4">
        <v>34670</v>
      </c>
      <c r="B612">
        <v>17.809999999999999</v>
      </c>
    </row>
    <row r="613" spans="1:2" customFormat="1" hidden="1" x14ac:dyDescent="0.35">
      <c r="A613" s="4">
        <v>34677</v>
      </c>
      <c r="B613">
        <v>16.98</v>
      </c>
    </row>
    <row r="614" spans="1:2" customFormat="1" hidden="1" x14ac:dyDescent="0.35">
      <c r="A614" s="4">
        <v>34684</v>
      </c>
      <c r="B614">
        <v>16.86</v>
      </c>
    </row>
    <row r="615" spans="1:2" customFormat="1" hidden="1" x14ac:dyDescent="0.35">
      <c r="A615" s="4">
        <v>34691</v>
      </c>
      <c r="B615">
        <v>17.07</v>
      </c>
    </row>
    <row r="616" spans="1:2" customFormat="1" hidden="1" x14ac:dyDescent="0.35">
      <c r="A616" s="4">
        <v>34698</v>
      </c>
      <c r="B616">
        <v>17.73</v>
      </c>
    </row>
    <row r="617" spans="1:2" customFormat="1" hidden="1" x14ac:dyDescent="0.35">
      <c r="A617" s="4">
        <v>34705</v>
      </c>
      <c r="B617">
        <v>17.579999999999998</v>
      </c>
    </row>
    <row r="618" spans="1:2" customFormat="1" hidden="1" x14ac:dyDescent="0.35">
      <c r="A618" s="4">
        <v>34712</v>
      </c>
      <c r="B618">
        <v>17.55</v>
      </c>
    </row>
    <row r="619" spans="1:2" customFormat="1" hidden="1" x14ac:dyDescent="0.35">
      <c r="A619" s="4">
        <v>34719</v>
      </c>
      <c r="B619">
        <v>18.45</v>
      </c>
    </row>
    <row r="620" spans="1:2" customFormat="1" hidden="1" x14ac:dyDescent="0.35">
      <c r="A620" s="4">
        <v>34726</v>
      </c>
      <c r="B620">
        <v>18.21</v>
      </c>
    </row>
    <row r="621" spans="1:2" customFormat="1" hidden="1" x14ac:dyDescent="0.35">
      <c r="A621" s="4">
        <v>34733</v>
      </c>
      <c r="B621">
        <v>18.46</v>
      </c>
    </row>
    <row r="622" spans="1:2" customFormat="1" hidden="1" x14ac:dyDescent="0.35">
      <c r="A622" s="4">
        <v>34740</v>
      </c>
      <c r="B622">
        <v>18.41</v>
      </c>
    </row>
    <row r="623" spans="1:2" customFormat="1" hidden="1" x14ac:dyDescent="0.35">
      <c r="A623" s="4">
        <v>34747</v>
      </c>
      <c r="B623">
        <v>18.5</v>
      </c>
    </row>
    <row r="624" spans="1:2" customFormat="1" hidden="1" x14ac:dyDescent="0.35">
      <c r="A624" s="4">
        <v>34754</v>
      </c>
      <c r="B624">
        <v>18.649999999999999</v>
      </c>
    </row>
    <row r="625" spans="1:2" customFormat="1" hidden="1" x14ac:dyDescent="0.35">
      <c r="A625" s="4">
        <v>34761</v>
      </c>
      <c r="B625">
        <v>18.489999999999998</v>
      </c>
    </row>
    <row r="626" spans="1:2" customFormat="1" hidden="1" x14ac:dyDescent="0.35">
      <c r="A626" s="4">
        <v>34768</v>
      </c>
      <c r="B626">
        <v>18.3</v>
      </c>
    </row>
    <row r="627" spans="1:2" customFormat="1" hidden="1" x14ac:dyDescent="0.35">
      <c r="A627" s="4">
        <v>34775</v>
      </c>
      <c r="B627">
        <v>18.13</v>
      </c>
    </row>
    <row r="628" spans="1:2" customFormat="1" hidden="1" x14ac:dyDescent="0.35">
      <c r="A628" s="4">
        <v>34782</v>
      </c>
      <c r="B628">
        <v>18.73</v>
      </c>
    </row>
    <row r="629" spans="1:2" customFormat="1" hidden="1" x14ac:dyDescent="0.35">
      <c r="A629" s="4">
        <v>34789</v>
      </c>
      <c r="B629">
        <v>19.13</v>
      </c>
    </row>
    <row r="630" spans="1:2" customFormat="1" hidden="1" x14ac:dyDescent="0.35">
      <c r="A630" s="4">
        <v>34796</v>
      </c>
      <c r="B630">
        <v>19.440000000000001</v>
      </c>
    </row>
    <row r="631" spans="1:2" customFormat="1" hidden="1" x14ac:dyDescent="0.35">
      <c r="A631" s="4">
        <v>34803</v>
      </c>
      <c r="B631">
        <v>19.54</v>
      </c>
    </row>
    <row r="632" spans="1:2" customFormat="1" hidden="1" x14ac:dyDescent="0.35">
      <c r="A632" s="4">
        <v>34810</v>
      </c>
      <c r="B632">
        <v>20.22</v>
      </c>
    </row>
    <row r="633" spans="1:2" customFormat="1" hidden="1" x14ac:dyDescent="0.35">
      <c r="A633" s="4">
        <v>34817</v>
      </c>
      <c r="B633">
        <v>20.27</v>
      </c>
    </row>
    <row r="634" spans="1:2" customFormat="1" hidden="1" x14ac:dyDescent="0.35">
      <c r="A634" s="4">
        <v>34824</v>
      </c>
      <c r="B634">
        <v>20.22</v>
      </c>
    </row>
    <row r="635" spans="1:2" customFormat="1" hidden="1" x14ac:dyDescent="0.35">
      <c r="A635" s="4">
        <v>34831</v>
      </c>
      <c r="B635">
        <v>19.72</v>
      </c>
    </row>
    <row r="636" spans="1:2" customFormat="1" hidden="1" x14ac:dyDescent="0.35">
      <c r="A636" s="4">
        <v>34838</v>
      </c>
      <c r="B636">
        <v>20</v>
      </c>
    </row>
    <row r="637" spans="1:2" customFormat="1" hidden="1" x14ac:dyDescent="0.35">
      <c r="A637" s="4">
        <v>34845</v>
      </c>
      <c r="B637">
        <v>19.39</v>
      </c>
    </row>
    <row r="638" spans="1:2" customFormat="1" hidden="1" x14ac:dyDescent="0.35">
      <c r="A638" s="4">
        <v>34852</v>
      </c>
      <c r="B638">
        <v>18.93</v>
      </c>
    </row>
    <row r="639" spans="1:2" customFormat="1" hidden="1" x14ac:dyDescent="0.35">
      <c r="A639" s="4">
        <v>34859</v>
      </c>
      <c r="B639">
        <v>19.03</v>
      </c>
    </row>
    <row r="640" spans="1:2" customFormat="1" hidden="1" x14ac:dyDescent="0.35">
      <c r="A640" s="4">
        <v>34866</v>
      </c>
      <c r="B640">
        <v>18.920000000000002</v>
      </c>
    </row>
    <row r="641" spans="1:2" customFormat="1" hidden="1" x14ac:dyDescent="0.35">
      <c r="A641" s="4">
        <v>34873</v>
      </c>
      <c r="B641">
        <v>17.739999999999998</v>
      </c>
    </row>
    <row r="642" spans="1:2" customFormat="1" hidden="1" x14ac:dyDescent="0.35">
      <c r="A642" s="4">
        <v>34880</v>
      </c>
      <c r="B642">
        <v>17.670000000000002</v>
      </c>
    </row>
    <row r="643" spans="1:2" customFormat="1" hidden="1" x14ac:dyDescent="0.35">
      <c r="A643" s="4">
        <v>34887</v>
      </c>
      <c r="B643">
        <v>17.23</v>
      </c>
    </row>
    <row r="644" spans="1:2" customFormat="1" hidden="1" x14ac:dyDescent="0.35">
      <c r="A644" s="4">
        <v>34894</v>
      </c>
      <c r="B644">
        <v>17.34</v>
      </c>
    </row>
    <row r="645" spans="1:2" customFormat="1" hidden="1" x14ac:dyDescent="0.35">
      <c r="A645" s="4">
        <v>34901</v>
      </c>
      <c r="B645">
        <v>17.14</v>
      </c>
    </row>
    <row r="646" spans="1:2" customFormat="1" hidden="1" x14ac:dyDescent="0.35">
      <c r="A646" s="4">
        <v>34908</v>
      </c>
      <c r="B646">
        <v>17.25</v>
      </c>
    </row>
    <row r="647" spans="1:2" customFormat="1" hidden="1" x14ac:dyDescent="0.35">
      <c r="A647" s="4">
        <v>34915</v>
      </c>
      <c r="B647">
        <v>17.690000000000001</v>
      </c>
    </row>
    <row r="648" spans="1:2" customFormat="1" hidden="1" x14ac:dyDescent="0.35">
      <c r="A648" s="4">
        <v>34922</v>
      </c>
      <c r="B648">
        <v>17.79</v>
      </c>
    </row>
    <row r="649" spans="1:2" customFormat="1" hidden="1" x14ac:dyDescent="0.35">
      <c r="A649" s="4">
        <v>34929</v>
      </c>
      <c r="B649">
        <v>17.61</v>
      </c>
    </row>
    <row r="650" spans="1:2" customFormat="1" hidden="1" x14ac:dyDescent="0.35">
      <c r="A650" s="4">
        <v>34936</v>
      </c>
      <c r="B650">
        <v>18.100000000000001</v>
      </c>
    </row>
    <row r="651" spans="1:2" customFormat="1" hidden="1" x14ac:dyDescent="0.35">
      <c r="A651" s="4">
        <v>34943</v>
      </c>
      <c r="B651">
        <v>17.86</v>
      </c>
    </row>
    <row r="652" spans="1:2" customFormat="1" hidden="1" x14ac:dyDescent="0.35">
      <c r="A652" s="4">
        <v>34950</v>
      </c>
      <c r="B652">
        <v>18.41</v>
      </c>
    </row>
    <row r="653" spans="1:2" customFormat="1" hidden="1" x14ac:dyDescent="0.35">
      <c r="A653" s="4">
        <v>34957</v>
      </c>
      <c r="B653">
        <v>18.68</v>
      </c>
    </row>
    <row r="654" spans="1:2" customFormat="1" hidden="1" x14ac:dyDescent="0.35">
      <c r="A654" s="4">
        <v>34964</v>
      </c>
      <c r="B654">
        <v>18.28</v>
      </c>
    </row>
    <row r="655" spans="1:2" customFormat="1" hidden="1" x14ac:dyDescent="0.35">
      <c r="A655" s="4">
        <v>34971</v>
      </c>
      <c r="B655">
        <v>17.53</v>
      </c>
    </row>
    <row r="656" spans="1:2" customFormat="1" hidden="1" x14ac:dyDescent="0.35">
      <c r="A656" s="4">
        <v>34978</v>
      </c>
      <c r="B656">
        <v>17.28</v>
      </c>
    </row>
    <row r="657" spans="1:2" customFormat="1" hidden="1" x14ac:dyDescent="0.35">
      <c r="A657" s="4">
        <v>34985</v>
      </c>
      <c r="B657">
        <v>17.309999999999999</v>
      </c>
    </row>
    <row r="658" spans="1:2" customFormat="1" hidden="1" x14ac:dyDescent="0.35">
      <c r="A658" s="4">
        <v>34992</v>
      </c>
      <c r="B658">
        <v>17.510000000000002</v>
      </c>
    </row>
    <row r="659" spans="1:2" customFormat="1" hidden="1" x14ac:dyDescent="0.35">
      <c r="A659" s="4">
        <v>34999</v>
      </c>
      <c r="B659">
        <v>17.39</v>
      </c>
    </row>
    <row r="660" spans="1:2" customFormat="1" hidden="1" x14ac:dyDescent="0.35">
      <c r="A660" s="4">
        <v>35006</v>
      </c>
      <c r="B660">
        <v>17.78</v>
      </c>
    </row>
    <row r="661" spans="1:2" customFormat="1" hidden="1" x14ac:dyDescent="0.35">
      <c r="A661" s="4">
        <v>35013</v>
      </c>
      <c r="B661">
        <v>17.77</v>
      </c>
    </row>
    <row r="662" spans="1:2" customFormat="1" hidden="1" x14ac:dyDescent="0.35">
      <c r="A662" s="4">
        <v>35020</v>
      </c>
      <c r="B662">
        <v>18.059999999999999</v>
      </c>
    </row>
    <row r="663" spans="1:2" customFormat="1" hidden="1" x14ac:dyDescent="0.35">
      <c r="A663" s="4">
        <v>35027</v>
      </c>
      <c r="B663">
        <v>18</v>
      </c>
    </row>
    <row r="664" spans="1:2" customFormat="1" hidden="1" x14ac:dyDescent="0.35">
      <c r="A664" s="4">
        <v>35034</v>
      </c>
      <c r="B664">
        <v>18.32</v>
      </c>
    </row>
    <row r="665" spans="1:2" customFormat="1" hidden="1" x14ac:dyDescent="0.35">
      <c r="A665" s="4">
        <v>35041</v>
      </c>
      <c r="B665">
        <v>18.75</v>
      </c>
    </row>
    <row r="666" spans="1:2" customFormat="1" hidden="1" x14ac:dyDescent="0.35">
      <c r="A666" s="4">
        <v>35048</v>
      </c>
      <c r="B666">
        <v>19</v>
      </c>
    </row>
    <row r="667" spans="1:2" customFormat="1" hidden="1" x14ac:dyDescent="0.35">
      <c r="A667" s="4">
        <v>35055</v>
      </c>
      <c r="B667">
        <v>19.170000000000002</v>
      </c>
    </row>
    <row r="668" spans="1:2" customFormat="1" hidden="1" x14ac:dyDescent="0.35">
      <c r="A668" s="4">
        <v>35062</v>
      </c>
      <c r="B668">
        <v>19.420000000000002</v>
      </c>
    </row>
    <row r="669" spans="1:2" customFormat="1" hidden="1" x14ac:dyDescent="0.35">
      <c r="A669" s="4">
        <v>35069</v>
      </c>
      <c r="B669">
        <v>19.97</v>
      </c>
    </row>
    <row r="670" spans="1:2" customFormat="1" hidden="1" x14ac:dyDescent="0.35">
      <c r="A670" s="4">
        <v>35076</v>
      </c>
      <c r="B670">
        <v>19.170000000000002</v>
      </c>
    </row>
    <row r="671" spans="1:2" customFormat="1" hidden="1" x14ac:dyDescent="0.35">
      <c r="A671" s="4">
        <v>35083</v>
      </c>
      <c r="B671">
        <v>18.61</v>
      </c>
    </row>
    <row r="672" spans="1:2" customFormat="1" hidden="1" x14ac:dyDescent="0.35">
      <c r="A672" s="4">
        <v>35090</v>
      </c>
      <c r="B672">
        <v>18.07</v>
      </c>
    </row>
    <row r="673" spans="1:2" customFormat="1" hidden="1" x14ac:dyDescent="0.35">
      <c r="A673" s="4">
        <v>35097</v>
      </c>
      <c r="B673">
        <v>17.649999999999999</v>
      </c>
    </row>
    <row r="674" spans="1:2" customFormat="1" hidden="1" x14ac:dyDescent="0.35">
      <c r="A674" s="4">
        <v>35104</v>
      </c>
      <c r="B674">
        <v>17.7</v>
      </c>
    </row>
    <row r="675" spans="1:2" customFormat="1" hidden="1" x14ac:dyDescent="0.35">
      <c r="A675" s="4">
        <v>35111</v>
      </c>
      <c r="B675">
        <v>18.809999999999999</v>
      </c>
    </row>
    <row r="676" spans="1:2" customFormat="1" hidden="1" x14ac:dyDescent="0.35">
      <c r="A676" s="4">
        <v>35118</v>
      </c>
      <c r="B676">
        <v>19.920000000000002</v>
      </c>
    </row>
    <row r="677" spans="1:2" customFormat="1" hidden="1" x14ac:dyDescent="0.35">
      <c r="A677" s="4">
        <v>35125</v>
      </c>
      <c r="B677">
        <v>19.47</v>
      </c>
    </row>
    <row r="678" spans="1:2" customFormat="1" hidden="1" x14ac:dyDescent="0.35">
      <c r="A678" s="4">
        <v>35132</v>
      </c>
      <c r="B678">
        <v>19.670000000000002</v>
      </c>
    </row>
    <row r="679" spans="1:2" customFormat="1" hidden="1" x14ac:dyDescent="0.35">
      <c r="A679" s="4">
        <v>35139</v>
      </c>
      <c r="B679">
        <v>20.82</v>
      </c>
    </row>
    <row r="680" spans="1:2" customFormat="1" hidden="1" x14ac:dyDescent="0.35">
      <c r="A680" s="4">
        <v>35146</v>
      </c>
      <c r="B680">
        <v>22.73</v>
      </c>
    </row>
    <row r="681" spans="1:2" customFormat="1" hidden="1" x14ac:dyDescent="0.35">
      <c r="A681" s="4">
        <v>35153</v>
      </c>
      <c r="B681">
        <v>21.85</v>
      </c>
    </row>
    <row r="682" spans="1:2" customFormat="1" hidden="1" x14ac:dyDescent="0.35">
      <c r="A682" s="4">
        <v>35160</v>
      </c>
      <c r="B682">
        <v>22.5</v>
      </c>
    </row>
    <row r="683" spans="1:2" customFormat="1" hidden="1" x14ac:dyDescent="0.35">
      <c r="A683" s="4">
        <v>35167</v>
      </c>
      <c r="B683">
        <v>23.99</v>
      </c>
    </row>
    <row r="684" spans="1:2" customFormat="1" hidden="1" x14ac:dyDescent="0.35">
      <c r="A684" s="4">
        <v>35174</v>
      </c>
      <c r="B684">
        <v>24.39</v>
      </c>
    </row>
    <row r="685" spans="1:2" customFormat="1" hidden="1" x14ac:dyDescent="0.35">
      <c r="A685" s="4">
        <v>35181</v>
      </c>
      <c r="B685">
        <v>22.74</v>
      </c>
    </row>
    <row r="686" spans="1:2" customFormat="1" hidden="1" x14ac:dyDescent="0.35">
      <c r="A686" s="4">
        <v>35188</v>
      </c>
      <c r="B686">
        <v>21.3</v>
      </c>
    </row>
    <row r="687" spans="1:2" customFormat="1" hidden="1" x14ac:dyDescent="0.35">
      <c r="A687" s="4">
        <v>35195</v>
      </c>
      <c r="B687">
        <v>20.97</v>
      </c>
    </row>
    <row r="688" spans="1:2" customFormat="1" hidden="1" x14ac:dyDescent="0.35">
      <c r="A688" s="4">
        <v>35202</v>
      </c>
      <c r="B688">
        <v>21.14</v>
      </c>
    </row>
    <row r="689" spans="1:2" customFormat="1" hidden="1" x14ac:dyDescent="0.35">
      <c r="A689" s="4">
        <v>35209</v>
      </c>
      <c r="B689">
        <v>21.82</v>
      </c>
    </row>
    <row r="690" spans="1:2" customFormat="1" hidden="1" x14ac:dyDescent="0.35">
      <c r="A690" s="4">
        <v>35216</v>
      </c>
      <c r="B690">
        <v>20.39</v>
      </c>
    </row>
    <row r="691" spans="1:2" customFormat="1" hidden="1" x14ac:dyDescent="0.35">
      <c r="A691" s="4">
        <v>35223</v>
      </c>
      <c r="B691">
        <v>20.07</v>
      </c>
    </row>
    <row r="692" spans="1:2" customFormat="1" hidden="1" x14ac:dyDescent="0.35">
      <c r="A692" s="4">
        <v>35230</v>
      </c>
      <c r="B692">
        <v>20.16</v>
      </c>
    </row>
    <row r="693" spans="1:2" customFormat="1" hidden="1" x14ac:dyDescent="0.35">
      <c r="A693" s="4">
        <v>35237</v>
      </c>
      <c r="B693">
        <v>20.99</v>
      </c>
    </row>
    <row r="694" spans="1:2" customFormat="1" hidden="1" x14ac:dyDescent="0.35">
      <c r="A694" s="4">
        <v>35244</v>
      </c>
      <c r="B694">
        <v>20.51</v>
      </c>
    </row>
    <row r="695" spans="1:2" customFormat="1" hidden="1" x14ac:dyDescent="0.35">
      <c r="A695" s="4">
        <v>35251</v>
      </c>
      <c r="B695">
        <v>21.29</v>
      </c>
    </row>
    <row r="696" spans="1:2" customFormat="1" hidden="1" x14ac:dyDescent="0.35">
      <c r="A696" s="4">
        <v>35258</v>
      </c>
      <c r="B696">
        <v>21.62</v>
      </c>
    </row>
    <row r="697" spans="1:2" customFormat="1" hidden="1" x14ac:dyDescent="0.35">
      <c r="A697" s="4">
        <v>35265</v>
      </c>
      <c r="B697">
        <v>21.87</v>
      </c>
    </row>
    <row r="698" spans="1:2" customFormat="1" hidden="1" x14ac:dyDescent="0.35">
      <c r="A698" s="4">
        <v>35272</v>
      </c>
      <c r="B698">
        <v>20.79</v>
      </c>
    </row>
    <row r="699" spans="1:2" customFormat="1" hidden="1" x14ac:dyDescent="0.35">
      <c r="A699" s="4">
        <v>35279</v>
      </c>
      <c r="B699">
        <v>20.68</v>
      </c>
    </row>
    <row r="700" spans="1:2" customFormat="1" hidden="1" x14ac:dyDescent="0.35">
      <c r="A700" s="4">
        <v>35286</v>
      </c>
      <c r="B700">
        <v>21.38</v>
      </c>
    </row>
    <row r="701" spans="1:2" customFormat="1" hidden="1" x14ac:dyDescent="0.35">
      <c r="A701" s="4">
        <v>35293</v>
      </c>
      <c r="B701">
        <v>22.25</v>
      </c>
    </row>
    <row r="702" spans="1:2" customFormat="1" hidden="1" x14ac:dyDescent="0.35">
      <c r="A702" s="4">
        <v>35300</v>
      </c>
      <c r="B702">
        <v>22.42</v>
      </c>
    </row>
    <row r="703" spans="1:2" customFormat="1" hidden="1" x14ac:dyDescent="0.35">
      <c r="A703" s="4">
        <v>35307</v>
      </c>
      <c r="B703">
        <v>21.86</v>
      </c>
    </row>
    <row r="704" spans="1:2" customFormat="1" hidden="1" x14ac:dyDescent="0.35">
      <c r="A704" s="4">
        <v>35314</v>
      </c>
      <c r="B704">
        <v>23.48</v>
      </c>
    </row>
    <row r="705" spans="1:2" customFormat="1" hidden="1" x14ac:dyDescent="0.35">
      <c r="A705" s="4">
        <v>35321</v>
      </c>
      <c r="B705">
        <v>24.42</v>
      </c>
    </row>
    <row r="706" spans="1:2" customFormat="1" hidden="1" x14ac:dyDescent="0.35">
      <c r="A706" s="4">
        <v>35328</v>
      </c>
      <c r="B706">
        <v>23.51</v>
      </c>
    </row>
    <row r="707" spans="1:2" customFormat="1" hidden="1" x14ac:dyDescent="0.35">
      <c r="A707" s="4">
        <v>35335</v>
      </c>
      <c r="B707">
        <v>24.13</v>
      </c>
    </row>
    <row r="708" spans="1:2" customFormat="1" hidden="1" x14ac:dyDescent="0.35">
      <c r="A708" s="4">
        <v>35342</v>
      </c>
      <c r="B708">
        <v>24.42</v>
      </c>
    </row>
    <row r="709" spans="1:2" customFormat="1" hidden="1" x14ac:dyDescent="0.35">
      <c r="A709" s="4">
        <v>35349</v>
      </c>
      <c r="B709">
        <v>24.95</v>
      </c>
    </row>
    <row r="710" spans="1:2" customFormat="1" hidden="1" x14ac:dyDescent="0.35">
      <c r="A710" s="4">
        <v>35356</v>
      </c>
      <c r="B710">
        <v>25.48</v>
      </c>
    </row>
    <row r="711" spans="1:2" customFormat="1" hidden="1" x14ac:dyDescent="0.35">
      <c r="A711" s="4">
        <v>35363</v>
      </c>
      <c r="B711">
        <v>25.18</v>
      </c>
    </row>
    <row r="712" spans="1:2" customFormat="1" hidden="1" x14ac:dyDescent="0.35">
      <c r="A712" s="4">
        <v>35370</v>
      </c>
      <c r="B712">
        <v>23.97</v>
      </c>
    </row>
    <row r="713" spans="1:2" customFormat="1" hidden="1" x14ac:dyDescent="0.35">
      <c r="A713" s="4">
        <v>35377</v>
      </c>
      <c r="B713">
        <v>22.89</v>
      </c>
    </row>
    <row r="714" spans="1:2" customFormat="1" hidden="1" x14ac:dyDescent="0.35">
      <c r="A714" s="4">
        <v>35384</v>
      </c>
      <c r="B714">
        <v>23.88</v>
      </c>
    </row>
    <row r="715" spans="1:2" customFormat="1" hidden="1" x14ac:dyDescent="0.35">
      <c r="A715" s="4">
        <v>35391</v>
      </c>
      <c r="B715">
        <v>23.94</v>
      </c>
    </row>
    <row r="716" spans="1:2" customFormat="1" hidden="1" x14ac:dyDescent="0.35">
      <c r="A716" s="4">
        <v>35398</v>
      </c>
      <c r="B716">
        <v>23.62</v>
      </c>
    </row>
    <row r="717" spans="1:2" customFormat="1" hidden="1" x14ac:dyDescent="0.35">
      <c r="A717" s="4">
        <v>35405</v>
      </c>
      <c r="B717">
        <v>25.15</v>
      </c>
    </row>
    <row r="718" spans="1:2" customFormat="1" hidden="1" x14ac:dyDescent="0.35">
      <c r="A718" s="4">
        <v>35412</v>
      </c>
      <c r="B718">
        <v>24.26</v>
      </c>
    </row>
    <row r="719" spans="1:2" customFormat="1" hidden="1" x14ac:dyDescent="0.35">
      <c r="A719" s="4">
        <v>35419</v>
      </c>
      <c r="B719">
        <v>25.85</v>
      </c>
    </row>
    <row r="720" spans="1:2" customFormat="1" hidden="1" x14ac:dyDescent="0.35">
      <c r="A720" s="4">
        <v>35426</v>
      </c>
      <c r="B720">
        <v>25.01</v>
      </c>
    </row>
    <row r="721" spans="1:2" customFormat="1" hidden="1" x14ac:dyDescent="0.35">
      <c r="A721" s="4">
        <v>35433</v>
      </c>
      <c r="B721">
        <v>25.64</v>
      </c>
    </row>
    <row r="722" spans="1:2" customFormat="1" hidden="1" x14ac:dyDescent="0.35">
      <c r="A722" s="4">
        <v>35440</v>
      </c>
      <c r="B722">
        <v>26.34</v>
      </c>
    </row>
    <row r="723" spans="1:2" customFormat="1" hidden="1" x14ac:dyDescent="0.35">
      <c r="A723" s="4">
        <v>35447</v>
      </c>
      <c r="B723">
        <v>25.44</v>
      </c>
    </row>
    <row r="724" spans="1:2" customFormat="1" hidden="1" x14ac:dyDescent="0.35">
      <c r="A724" s="4">
        <v>35454</v>
      </c>
      <c r="B724">
        <v>24.5</v>
      </c>
    </row>
    <row r="725" spans="1:2" customFormat="1" hidden="1" x14ac:dyDescent="0.35">
      <c r="A725" s="4">
        <v>35461</v>
      </c>
      <c r="B725">
        <v>24.27</v>
      </c>
    </row>
    <row r="726" spans="1:2" customFormat="1" hidden="1" x14ac:dyDescent="0.35">
      <c r="A726" s="4">
        <v>35468</v>
      </c>
      <c r="B726">
        <v>23.48</v>
      </c>
    </row>
    <row r="727" spans="1:2" customFormat="1" hidden="1" x14ac:dyDescent="0.35">
      <c r="A727" s="4">
        <v>35475</v>
      </c>
      <c r="B727">
        <v>22.23</v>
      </c>
    </row>
    <row r="728" spans="1:2" customFormat="1" hidden="1" x14ac:dyDescent="0.35">
      <c r="A728" s="4">
        <v>35482</v>
      </c>
      <c r="B728">
        <v>22.17</v>
      </c>
    </row>
    <row r="729" spans="1:2" customFormat="1" hidden="1" x14ac:dyDescent="0.35">
      <c r="A729" s="4">
        <v>35489</v>
      </c>
      <c r="B729">
        <v>20.8</v>
      </c>
    </row>
    <row r="730" spans="1:2" customFormat="1" hidden="1" x14ac:dyDescent="0.35">
      <c r="A730" s="4">
        <v>35496</v>
      </c>
      <c r="B730">
        <v>20.71</v>
      </c>
    </row>
    <row r="731" spans="1:2" customFormat="1" hidden="1" x14ac:dyDescent="0.35">
      <c r="A731" s="4">
        <v>35503</v>
      </c>
      <c r="B731">
        <v>20.64</v>
      </c>
    </row>
    <row r="732" spans="1:2" customFormat="1" hidden="1" x14ac:dyDescent="0.35">
      <c r="A732" s="4">
        <v>35510</v>
      </c>
      <c r="B732">
        <v>21.77</v>
      </c>
    </row>
    <row r="733" spans="1:2" customFormat="1" hidden="1" x14ac:dyDescent="0.35">
      <c r="A733" s="4">
        <v>35517</v>
      </c>
      <c r="B733">
        <v>20.85</v>
      </c>
    </row>
    <row r="734" spans="1:2" customFormat="1" hidden="1" x14ac:dyDescent="0.35">
      <c r="A734" s="4">
        <v>35524</v>
      </c>
      <c r="B734">
        <v>19.75</v>
      </c>
    </row>
    <row r="735" spans="1:2" customFormat="1" hidden="1" x14ac:dyDescent="0.35">
      <c r="A735" s="4">
        <v>35531</v>
      </c>
      <c r="B735">
        <v>19.39</v>
      </c>
    </row>
    <row r="736" spans="1:2" customFormat="1" hidden="1" x14ac:dyDescent="0.35">
      <c r="A736" s="4">
        <v>35538</v>
      </c>
      <c r="B736">
        <v>19.68</v>
      </c>
    </row>
    <row r="737" spans="1:2" customFormat="1" hidden="1" x14ac:dyDescent="0.35">
      <c r="A737" s="4">
        <v>35545</v>
      </c>
      <c r="B737">
        <v>19.95</v>
      </c>
    </row>
    <row r="738" spans="1:2" customFormat="1" hidden="1" x14ac:dyDescent="0.35">
      <c r="A738" s="4">
        <v>35552</v>
      </c>
      <c r="B738">
        <v>20.010000000000002</v>
      </c>
    </row>
    <row r="739" spans="1:2" customFormat="1" hidden="1" x14ac:dyDescent="0.35">
      <c r="A739" s="4">
        <v>35559</v>
      </c>
      <c r="B739">
        <v>19.940000000000001</v>
      </c>
    </row>
    <row r="740" spans="1:2" customFormat="1" hidden="1" x14ac:dyDescent="0.35">
      <c r="A740" s="4">
        <v>35566</v>
      </c>
      <c r="B740">
        <v>21.51</v>
      </c>
    </row>
    <row r="741" spans="1:2" customFormat="1" hidden="1" x14ac:dyDescent="0.35">
      <c r="A741" s="4">
        <v>35573</v>
      </c>
      <c r="B741">
        <v>21.63</v>
      </c>
    </row>
    <row r="742" spans="1:2" customFormat="1" hidden="1" x14ac:dyDescent="0.35">
      <c r="A742" s="4">
        <v>35580</v>
      </c>
      <c r="B742">
        <v>20.86</v>
      </c>
    </row>
    <row r="743" spans="1:2" customFormat="1" hidden="1" x14ac:dyDescent="0.35">
      <c r="A743" s="4">
        <v>35587</v>
      </c>
      <c r="B743">
        <v>19.98</v>
      </c>
    </row>
    <row r="744" spans="1:2" customFormat="1" hidden="1" x14ac:dyDescent="0.35">
      <c r="A744" s="4">
        <v>35594</v>
      </c>
      <c r="B744">
        <v>18.68</v>
      </c>
    </row>
    <row r="745" spans="1:2" customFormat="1" hidden="1" x14ac:dyDescent="0.35">
      <c r="A745" s="4">
        <v>35601</v>
      </c>
      <c r="B745">
        <v>18.850000000000001</v>
      </c>
    </row>
    <row r="746" spans="1:2" customFormat="1" hidden="1" x14ac:dyDescent="0.35">
      <c r="A746" s="4">
        <v>35608</v>
      </c>
      <c r="B746">
        <v>19.25</v>
      </c>
    </row>
    <row r="747" spans="1:2" customFormat="1" hidden="1" x14ac:dyDescent="0.35">
      <c r="A747" s="4">
        <v>35615</v>
      </c>
      <c r="B747">
        <v>19.96</v>
      </c>
    </row>
    <row r="748" spans="1:2" customFormat="1" hidden="1" x14ac:dyDescent="0.35">
      <c r="A748" s="4">
        <v>35622</v>
      </c>
      <c r="B748">
        <v>19.45</v>
      </c>
    </row>
    <row r="749" spans="1:2" customFormat="1" hidden="1" x14ac:dyDescent="0.35">
      <c r="A749" s="4">
        <v>35629</v>
      </c>
      <c r="B749">
        <v>19.510000000000002</v>
      </c>
    </row>
    <row r="750" spans="1:2" customFormat="1" hidden="1" x14ac:dyDescent="0.35">
      <c r="A750" s="4">
        <v>35636</v>
      </c>
      <c r="B750">
        <v>19.510000000000002</v>
      </c>
    </row>
    <row r="751" spans="1:2" customFormat="1" hidden="1" x14ac:dyDescent="0.35">
      <c r="A751" s="4">
        <v>35643</v>
      </c>
      <c r="B751">
        <v>20.079999999999998</v>
      </c>
    </row>
    <row r="752" spans="1:2" customFormat="1" hidden="1" x14ac:dyDescent="0.35">
      <c r="A752" s="4">
        <v>35650</v>
      </c>
      <c r="B752">
        <v>20.329999999999998</v>
      </c>
    </row>
    <row r="753" spans="1:2" customFormat="1" hidden="1" x14ac:dyDescent="0.35">
      <c r="A753" s="4">
        <v>35657</v>
      </c>
      <c r="B753">
        <v>20</v>
      </c>
    </row>
    <row r="754" spans="1:2" customFormat="1" hidden="1" x14ac:dyDescent="0.35">
      <c r="A754" s="4">
        <v>35664</v>
      </c>
      <c r="B754">
        <v>19.89</v>
      </c>
    </row>
    <row r="755" spans="1:2" customFormat="1" hidden="1" x14ac:dyDescent="0.35">
      <c r="A755" s="4">
        <v>35671</v>
      </c>
      <c r="B755">
        <v>19.489999999999998</v>
      </c>
    </row>
    <row r="756" spans="1:2" customFormat="1" hidden="1" x14ac:dyDescent="0.35">
      <c r="A756" s="4">
        <v>35678</v>
      </c>
      <c r="B756">
        <v>19.57</v>
      </c>
    </row>
    <row r="757" spans="1:2" customFormat="1" hidden="1" x14ac:dyDescent="0.35">
      <c r="A757" s="4">
        <v>35685</v>
      </c>
      <c r="B757">
        <v>19.399999999999999</v>
      </c>
    </row>
    <row r="758" spans="1:2" customFormat="1" hidden="1" x14ac:dyDescent="0.35">
      <c r="A758" s="4">
        <v>35692</v>
      </c>
      <c r="B758">
        <v>19.41</v>
      </c>
    </row>
    <row r="759" spans="1:2" customFormat="1" hidden="1" x14ac:dyDescent="0.35">
      <c r="A759" s="4">
        <v>35699</v>
      </c>
      <c r="B759">
        <v>20.12</v>
      </c>
    </row>
    <row r="760" spans="1:2" customFormat="1" hidden="1" x14ac:dyDescent="0.35">
      <c r="A760" s="4">
        <v>35706</v>
      </c>
      <c r="B760">
        <v>21.6</v>
      </c>
    </row>
    <row r="761" spans="1:2" customFormat="1" hidden="1" x14ac:dyDescent="0.35">
      <c r="A761" s="4">
        <v>35713</v>
      </c>
      <c r="B761">
        <v>22.06</v>
      </c>
    </row>
    <row r="762" spans="1:2" customFormat="1" hidden="1" x14ac:dyDescent="0.35">
      <c r="A762" s="4">
        <v>35720</v>
      </c>
      <c r="B762">
        <v>20.83</v>
      </c>
    </row>
    <row r="763" spans="1:2" customFormat="1" hidden="1" x14ac:dyDescent="0.35">
      <c r="A763" s="4">
        <v>35727</v>
      </c>
      <c r="B763">
        <v>20.97</v>
      </c>
    </row>
    <row r="764" spans="1:2" customFormat="1" hidden="1" x14ac:dyDescent="0.35">
      <c r="A764" s="4">
        <v>35734</v>
      </c>
      <c r="B764">
        <v>20.91</v>
      </c>
    </row>
    <row r="765" spans="1:2" customFormat="1" hidden="1" x14ac:dyDescent="0.35">
      <c r="A765" s="4">
        <v>35741</v>
      </c>
      <c r="B765">
        <v>20.63</v>
      </c>
    </row>
    <row r="766" spans="1:2" customFormat="1" hidden="1" x14ac:dyDescent="0.35">
      <c r="A766" s="4">
        <v>35748</v>
      </c>
      <c r="B766">
        <v>20.62</v>
      </c>
    </row>
    <row r="767" spans="1:2" customFormat="1" hidden="1" x14ac:dyDescent="0.35">
      <c r="A767" s="4">
        <v>35755</v>
      </c>
      <c r="B767">
        <v>19.8</v>
      </c>
    </row>
    <row r="768" spans="1:2" customFormat="1" hidden="1" x14ac:dyDescent="0.35">
      <c r="A768" s="4">
        <v>35762</v>
      </c>
      <c r="B768">
        <v>19.57</v>
      </c>
    </row>
    <row r="769" spans="1:2" customFormat="1" hidden="1" x14ac:dyDescent="0.35">
      <c r="A769" s="4">
        <v>35769</v>
      </c>
      <c r="B769">
        <v>18.71</v>
      </c>
    </row>
    <row r="770" spans="1:2" customFormat="1" hidden="1" x14ac:dyDescent="0.35">
      <c r="A770" s="4">
        <v>35776</v>
      </c>
      <c r="B770">
        <v>18.399999999999999</v>
      </c>
    </row>
    <row r="771" spans="1:2" customFormat="1" hidden="1" x14ac:dyDescent="0.35">
      <c r="A771" s="4">
        <v>35783</v>
      </c>
      <c r="B771">
        <v>18.29</v>
      </c>
    </row>
    <row r="772" spans="1:2" customFormat="1" hidden="1" x14ac:dyDescent="0.35">
      <c r="A772" s="4">
        <v>35790</v>
      </c>
      <c r="B772">
        <v>18.3</v>
      </c>
    </row>
    <row r="773" spans="1:2" customFormat="1" hidden="1" x14ac:dyDescent="0.35">
      <c r="A773" s="4">
        <v>35797</v>
      </c>
      <c r="B773">
        <v>17.57</v>
      </c>
    </row>
    <row r="774" spans="1:2" customFormat="1" hidden="1" x14ac:dyDescent="0.35">
      <c r="A774" s="4">
        <v>35804</v>
      </c>
      <c r="B774">
        <v>16.84</v>
      </c>
    </row>
    <row r="775" spans="1:2" customFormat="1" hidden="1" x14ac:dyDescent="0.35">
      <c r="A775" s="4">
        <v>35811</v>
      </c>
      <c r="B775">
        <v>16.440000000000001</v>
      </c>
    </row>
    <row r="776" spans="1:2" customFormat="1" hidden="1" x14ac:dyDescent="0.35">
      <c r="A776" s="4">
        <v>35818</v>
      </c>
      <c r="B776">
        <v>16.14</v>
      </c>
    </row>
    <row r="777" spans="1:2" customFormat="1" hidden="1" x14ac:dyDescent="0.35">
      <c r="A777" s="4">
        <v>35825</v>
      </c>
      <c r="B777">
        <v>17.23</v>
      </c>
    </row>
    <row r="778" spans="1:2" customFormat="1" hidden="1" x14ac:dyDescent="0.35">
      <c r="A778" s="4">
        <v>35832</v>
      </c>
      <c r="B778">
        <v>16.64</v>
      </c>
    </row>
    <row r="779" spans="1:2" customFormat="1" hidden="1" x14ac:dyDescent="0.35">
      <c r="A779" s="4">
        <v>35839</v>
      </c>
      <c r="B779">
        <v>16.239999999999998</v>
      </c>
    </row>
    <row r="780" spans="1:2" customFormat="1" hidden="1" x14ac:dyDescent="0.35">
      <c r="A780" s="4">
        <v>35846</v>
      </c>
      <c r="B780">
        <v>16.059999999999999</v>
      </c>
    </row>
    <row r="781" spans="1:2" customFormat="1" hidden="1" x14ac:dyDescent="0.35">
      <c r="A781" s="4">
        <v>35853</v>
      </c>
      <c r="B781">
        <v>15.38</v>
      </c>
    </row>
    <row r="782" spans="1:2" customFormat="1" hidden="1" x14ac:dyDescent="0.35">
      <c r="A782" s="4">
        <v>35860</v>
      </c>
      <c r="B782">
        <v>15.23</v>
      </c>
    </row>
    <row r="783" spans="1:2" customFormat="1" hidden="1" x14ac:dyDescent="0.35">
      <c r="A783" s="4">
        <v>35867</v>
      </c>
      <c r="B783">
        <v>14.21</v>
      </c>
    </row>
    <row r="784" spans="1:2" customFormat="1" hidden="1" x14ac:dyDescent="0.35">
      <c r="A784" s="4">
        <v>35874</v>
      </c>
      <c r="B784">
        <v>13.89</v>
      </c>
    </row>
    <row r="785" spans="1:2" customFormat="1" hidden="1" x14ac:dyDescent="0.35">
      <c r="A785" s="4">
        <v>35881</v>
      </c>
      <c r="B785">
        <v>16.5</v>
      </c>
    </row>
    <row r="786" spans="1:2" customFormat="1" hidden="1" x14ac:dyDescent="0.35">
      <c r="A786" s="4">
        <v>35888</v>
      </c>
      <c r="B786">
        <v>15.82</v>
      </c>
    </row>
    <row r="787" spans="1:2" customFormat="1" hidden="1" x14ac:dyDescent="0.35">
      <c r="A787" s="4">
        <v>35895</v>
      </c>
      <c r="B787">
        <v>15.45</v>
      </c>
    </row>
    <row r="788" spans="1:2" customFormat="1" hidden="1" x14ac:dyDescent="0.35">
      <c r="A788" s="4">
        <v>35902</v>
      </c>
      <c r="B788">
        <v>15.45</v>
      </c>
    </row>
    <row r="789" spans="1:2" customFormat="1" hidden="1" x14ac:dyDescent="0.35">
      <c r="A789" s="4">
        <v>35909</v>
      </c>
      <c r="B789">
        <v>15.34</v>
      </c>
    </row>
    <row r="790" spans="1:2" customFormat="1" hidden="1" x14ac:dyDescent="0.35">
      <c r="A790" s="4">
        <v>35916</v>
      </c>
      <c r="B790">
        <v>15.58</v>
      </c>
    </row>
    <row r="791" spans="1:2" customFormat="1" hidden="1" x14ac:dyDescent="0.35">
      <c r="A791" s="4">
        <v>35923</v>
      </c>
      <c r="B791">
        <v>15.43</v>
      </c>
    </row>
    <row r="792" spans="1:2" customFormat="1" hidden="1" x14ac:dyDescent="0.35">
      <c r="A792" s="4">
        <v>35930</v>
      </c>
      <c r="B792">
        <v>14.98</v>
      </c>
    </row>
    <row r="793" spans="1:2" customFormat="1" hidden="1" x14ac:dyDescent="0.35">
      <c r="A793" s="4">
        <v>35937</v>
      </c>
      <c r="B793">
        <v>14.12</v>
      </c>
    </row>
    <row r="794" spans="1:2" customFormat="1" hidden="1" x14ac:dyDescent="0.35">
      <c r="A794" s="4">
        <v>35944</v>
      </c>
      <c r="B794">
        <v>14.97</v>
      </c>
    </row>
    <row r="795" spans="1:2" customFormat="1" hidden="1" x14ac:dyDescent="0.35">
      <c r="A795" s="4">
        <v>35951</v>
      </c>
      <c r="B795">
        <v>14.96</v>
      </c>
    </row>
    <row r="796" spans="1:2" customFormat="1" hidden="1" x14ac:dyDescent="0.35">
      <c r="A796" s="4">
        <v>35958</v>
      </c>
      <c r="B796">
        <v>13.44</v>
      </c>
    </row>
    <row r="797" spans="1:2" customFormat="1" hidden="1" x14ac:dyDescent="0.35">
      <c r="A797" s="4">
        <v>35965</v>
      </c>
      <c r="B797">
        <v>11.95</v>
      </c>
    </row>
    <row r="798" spans="1:2" customFormat="1" hidden="1" x14ac:dyDescent="0.35">
      <c r="A798" s="4">
        <v>35972</v>
      </c>
      <c r="B798">
        <v>14.14</v>
      </c>
    </row>
    <row r="799" spans="1:2" customFormat="1" hidden="1" x14ac:dyDescent="0.35">
      <c r="A799" s="4">
        <v>35979</v>
      </c>
      <c r="B799">
        <v>14.28</v>
      </c>
    </row>
    <row r="800" spans="1:2" customFormat="1" hidden="1" x14ac:dyDescent="0.35">
      <c r="A800" s="4">
        <v>35986</v>
      </c>
      <c r="B800">
        <v>13.83</v>
      </c>
    </row>
    <row r="801" spans="1:2" customFormat="1" hidden="1" x14ac:dyDescent="0.35">
      <c r="A801" s="4">
        <v>35993</v>
      </c>
      <c r="B801">
        <v>14.37</v>
      </c>
    </row>
    <row r="802" spans="1:2" customFormat="1" hidden="1" x14ac:dyDescent="0.35">
      <c r="A802" s="4">
        <v>36000</v>
      </c>
      <c r="B802">
        <v>13.81</v>
      </c>
    </row>
    <row r="803" spans="1:2" customFormat="1" hidden="1" x14ac:dyDescent="0.35">
      <c r="A803" s="4">
        <v>36007</v>
      </c>
      <c r="B803">
        <v>14.2</v>
      </c>
    </row>
    <row r="804" spans="1:2" customFormat="1" hidden="1" x14ac:dyDescent="0.35">
      <c r="A804" s="4">
        <v>36014</v>
      </c>
      <c r="B804">
        <v>13.74</v>
      </c>
    </row>
    <row r="805" spans="1:2" customFormat="1" hidden="1" x14ac:dyDescent="0.35">
      <c r="A805" s="4">
        <v>36021</v>
      </c>
      <c r="B805">
        <v>13.02</v>
      </c>
    </row>
    <row r="806" spans="1:2" customFormat="1" hidden="1" x14ac:dyDescent="0.35">
      <c r="A806" s="4">
        <v>36028</v>
      </c>
      <c r="B806">
        <v>13.24</v>
      </c>
    </row>
    <row r="807" spans="1:2" customFormat="1" hidden="1" x14ac:dyDescent="0.35">
      <c r="A807" s="4">
        <v>36035</v>
      </c>
      <c r="B807">
        <v>13.54</v>
      </c>
    </row>
    <row r="808" spans="1:2" customFormat="1" hidden="1" x14ac:dyDescent="0.35">
      <c r="A808" s="4">
        <v>36042</v>
      </c>
      <c r="B808">
        <v>14</v>
      </c>
    </row>
    <row r="809" spans="1:2" customFormat="1" hidden="1" x14ac:dyDescent="0.35">
      <c r="A809" s="4">
        <v>36049</v>
      </c>
      <c r="B809">
        <v>14.36</v>
      </c>
    </row>
    <row r="810" spans="1:2" customFormat="1" hidden="1" x14ac:dyDescent="0.35">
      <c r="A810" s="4">
        <v>36056</v>
      </c>
      <c r="B810">
        <v>14.77</v>
      </c>
    </row>
    <row r="811" spans="1:2" customFormat="1" hidden="1" x14ac:dyDescent="0.35">
      <c r="A811" s="4">
        <v>36063</v>
      </c>
      <c r="B811">
        <v>15.74</v>
      </c>
    </row>
    <row r="812" spans="1:2" customFormat="1" hidden="1" x14ac:dyDescent="0.35">
      <c r="A812" s="4">
        <v>36070</v>
      </c>
      <c r="B812">
        <v>15.77</v>
      </c>
    </row>
    <row r="813" spans="1:2" customFormat="1" hidden="1" x14ac:dyDescent="0.35">
      <c r="A813" s="4">
        <v>36077</v>
      </c>
      <c r="B813">
        <v>14.99</v>
      </c>
    </row>
    <row r="814" spans="1:2" customFormat="1" hidden="1" x14ac:dyDescent="0.35">
      <c r="A814" s="4">
        <v>36084</v>
      </c>
      <c r="B814">
        <v>14.18</v>
      </c>
    </row>
    <row r="815" spans="1:2" customFormat="1" hidden="1" x14ac:dyDescent="0.35">
      <c r="A815" s="4">
        <v>36091</v>
      </c>
      <c r="B815">
        <v>13.78</v>
      </c>
    </row>
    <row r="816" spans="1:2" customFormat="1" hidden="1" x14ac:dyDescent="0.35">
      <c r="A816" s="4">
        <v>36098</v>
      </c>
      <c r="B816">
        <v>14.26</v>
      </c>
    </row>
    <row r="817" spans="1:2" customFormat="1" hidden="1" x14ac:dyDescent="0.35">
      <c r="A817" s="4">
        <v>36105</v>
      </c>
      <c r="B817">
        <v>14.11</v>
      </c>
    </row>
    <row r="818" spans="1:2" customFormat="1" hidden="1" x14ac:dyDescent="0.35">
      <c r="A818" s="4">
        <v>36112</v>
      </c>
      <c r="B818">
        <v>13.57</v>
      </c>
    </row>
    <row r="819" spans="1:2" customFormat="1" hidden="1" x14ac:dyDescent="0.35">
      <c r="A819" s="4">
        <v>36119</v>
      </c>
      <c r="B819">
        <v>12.34</v>
      </c>
    </row>
    <row r="820" spans="1:2" customFormat="1" hidden="1" x14ac:dyDescent="0.35">
      <c r="A820" s="4">
        <v>36126</v>
      </c>
      <c r="B820">
        <v>12.14</v>
      </c>
    </row>
    <row r="821" spans="1:2" customFormat="1" hidden="1" x14ac:dyDescent="0.35">
      <c r="A821" s="4">
        <v>36133</v>
      </c>
      <c r="B821">
        <v>11.19</v>
      </c>
    </row>
    <row r="822" spans="1:2" customFormat="1" hidden="1" x14ac:dyDescent="0.35">
      <c r="A822" s="4">
        <v>36140</v>
      </c>
      <c r="B822">
        <v>11.09</v>
      </c>
    </row>
    <row r="823" spans="1:2" customFormat="1" hidden="1" x14ac:dyDescent="0.35">
      <c r="A823" s="4">
        <v>36147</v>
      </c>
      <c r="B823">
        <v>11.44</v>
      </c>
    </row>
    <row r="824" spans="1:2" customFormat="1" hidden="1" x14ac:dyDescent="0.35">
      <c r="A824" s="4">
        <v>36154</v>
      </c>
      <c r="B824">
        <v>11.12</v>
      </c>
    </row>
    <row r="825" spans="1:2" customFormat="1" hidden="1" x14ac:dyDescent="0.35">
      <c r="A825" s="4">
        <v>36161</v>
      </c>
      <c r="B825">
        <v>11.75</v>
      </c>
    </row>
    <row r="826" spans="1:2" customFormat="1" hidden="1" x14ac:dyDescent="0.35">
      <c r="A826" s="4">
        <v>36168</v>
      </c>
      <c r="B826">
        <v>12.66</v>
      </c>
    </row>
    <row r="827" spans="1:2" customFormat="1" hidden="1" x14ac:dyDescent="0.35">
      <c r="A827" s="4">
        <v>36175</v>
      </c>
      <c r="B827">
        <v>12.58</v>
      </c>
    </row>
    <row r="828" spans="1:2" customFormat="1" hidden="1" x14ac:dyDescent="0.35">
      <c r="A828" s="4">
        <v>36182</v>
      </c>
      <c r="B828">
        <v>12.26</v>
      </c>
    </row>
    <row r="829" spans="1:2" customFormat="1" hidden="1" x14ac:dyDescent="0.35">
      <c r="A829" s="4">
        <v>36189</v>
      </c>
      <c r="B829">
        <v>12.4</v>
      </c>
    </row>
    <row r="830" spans="1:2" customFormat="1" hidden="1" x14ac:dyDescent="0.35">
      <c r="A830" s="4">
        <v>36196</v>
      </c>
      <c r="B830">
        <v>12.17</v>
      </c>
    </row>
    <row r="831" spans="1:2" customFormat="1" hidden="1" x14ac:dyDescent="0.35">
      <c r="A831" s="4">
        <v>36203</v>
      </c>
      <c r="B831">
        <v>11.77</v>
      </c>
    </row>
    <row r="832" spans="1:2" customFormat="1" hidden="1" x14ac:dyDescent="0.35">
      <c r="A832" s="4">
        <v>36210</v>
      </c>
      <c r="B832">
        <v>11.68</v>
      </c>
    </row>
    <row r="833" spans="1:2" customFormat="1" hidden="1" x14ac:dyDescent="0.35">
      <c r="A833" s="4">
        <v>36217</v>
      </c>
      <c r="B833">
        <v>12.4</v>
      </c>
    </row>
    <row r="834" spans="1:2" customFormat="1" hidden="1" x14ac:dyDescent="0.35">
      <c r="A834" s="4">
        <v>36224</v>
      </c>
      <c r="B834">
        <v>12.87</v>
      </c>
    </row>
    <row r="835" spans="1:2" customFormat="1" hidden="1" x14ac:dyDescent="0.35">
      <c r="A835" s="4">
        <v>36231</v>
      </c>
      <c r="B835">
        <v>14.19</v>
      </c>
    </row>
    <row r="836" spans="1:2" customFormat="1" hidden="1" x14ac:dyDescent="0.35">
      <c r="A836" s="4">
        <v>36238</v>
      </c>
      <c r="B836">
        <v>14.84</v>
      </c>
    </row>
    <row r="837" spans="1:2" customFormat="1" hidden="1" x14ac:dyDescent="0.35">
      <c r="A837" s="4">
        <v>36245</v>
      </c>
      <c r="B837">
        <v>15.64</v>
      </c>
    </row>
    <row r="838" spans="1:2" customFormat="1" hidden="1" x14ac:dyDescent="0.35">
      <c r="A838" s="4">
        <v>36252</v>
      </c>
      <c r="B838">
        <v>16.66</v>
      </c>
    </row>
    <row r="839" spans="1:2" customFormat="1" hidden="1" x14ac:dyDescent="0.35">
      <c r="A839" s="4">
        <v>36259</v>
      </c>
      <c r="B839">
        <v>16.440000000000001</v>
      </c>
    </row>
    <row r="840" spans="1:2" customFormat="1" hidden="1" x14ac:dyDescent="0.35">
      <c r="A840" s="4">
        <v>36266</v>
      </c>
      <c r="B840">
        <v>16.760000000000002</v>
      </c>
    </row>
    <row r="841" spans="1:2" customFormat="1" hidden="1" x14ac:dyDescent="0.35">
      <c r="A841" s="4">
        <v>36273</v>
      </c>
      <c r="B841">
        <v>17.920000000000002</v>
      </c>
    </row>
    <row r="842" spans="1:2" customFormat="1" hidden="1" x14ac:dyDescent="0.35">
      <c r="A842" s="4">
        <v>36280</v>
      </c>
      <c r="B842">
        <v>18.22</v>
      </c>
    </row>
    <row r="843" spans="1:2" customFormat="1" hidden="1" x14ac:dyDescent="0.35">
      <c r="A843" s="4">
        <v>36287</v>
      </c>
      <c r="B843">
        <v>18.66</v>
      </c>
    </row>
    <row r="844" spans="1:2" customFormat="1" hidden="1" x14ac:dyDescent="0.35">
      <c r="A844" s="4">
        <v>36294</v>
      </c>
      <c r="B844">
        <v>18.04</v>
      </c>
    </row>
    <row r="845" spans="1:2" customFormat="1" hidden="1" x14ac:dyDescent="0.35">
      <c r="A845" s="4">
        <v>36301</v>
      </c>
      <c r="B845">
        <v>17.27</v>
      </c>
    </row>
    <row r="846" spans="1:2" customFormat="1" hidden="1" x14ac:dyDescent="0.35">
      <c r="A846" s="4">
        <v>36308</v>
      </c>
      <c r="B846">
        <v>17.11</v>
      </c>
    </row>
    <row r="847" spans="1:2" customFormat="1" hidden="1" x14ac:dyDescent="0.35">
      <c r="A847" s="4">
        <v>36315</v>
      </c>
      <c r="B847">
        <v>16.760000000000002</v>
      </c>
    </row>
    <row r="848" spans="1:2" customFormat="1" hidden="1" x14ac:dyDescent="0.35">
      <c r="A848" s="4">
        <v>36322</v>
      </c>
      <c r="B848">
        <v>17.96</v>
      </c>
    </row>
    <row r="849" spans="1:2" customFormat="1" hidden="1" x14ac:dyDescent="0.35">
      <c r="A849" s="4">
        <v>36329</v>
      </c>
      <c r="B849">
        <v>18.2</v>
      </c>
    </row>
    <row r="850" spans="1:2" customFormat="1" hidden="1" x14ac:dyDescent="0.35">
      <c r="A850" s="4">
        <v>36336</v>
      </c>
      <c r="B850">
        <v>18.09</v>
      </c>
    </row>
    <row r="851" spans="1:2" customFormat="1" hidden="1" x14ac:dyDescent="0.35">
      <c r="A851" s="4">
        <v>36343</v>
      </c>
      <c r="B851">
        <v>19.010000000000002</v>
      </c>
    </row>
    <row r="852" spans="1:2" customFormat="1" hidden="1" x14ac:dyDescent="0.35">
      <c r="A852" s="4">
        <v>36350</v>
      </c>
      <c r="B852">
        <v>19.8</v>
      </c>
    </row>
    <row r="853" spans="1:2" customFormat="1" hidden="1" x14ac:dyDescent="0.35">
      <c r="A853" s="4">
        <v>36357</v>
      </c>
      <c r="B853">
        <v>20.149999999999999</v>
      </c>
    </row>
    <row r="854" spans="1:2" customFormat="1" hidden="1" x14ac:dyDescent="0.35">
      <c r="A854" s="4">
        <v>36364</v>
      </c>
      <c r="B854">
        <v>20.010000000000002</v>
      </c>
    </row>
    <row r="855" spans="1:2" customFormat="1" hidden="1" x14ac:dyDescent="0.35">
      <c r="A855" s="4">
        <v>36371</v>
      </c>
      <c r="B855">
        <v>20.59</v>
      </c>
    </row>
    <row r="856" spans="1:2" customFormat="1" hidden="1" x14ac:dyDescent="0.35">
      <c r="A856" s="4">
        <v>36378</v>
      </c>
      <c r="B856">
        <v>20.53</v>
      </c>
    </row>
    <row r="857" spans="1:2" customFormat="1" hidden="1" x14ac:dyDescent="0.35">
      <c r="A857" s="4">
        <v>36385</v>
      </c>
      <c r="B857">
        <v>21.45</v>
      </c>
    </row>
    <row r="858" spans="1:2" customFormat="1" hidden="1" x14ac:dyDescent="0.35">
      <c r="A858" s="4">
        <v>36392</v>
      </c>
      <c r="B858">
        <v>21.61</v>
      </c>
    </row>
    <row r="859" spans="1:2" customFormat="1" hidden="1" x14ac:dyDescent="0.35">
      <c r="A859" s="4">
        <v>36399</v>
      </c>
      <c r="B859">
        <v>21.22</v>
      </c>
    </row>
    <row r="860" spans="1:2" customFormat="1" hidden="1" x14ac:dyDescent="0.35">
      <c r="A860" s="4">
        <v>36406</v>
      </c>
      <c r="B860">
        <v>21.92</v>
      </c>
    </row>
    <row r="861" spans="1:2" customFormat="1" hidden="1" x14ac:dyDescent="0.35">
      <c r="A861" s="4">
        <v>36413</v>
      </c>
      <c r="B861">
        <v>23.01</v>
      </c>
    </row>
    <row r="862" spans="1:2" customFormat="1" hidden="1" x14ac:dyDescent="0.35">
      <c r="A862" s="4">
        <v>36420</v>
      </c>
      <c r="B862">
        <v>24.29</v>
      </c>
    </row>
    <row r="863" spans="1:2" customFormat="1" hidden="1" x14ac:dyDescent="0.35">
      <c r="A863" s="4">
        <v>36427</v>
      </c>
      <c r="B863">
        <v>24.5</v>
      </c>
    </row>
    <row r="864" spans="1:2" customFormat="1" hidden="1" x14ac:dyDescent="0.35">
      <c r="A864" s="4">
        <v>36434</v>
      </c>
      <c r="B864">
        <v>24.54</v>
      </c>
    </row>
    <row r="865" spans="1:2" customFormat="1" hidden="1" x14ac:dyDescent="0.35">
      <c r="A865" s="4">
        <v>36441</v>
      </c>
      <c r="B865">
        <v>22.77</v>
      </c>
    </row>
    <row r="866" spans="1:2" customFormat="1" hidden="1" x14ac:dyDescent="0.35">
      <c r="A866" s="4">
        <v>36448</v>
      </c>
      <c r="B866">
        <v>22.38</v>
      </c>
    </row>
    <row r="867" spans="1:2" customFormat="1" hidden="1" x14ac:dyDescent="0.35">
      <c r="A867" s="4">
        <v>36455</v>
      </c>
      <c r="B867">
        <v>22.6</v>
      </c>
    </row>
    <row r="868" spans="1:2" customFormat="1" hidden="1" x14ac:dyDescent="0.35">
      <c r="A868" s="4">
        <v>36462</v>
      </c>
      <c r="B868">
        <v>22.58</v>
      </c>
    </row>
    <row r="869" spans="1:2" customFormat="1" hidden="1" x14ac:dyDescent="0.35">
      <c r="A869" s="4">
        <v>36469</v>
      </c>
      <c r="B869">
        <v>22.72</v>
      </c>
    </row>
    <row r="870" spans="1:2" customFormat="1" hidden="1" x14ac:dyDescent="0.35">
      <c r="A870" s="4">
        <v>36476</v>
      </c>
      <c r="B870">
        <v>24.2</v>
      </c>
    </row>
    <row r="871" spans="1:2" customFormat="1" hidden="1" x14ac:dyDescent="0.35">
      <c r="A871" s="4">
        <v>36483</v>
      </c>
      <c r="B871">
        <v>25.96</v>
      </c>
    </row>
    <row r="872" spans="1:2" customFormat="1" hidden="1" x14ac:dyDescent="0.35">
      <c r="A872" s="4">
        <v>36490</v>
      </c>
      <c r="B872">
        <v>26.79</v>
      </c>
    </row>
    <row r="873" spans="1:2" customFormat="1" hidden="1" x14ac:dyDescent="0.35">
      <c r="A873" s="4">
        <v>36497</v>
      </c>
      <c r="B873">
        <v>25.44</v>
      </c>
    </row>
    <row r="874" spans="1:2" customFormat="1" hidden="1" x14ac:dyDescent="0.35">
      <c r="A874" s="4">
        <v>36504</v>
      </c>
      <c r="B874">
        <v>26.16</v>
      </c>
    </row>
    <row r="875" spans="1:2" customFormat="1" hidden="1" x14ac:dyDescent="0.35">
      <c r="A875" s="4">
        <v>36511</v>
      </c>
      <c r="B875">
        <v>26.21</v>
      </c>
    </row>
    <row r="876" spans="1:2" customFormat="1" hidden="1" x14ac:dyDescent="0.35">
      <c r="A876" s="4">
        <v>36518</v>
      </c>
      <c r="B876">
        <v>26.04</v>
      </c>
    </row>
    <row r="877" spans="1:2" customFormat="1" hidden="1" x14ac:dyDescent="0.35">
      <c r="A877" s="4">
        <v>36525</v>
      </c>
      <c r="B877">
        <v>26.31</v>
      </c>
    </row>
    <row r="878" spans="1:2" customFormat="1" hidden="1" x14ac:dyDescent="0.35">
      <c r="A878" s="4">
        <v>36532</v>
      </c>
      <c r="B878">
        <v>24.87</v>
      </c>
    </row>
    <row r="879" spans="1:2" customFormat="1" hidden="1" x14ac:dyDescent="0.35">
      <c r="A879" s="4">
        <v>36539</v>
      </c>
      <c r="B879">
        <v>26.29</v>
      </c>
    </row>
    <row r="880" spans="1:2" customFormat="1" hidden="1" x14ac:dyDescent="0.35">
      <c r="A880" s="4">
        <v>36546</v>
      </c>
      <c r="B880">
        <v>29.06</v>
      </c>
    </row>
    <row r="881" spans="1:2" customFormat="1" hidden="1" x14ac:dyDescent="0.35">
      <c r="A881" s="4">
        <v>36553</v>
      </c>
      <c r="B881">
        <v>27.7</v>
      </c>
    </row>
    <row r="882" spans="1:2" customFormat="1" hidden="1" x14ac:dyDescent="0.35">
      <c r="A882" s="4">
        <v>36560</v>
      </c>
      <c r="B882">
        <v>28.05</v>
      </c>
    </row>
    <row r="883" spans="1:2" customFormat="1" hidden="1" x14ac:dyDescent="0.35">
      <c r="A883" s="4">
        <v>36567</v>
      </c>
      <c r="B883">
        <v>28.82</v>
      </c>
    </row>
    <row r="884" spans="1:2" customFormat="1" hidden="1" x14ac:dyDescent="0.35">
      <c r="A884" s="4">
        <v>36574</v>
      </c>
      <c r="B884">
        <v>29.87</v>
      </c>
    </row>
    <row r="885" spans="1:2" customFormat="1" hidden="1" x14ac:dyDescent="0.35">
      <c r="A885" s="4">
        <v>36581</v>
      </c>
      <c r="B885">
        <v>29.83</v>
      </c>
    </row>
    <row r="886" spans="1:2" customFormat="1" hidden="1" x14ac:dyDescent="0.35">
      <c r="A886" s="4">
        <v>36588</v>
      </c>
      <c r="B886">
        <v>31.11</v>
      </c>
    </row>
    <row r="887" spans="1:2" customFormat="1" hidden="1" x14ac:dyDescent="0.35">
      <c r="A887" s="4">
        <v>36595</v>
      </c>
      <c r="B887">
        <v>32.200000000000003</v>
      </c>
    </row>
    <row r="888" spans="1:2" customFormat="1" hidden="1" x14ac:dyDescent="0.35">
      <c r="A888" s="4">
        <v>36602</v>
      </c>
      <c r="B888">
        <v>31.29</v>
      </c>
    </row>
    <row r="889" spans="1:2" customFormat="1" hidden="1" x14ac:dyDescent="0.35">
      <c r="A889" s="4">
        <v>36609</v>
      </c>
      <c r="B889">
        <v>28.04</v>
      </c>
    </row>
    <row r="890" spans="1:2" customFormat="1" hidden="1" x14ac:dyDescent="0.35">
      <c r="A890" s="4">
        <v>36616</v>
      </c>
      <c r="B890">
        <v>26.99</v>
      </c>
    </row>
    <row r="891" spans="1:2" customFormat="1" hidden="1" x14ac:dyDescent="0.35">
      <c r="A891" s="4">
        <v>36623</v>
      </c>
      <c r="B891">
        <v>25.69</v>
      </c>
    </row>
    <row r="892" spans="1:2" customFormat="1" hidden="1" x14ac:dyDescent="0.35">
      <c r="A892" s="4">
        <v>36630</v>
      </c>
      <c r="B892">
        <v>24.87</v>
      </c>
    </row>
    <row r="893" spans="1:2" customFormat="1" hidden="1" x14ac:dyDescent="0.35">
      <c r="A893" s="4">
        <v>36637</v>
      </c>
      <c r="B893">
        <v>26.31</v>
      </c>
    </row>
    <row r="894" spans="1:2" customFormat="1" hidden="1" x14ac:dyDescent="0.35">
      <c r="A894" s="4">
        <v>36644</v>
      </c>
      <c r="B894">
        <v>25.44</v>
      </c>
    </row>
    <row r="895" spans="1:2" customFormat="1" hidden="1" x14ac:dyDescent="0.35">
      <c r="A895" s="4">
        <v>36651</v>
      </c>
      <c r="B895">
        <v>26.76</v>
      </c>
    </row>
    <row r="896" spans="1:2" customFormat="1" hidden="1" x14ac:dyDescent="0.35">
      <c r="A896" s="4">
        <v>36658</v>
      </c>
      <c r="B896">
        <v>28.71</v>
      </c>
    </row>
    <row r="897" spans="1:2" customFormat="1" hidden="1" x14ac:dyDescent="0.35">
      <c r="A897" s="4">
        <v>36665</v>
      </c>
      <c r="B897">
        <v>29.84</v>
      </c>
    </row>
    <row r="898" spans="1:2" customFormat="1" hidden="1" x14ac:dyDescent="0.35">
      <c r="A898" s="4">
        <v>36672</v>
      </c>
      <c r="B898">
        <v>29.57</v>
      </c>
    </row>
    <row r="899" spans="1:2" customFormat="1" hidden="1" x14ac:dyDescent="0.35">
      <c r="A899" s="4">
        <v>36679</v>
      </c>
      <c r="B899">
        <v>29.96</v>
      </c>
    </row>
    <row r="900" spans="1:2" customFormat="1" hidden="1" x14ac:dyDescent="0.35">
      <c r="A900" s="4">
        <v>36686</v>
      </c>
      <c r="B900">
        <v>29.88</v>
      </c>
    </row>
    <row r="901" spans="1:2" customFormat="1" hidden="1" x14ac:dyDescent="0.35">
      <c r="A901" s="4">
        <v>36693</v>
      </c>
      <c r="B901">
        <v>32.49</v>
      </c>
    </row>
    <row r="902" spans="1:2" customFormat="1" hidden="1" x14ac:dyDescent="0.35">
      <c r="A902" s="4">
        <v>36700</v>
      </c>
      <c r="B902">
        <v>32.11</v>
      </c>
    </row>
    <row r="903" spans="1:2" customFormat="1" hidden="1" x14ac:dyDescent="0.35">
      <c r="A903" s="4">
        <v>36707</v>
      </c>
      <c r="B903">
        <v>32.159999999999997</v>
      </c>
    </row>
    <row r="904" spans="1:2" customFormat="1" hidden="1" x14ac:dyDescent="0.35">
      <c r="A904" s="4">
        <v>36714</v>
      </c>
      <c r="B904">
        <v>30.31</v>
      </c>
    </row>
    <row r="905" spans="1:2" customFormat="1" hidden="1" x14ac:dyDescent="0.35">
      <c r="A905" s="4">
        <v>36721</v>
      </c>
      <c r="B905">
        <v>30.52</v>
      </c>
    </row>
    <row r="906" spans="1:2" customFormat="1" hidden="1" x14ac:dyDescent="0.35">
      <c r="A906" s="4">
        <v>36728</v>
      </c>
      <c r="B906">
        <v>30.74</v>
      </c>
    </row>
    <row r="907" spans="1:2" customFormat="1" hidden="1" x14ac:dyDescent="0.35">
      <c r="A907" s="4">
        <v>36735</v>
      </c>
      <c r="B907">
        <v>28</v>
      </c>
    </row>
    <row r="908" spans="1:2" customFormat="1" hidden="1" x14ac:dyDescent="0.35">
      <c r="A908" s="4">
        <v>36742</v>
      </c>
      <c r="B908">
        <v>28.42</v>
      </c>
    </row>
    <row r="909" spans="1:2" customFormat="1" hidden="1" x14ac:dyDescent="0.35">
      <c r="A909" s="4">
        <v>36749</v>
      </c>
      <c r="B909">
        <v>30.15</v>
      </c>
    </row>
    <row r="910" spans="1:2" customFormat="1" hidden="1" x14ac:dyDescent="0.35">
      <c r="A910" s="4">
        <v>36756</v>
      </c>
      <c r="B910">
        <v>31.87</v>
      </c>
    </row>
    <row r="911" spans="1:2" customFormat="1" hidden="1" x14ac:dyDescent="0.35">
      <c r="A911" s="4">
        <v>36763</v>
      </c>
      <c r="B911">
        <v>31.87</v>
      </c>
    </row>
    <row r="912" spans="1:2" customFormat="1" hidden="1" x14ac:dyDescent="0.35">
      <c r="A912" s="4">
        <v>36770</v>
      </c>
      <c r="B912">
        <v>33.090000000000003</v>
      </c>
    </row>
    <row r="913" spans="1:2" customFormat="1" hidden="1" x14ac:dyDescent="0.35">
      <c r="A913" s="4">
        <v>36777</v>
      </c>
      <c r="B913">
        <v>34.44</v>
      </c>
    </row>
    <row r="914" spans="1:2" customFormat="1" hidden="1" x14ac:dyDescent="0.35">
      <c r="A914" s="4">
        <v>36784</v>
      </c>
      <c r="B914">
        <v>34.65</v>
      </c>
    </row>
    <row r="915" spans="1:2" customFormat="1" hidden="1" x14ac:dyDescent="0.35">
      <c r="A915" s="4">
        <v>36791</v>
      </c>
      <c r="B915">
        <v>35.450000000000003</v>
      </c>
    </row>
    <row r="916" spans="1:2" customFormat="1" hidden="1" x14ac:dyDescent="0.35">
      <c r="A916" s="4">
        <v>36798</v>
      </c>
      <c r="B916">
        <v>31.14</v>
      </c>
    </row>
    <row r="917" spans="1:2" customFormat="1" hidden="1" x14ac:dyDescent="0.35">
      <c r="A917" s="4">
        <v>36805</v>
      </c>
      <c r="B917">
        <v>31.41</v>
      </c>
    </row>
    <row r="918" spans="1:2" customFormat="1" hidden="1" x14ac:dyDescent="0.35">
      <c r="A918" s="4">
        <v>36812</v>
      </c>
      <c r="B918">
        <v>33.869999999999997</v>
      </c>
    </row>
    <row r="919" spans="1:2" customFormat="1" hidden="1" x14ac:dyDescent="0.35">
      <c r="A919" s="4">
        <v>36819</v>
      </c>
      <c r="B919">
        <v>33.21</v>
      </c>
    </row>
    <row r="920" spans="1:2" customFormat="1" hidden="1" x14ac:dyDescent="0.35">
      <c r="A920" s="4">
        <v>36826</v>
      </c>
      <c r="B920">
        <v>33.31</v>
      </c>
    </row>
    <row r="921" spans="1:2" customFormat="1" hidden="1" x14ac:dyDescent="0.35">
      <c r="A921" s="4">
        <v>36833</v>
      </c>
      <c r="B921">
        <v>32.799999999999997</v>
      </c>
    </row>
    <row r="922" spans="1:2" customFormat="1" hidden="1" x14ac:dyDescent="0.35">
      <c r="A922" s="4">
        <v>36840</v>
      </c>
      <c r="B922">
        <v>33.49</v>
      </c>
    </row>
    <row r="923" spans="1:2" customFormat="1" hidden="1" x14ac:dyDescent="0.35">
      <c r="A923" s="4">
        <v>36847</v>
      </c>
      <c r="B923">
        <v>35.1</v>
      </c>
    </row>
    <row r="924" spans="1:2" customFormat="1" hidden="1" x14ac:dyDescent="0.35">
      <c r="A924" s="4">
        <v>36854</v>
      </c>
      <c r="B924">
        <v>35.26</v>
      </c>
    </row>
    <row r="925" spans="1:2" customFormat="1" hidden="1" x14ac:dyDescent="0.35">
      <c r="A925" s="4">
        <v>36861</v>
      </c>
      <c r="B925">
        <v>34.01</v>
      </c>
    </row>
    <row r="926" spans="1:2" customFormat="1" hidden="1" x14ac:dyDescent="0.35">
      <c r="A926" s="4">
        <v>36868</v>
      </c>
      <c r="B926">
        <v>29.68</v>
      </c>
    </row>
    <row r="927" spans="1:2" customFormat="1" hidden="1" x14ac:dyDescent="0.35">
      <c r="A927" s="4">
        <v>36875</v>
      </c>
      <c r="B927">
        <v>28.96</v>
      </c>
    </row>
    <row r="928" spans="1:2" customFormat="1" hidden="1" x14ac:dyDescent="0.35">
      <c r="A928" s="4">
        <v>36882</v>
      </c>
      <c r="B928">
        <v>27.4</v>
      </c>
    </row>
    <row r="929" spans="1:2" customFormat="1" hidden="1" x14ac:dyDescent="0.35">
      <c r="A929" s="4">
        <v>36889</v>
      </c>
      <c r="B929">
        <v>26.44</v>
      </c>
    </row>
    <row r="930" spans="1:2" customFormat="1" hidden="1" x14ac:dyDescent="0.35">
      <c r="A930" s="4">
        <v>36896</v>
      </c>
      <c r="B930">
        <v>27.83</v>
      </c>
    </row>
    <row r="931" spans="1:2" customFormat="1" hidden="1" x14ac:dyDescent="0.35">
      <c r="A931" s="4">
        <v>36903</v>
      </c>
      <c r="B931">
        <v>28.78</v>
      </c>
    </row>
    <row r="932" spans="1:2" customFormat="1" hidden="1" x14ac:dyDescent="0.35">
      <c r="A932" s="4">
        <v>36910</v>
      </c>
      <c r="B932">
        <v>30.63</v>
      </c>
    </row>
    <row r="933" spans="1:2" customFormat="1" hidden="1" x14ac:dyDescent="0.35">
      <c r="A933" s="4">
        <v>36917</v>
      </c>
      <c r="B933">
        <v>29.99</v>
      </c>
    </row>
    <row r="934" spans="1:2" customFormat="1" hidden="1" x14ac:dyDescent="0.35">
      <c r="A934" s="4">
        <v>36924</v>
      </c>
      <c r="B934">
        <v>29.56</v>
      </c>
    </row>
    <row r="935" spans="1:2" customFormat="1" hidden="1" x14ac:dyDescent="0.35">
      <c r="A935" s="4">
        <v>36931</v>
      </c>
      <c r="B935">
        <v>30.96</v>
      </c>
    </row>
    <row r="936" spans="1:2" customFormat="1" hidden="1" x14ac:dyDescent="0.35">
      <c r="A936" s="4">
        <v>36938</v>
      </c>
      <c r="B936">
        <v>29.71</v>
      </c>
    </row>
    <row r="937" spans="1:2" customFormat="1" hidden="1" x14ac:dyDescent="0.35">
      <c r="A937" s="4">
        <v>36945</v>
      </c>
      <c r="B937">
        <v>28.74</v>
      </c>
    </row>
    <row r="938" spans="1:2" customFormat="1" hidden="1" x14ac:dyDescent="0.35">
      <c r="A938" s="4">
        <v>36952</v>
      </c>
      <c r="B938">
        <v>27.88</v>
      </c>
    </row>
    <row r="939" spans="1:2" customFormat="1" hidden="1" x14ac:dyDescent="0.35">
      <c r="A939" s="4">
        <v>36959</v>
      </c>
      <c r="B939">
        <v>28.46</v>
      </c>
    </row>
    <row r="940" spans="1:2" customFormat="1" hidden="1" x14ac:dyDescent="0.35">
      <c r="A940" s="4">
        <v>36966</v>
      </c>
      <c r="B940">
        <v>27.06</v>
      </c>
    </row>
    <row r="941" spans="1:2" customFormat="1" hidden="1" x14ac:dyDescent="0.35">
      <c r="A941" s="4">
        <v>36973</v>
      </c>
      <c r="B941">
        <v>26.55</v>
      </c>
    </row>
    <row r="942" spans="1:2" customFormat="1" hidden="1" x14ac:dyDescent="0.35">
      <c r="A942" s="4">
        <v>36980</v>
      </c>
      <c r="B942">
        <v>26.83</v>
      </c>
    </row>
    <row r="943" spans="1:2" customFormat="1" hidden="1" x14ac:dyDescent="0.35">
      <c r="A943" s="4">
        <v>36987</v>
      </c>
      <c r="B943">
        <v>26.64</v>
      </c>
    </row>
    <row r="944" spans="1:2" customFormat="1" hidden="1" x14ac:dyDescent="0.35">
      <c r="A944" s="4">
        <v>36994</v>
      </c>
      <c r="B944">
        <v>28.05</v>
      </c>
    </row>
    <row r="945" spans="1:2" customFormat="1" hidden="1" x14ac:dyDescent="0.35">
      <c r="A945" s="4">
        <v>37001</v>
      </c>
      <c r="B945">
        <v>28.02</v>
      </c>
    </row>
    <row r="946" spans="1:2" customFormat="1" hidden="1" x14ac:dyDescent="0.35">
      <c r="A946" s="4">
        <v>37008</v>
      </c>
      <c r="B946">
        <v>27.69</v>
      </c>
    </row>
    <row r="947" spans="1:2" customFormat="1" hidden="1" x14ac:dyDescent="0.35">
      <c r="A947" s="4">
        <v>37015</v>
      </c>
      <c r="B947">
        <v>28.4</v>
      </c>
    </row>
    <row r="948" spans="1:2" customFormat="1" hidden="1" x14ac:dyDescent="0.35">
      <c r="A948" s="4">
        <v>37022</v>
      </c>
      <c r="B948">
        <v>28.09</v>
      </c>
    </row>
    <row r="949" spans="1:2" customFormat="1" hidden="1" x14ac:dyDescent="0.35">
      <c r="A949" s="4">
        <v>37029</v>
      </c>
      <c r="B949">
        <v>29.07</v>
      </c>
    </row>
    <row r="950" spans="1:2" customFormat="1" hidden="1" x14ac:dyDescent="0.35">
      <c r="A950" s="4">
        <v>37036</v>
      </c>
      <c r="B950">
        <v>29.22</v>
      </c>
    </row>
    <row r="951" spans="1:2" customFormat="1" hidden="1" x14ac:dyDescent="0.35">
      <c r="A951" s="4">
        <v>37043</v>
      </c>
      <c r="B951">
        <v>28.38</v>
      </c>
    </row>
    <row r="952" spans="1:2" customFormat="1" hidden="1" x14ac:dyDescent="0.35">
      <c r="A952" s="4">
        <v>37050</v>
      </c>
      <c r="B952">
        <v>28.05</v>
      </c>
    </row>
    <row r="953" spans="1:2" customFormat="1" hidden="1" x14ac:dyDescent="0.35">
      <c r="A953" s="4">
        <v>37057</v>
      </c>
      <c r="B953">
        <v>28.92</v>
      </c>
    </row>
    <row r="954" spans="1:2" customFormat="1" hidden="1" x14ac:dyDescent="0.35">
      <c r="A954" s="4">
        <v>37064</v>
      </c>
      <c r="B954">
        <v>26.98</v>
      </c>
    </row>
    <row r="955" spans="1:2" customFormat="1" hidden="1" x14ac:dyDescent="0.35">
      <c r="A955" s="4">
        <v>37071</v>
      </c>
      <c r="B955">
        <v>26.33</v>
      </c>
    </row>
    <row r="956" spans="1:2" customFormat="1" hidden="1" x14ac:dyDescent="0.35">
      <c r="A956" s="4">
        <v>37078</v>
      </c>
      <c r="B956">
        <v>26.86</v>
      </c>
    </row>
    <row r="957" spans="1:2" customFormat="1" hidden="1" x14ac:dyDescent="0.35">
      <c r="A957" s="4">
        <v>37085</v>
      </c>
      <c r="B957">
        <v>27.12</v>
      </c>
    </row>
    <row r="958" spans="1:2" customFormat="1" hidden="1" x14ac:dyDescent="0.35">
      <c r="A958" s="4">
        <v>37092</v>
      </c>
      <c r="B958">
        <v>25.36</v>
      </c>
    </row>
    <row r="959" spans="1:2" customFormat="1" hidden="1" x14ac:dyDescent="0.35">
      <c r="A959" s="4">
        <v>37099</v>
      </c>
      <c r="B959">
        <v>26.6</v>
      </c>
    </row>
    <row r="960" spans="1:2" customFormat="1" hidden="1" x14ac:dyDescent="0.35">
      <c r="A960" s="4">
        <v>37106</v>
      </c>
      <c r="B960">
        <v>27.02</v>
      </c>
    </row>
    <row r="961" spans="1:2" customFormat="1" hidden="1" x14ac:dyDescent="0.35">
      <c r="A961" s="4">
        <v>37113</v>
      </c>
      <c r="B961">
        <v>27.78</v>
      </c>
    </row>
    <row r="962" spans="1:2" customFormat="1" hidden="1" x14ac:dyDescent="0.35">
      <c r="A962" s="4">
        <v>37120</v>
      </c>
      <c r="B962">
        <v>27.49</v>
      </c>
    </row>
    <row r="963" spans="1:2" customFormat="1" hidden="1" x14ac:dyDescent="0.35">
      <c r="A963" s="4">
        <v>37127</v>
      </c>
      <c r="B963">
        <v>27</v>
      </c>
    </row>
    <row r="964" spans="1:2" customFormat="1" hidden="1" x14ac:dyDescent="0.35">
      <c r="A964" s="4">
        <v>37134</v>
      </c>
      <c r="B964">
        <v>26.93</v>
      </c>
    </row>
    <row r="965" spans="1:2" customFormat="1" hidden="1" x14ac:dyDescent="0.35">
      <c r="A965" s="4">
        <v>37141</v>
      </c>
      <c r="B965">
        <v>27.37</v>
      </c>
    </row>
    <row r="966" spans="1:2" customFormat="1" hidden="1" x14ac:dyDescent="0.35">
      <c r="A966" s="4">
        <v>37148</v>
      </c>
      <c r="B966">
        <v>27.63</v>
      </c>
    </row>
    <row r="967" spans="1:2" customFormat="1" hidden="1" x14ac:dyDescent="0.35">
      <c r="A967" s="4">
        <v>37155</v>
      </c>
      <c r="B967">
        <v>27.16</v>
      </c>
    </row>
    <row r="968" spans="1:2" customFormat="1" hidden="1" x14ac:dyDescent="0.35">
      <c r="A968" s="4">
        <v>37162</v>
      </c>
      <c r="B968">
        <v>22.47</v>
      </c>
    </row>
    <row r="969" spans="1:2" customFormat="1" hidden="1" x14ac:dyDescent="0.35">
      <c r="A969" s="4">
        <v>37169</v>
      </c>
      <c r="B969">
        <v>22.63</v>
      </c>
    </row>
    <row r="970" spans="1:2" customFormat="1" hidden="1" x14ac:dyDescent="0.35">
      <c r="A970" s="4">
        <v>37176</v>
      </c>
      <c r="B970">
        <v>22.66</v>
      </c>
    </row>
    <row r="971" spans="1:2" customFormat="1" hidden="1" x14ac:dyDescent="0.35">
      <c r="A971" s="4">
        <v>37183</v>
      </c>
      <c r="B971">
        <v>21.85</v>
      </c>
    </row>
    <row r="972" spans="1:2" customFormat="1" hidden="1" x14ac:dyDescent="0.35">
      <c r="A972" s="4">
        <v>37190</v>
      </c>
      <c r="B972">
        <v>22</v>
      </c>
    </row>
    <row r="973" spans="1:2" customFormat="1" hidden="1" x14ac:dyDescent="0.35">
      <c r="A973" s="4">
        <v>37197</v>
      </c>
      <c r="B973">
        <v>21.15</v>
      </c>
    </row>
    <row r="974" spans="1:2" customFormat="1" hidden="1" x14ac:dyDescent="0.35">
      <c r="A974" s="4">
        <v>37204</v>
      </c>
      <c r="B974">
        <v>20.68</v>
      </c>
    </row>
    <row r="975" spans="1:2" customFormat="1" hidden="1" x14ac:dyDescent="0.35">
      <c r="A975" s="4">
        <v>37211</v>
      </c>
      <c r="B975">
        <v>19.62</v>
      </c>
    </row>
    <row r="976" spans="1:2" customFormat="1" hidden="1" x14ac:dyDescent="0.35">
      <c r="A976" s="4">
        <v>37218</v>
      </c>
      <c r="B976">
        <v>18.61</v>
      </c>
    </row>
    <row r="977" spans="1:2" customFormat="1" hidden="1" x14ac:dyDescent="0.35">
      <c r="A977" s="4">
        <v>37225</v>
      </c>
      <c r="B977">
        <v>19.09</v>
      </c>
    </row>
    <row r="978" spans="1:2" customFormat="1" hidden="1" x14ac:dyDescent="0.35">
      <c r="A978" s="4">
        <v>37232</v>
      </c>
      <c r="B978">
        <v>19.36</v>
      </c>
    </row>
    <row r="979" spans="1:2" customFormat="1" hidden="1" x14ac:dyDescent="0.35">
      <c r="A979" s="4">
        <v>37239</v>
      </c>
      <c r="B979">
        <v>18.43</v>
      </c>
    </row>
    <row r="980" spans="1:2" customFormat="1" hidden="1" x14ac:dyDescent="0.35">
      <c r="A980" s="4">
        <v>37246</v>
      </c>
      <c r="B980">
        <v>19.46</v>
      </c>
    </row>
    <row r="981" spans="1:2" customFormat="1" hidden="1" x14ac:dyDescent="0.35">
      <c r="A981" s="4">
        <v>37253</v>
      </c>
      <c r="B981">
        <v>20.86</v>
      </c>
    </row>
    <row r="982" spans="1:2" customFormat="1" hidden="1" x14ac:dyDescent="0.35">
      <c r="A982" s="4">
        <v>37260</v>
      </c>
      <c r="B982">
        <v>20.71</v>
      </c>
    </row>
    <row r="983" spans="1:2" customFormat="1" hidden="1" x14ac:dyDescent="0.35">
      <c r="A983" s="4">
        <v>37267</v>
      </c>
      <c r="B983">
        <v>20.59</v>
      </c>
    </row>
    <row r="984" spans="1:2" customFormat="1" hidden="1" x14ac:dyDescent="0.35">
      <c r="A984" s="4">
        <v>37274</v>
      </c>
      <c r="B984">
        <v>18.52</v>
      </c>
    </row>
    <row r="985" spans="1:2" customFormat="1" hidden="1" x14ac:dyDescent="0.35">
      <c r="A985" s="4">
        <v>37281</v>
      </c>
      <c r="B985">
        <v>19.38</v>
      </c>
    </row>
    <row r="986" spans="1:2" customFormat="1" hidden="1" x14ac:dyDescent="0.35">
      <c r="A986" s="4">
        <v>37288</v>
      </c>
      <c r="B986">
        <v>19.71</v>
      </c>
    </row>
    <row r="987" spans="1:2" customFormat="1" hidden="1" x14ac:dyDescent="0.35">
      <c r="A987" s="4">
        <v>37295</v>
      </c>
      <c r="B987">
        <v>19.96</v>
      </c>
    </row>
    <row r="988" spans="1:2" customFormat="1" hidden="1" x14ac:dyDescent="0.35">
      <c r="A988" s="4">
        <v>37302</v>
      </c>
      <c r="B988">
        <v>21.21</v>
      </c>
    </row>
    <row r="989" spans="1:2" customFormat="1" hidden="1" x14ac:dyDescent="0.35">
      <c r="A989" s="4">
        <v>37309</v>
      </c>
      <c r="B989">
        <v>20.8</v>
      </c>
    </row>
    <row r="990" spans="1:2" customFormat="1" hidden="1" x14ac:dyDescent="0.35">
      <c r="A990" s="4">
        <v>37316</v>
      </c>
      <c r="B990">
        <v>21.46</v>
      </c>
    </row>
    <row r="991" spans="1:2" customFormat="1" hidden="1" x14ac:dyDescent="0.35">
      <c r="A991" s="4">
        <v>37323</v>
      </c>
      <c r="B991">
        <v>23.26</v>
      </c>
    </row>
    <row r="992" spans="1:2" customFormat="1" hidden="1" x14ac:dyDescent="0.35">
      <c r="A992" s="4">
        <v>37330</v>
      </c>
      <c r="B992">
        <v>24.35</v>
      </c>
    </row>
    <row r="993" spans="1:2" customFormat="1" hidden="1" x14ac:dyDescent="0.35">
      <c r="A993" s="4">
        <v>37337</v>
      </c>
      <c r="B993">
        <v>25.17</v>
      </c>
    </row>
    <row r="994" spans="1:2" customFormat="1" hidden="1" x14ac:dyDescent="0.35">
      <c r="A994" s="4">
        <v>37344</v>
      </c>
      <c r="B994">
        <v>25.63</v>
      </c>
    </row>
    <row r="995" spans="1:2" customFormat="1" hidden="1" x14ac:dyDescent="0.35">
      <c r="A995" s="4">
        <v>37351</v>
      </c>
      <c r="B995">
        <v>26.99</v>
      </c>
    </row>
    <row r="996" spans="1:2" customFormat="1" hidden="1" x14ac:dyDescent="0.35">
      <c r="A996" s="4">
        <v>37358</v>
      </c>
      <c r="B996">
        <v>25.39</v>
      </c>
    </row>
    <row r="997" spans="1:2" customFormat="1" hidden="1" x14ac:dyDescent="0.35">
      <c r="A997" s="4">
        <v>37365</v>
      </c>
      <c r="B997">
        <v>25.56</v>
      </c>
    </row>
    <row r="998" spans="1:2" customFormat="1" hidden="1" x14ac:dyDescent="0.35">
      <c r="A998" s="4">
        <v>37372</v>
      </c>
      <c r="B998">
        <v>26.62</v>
      </c>
    </row>
    <row r="999" spans="1:2" customFormat="1" hidden="1" x14ac:dyDescent="0.35">
      <c r="A999" s="4">
        <v>37379</v>
      </c>
      <c r="B999">
        <v>26.89</v>
      </c>
    </row>
    <row r="1000" spans="1:2" customFormat="1" hidden="1" x14ac:dyDescent="0.35">
      <c r="A1000" s="4">
        <v>37386</v>
      </c>
      <c r="B1000">
        <v>27.25</v>
      </c>
    </row>
    <row r="1001" spans="1:2" customFormat="1" hidden="1" x14ac:dyDescent="0.35">
      <c r="A1001" s="4">
        <v>37393</v>
      </c>
      <c r="B1001">
        <v>28.4</v>
      </c>
    </row>
    <row r="1002" spans="1:2" customFormat="1" hidden="1" x14ac:dyDescent="0.35">
      <c r="A1002" s="4">
        <v>37400</v>
      </c>
      <c r="B1002">
        <v>26.81</v>
      </c>
    </row>
    <row r="1003" spans="1:2" customFormat="1" hidden="1" x14ac:dyDescent="0.35">
      <c r="A1003" s="4">
        <v>37407</v>
      </c>
      <c r="B1003">
        <v>25.25</v>
      </c>
    </row>
    <row r="1004" spans="1:2" customFormat="1" hidden="1" x14ac:dyDescent="0.35">
      <c r="A1004" s="4">
        <v>37414</v>
      </c>
      <c r="B1004">
        <v>24.97</v>
      </c>
    </row>
    <row r="1005" spans="1:2" customFormat="1" hidden="1" x14ac:dyDescent="0.35">
      <c r="A1005" s="4">
        <v>37421</v>
      </c>
      <c r="B1005">
        <v>24.93</v>
      </c>
    </row>
    <row r="1006" spans="1:2" customFormat="1" hidden="1" x14ac:dyDescent="0.35">
      <c r="A1006" s="4">
        <v>37428</v>
      </c>
      <c r="B1006">
        <v>25.64</v>
      </c>
    </row>
    <row r="1007" spans="1:2" customFormat="1" hidden="1" x14ac:dyDescent="0.35">
      <c r="A1007" s="4">
        <v>37435</v>
      </c>
      <c r="B1007">
        <v>26.65</v>
      </c>
    </row>
    <row r="1008" spans="1:2" customFormat="1" hidden="1" x14ac:dyDescent="0.35">
      <c r="A1008" s="4">
        <v>37442</v>
      </c>
      <c r="B1008">
        <v>26.79</v>
      </c>
    </row>
    <row r="1009" spans="1:2" customFormat="1" hidden="1" x14ac:dyDescent="0.35">
      <c r="A1009" s="4">
        <v>37449</v>
      </c>
      <c r="B1009">
        <v>26.65</v>
      </c>
    </row>
    <row r="1010" spans="1:2" customFormat="1" hidden="1" x14ac:dyDescent="0.35">
      <c r="A1010" s="4">
        <v>37456</v>
      </c>
      <c r="B1010">
        <v>27.62</v>
      </c>
    </row>
    <row r="1011" spans="1:2" customFormat="1" hidden="1" x14ac:dyDescent="0.35">
      <c r="A1011" s="4">
        <v>37463</v>
      </c>
      <c r="B1011">
        <v>26.62</v>
      </c>
    </row>
    <row r="1012" spans="1:2" customFormat="1" hidden="1" x14ac:dyDescent="0.35">
      <c r="A1012" s="4">
        <v>37470</v>
      </c>
      <c r="B1012">
        <v>26.85</v>
      </c>
    </row>
    <row r="1013" spans="1:2" customFormat="1" hidden="1" x14ac:dyDescent="0.35">
      <c r="A1013" s="4">
        <v>37477</v>
      </c>
      <c r="B1013">
        <v>26.76</v>
      </c>
    </row>
    <row r="1014" spans="1:2" customFormat="1" hidden="1" x14ac:dyDescent="0.35">
      <c r="A1014" s="4">
        <v>37484</v>
      </c>
      <c r="B1014">
        <v>28.46</v>
      </c>
    </row>
    <row r="1015" spans="1:2" customFormat="1" hidden="1" x14ac:dyDescent="0.35">
      <c r="A1015" s="4">
        <v>37491</v>
      </c>
      <c r="B1015">
        <v>29.33</v>
      </c>
    </row>
    <row r="1016" spans="1:2" customFormat="1" hidden="1" x14ac:dyDescent="0.35">
      <c r="A1016" s="4">
        <v>37498</v>
      </c>
      <c r="B1016">
        <v>28.87</v>
      </c>
    </row>
    <row r="1017" spans="1:2" customFormat="1" hidden="1" x14ac:dyDescent="0.35">
      <c r="A1017" s="4">
        <v>37505</v>
      </c>
      <c r="B1017">
        <v>28.66</v>
      </c>
    </row>
    <row r="1018" spans="1:2" customFormat="1" hidden="1" x14ac:dyDescent="0.35">
      <c r="A1018" s="4">
        <v>37512</v>
      </c>
      <c r="B1018">
        <v>29.58</v>
      </c>
    </row>
    <row r="1019" spans="1:2" customFormat="1" hidden="1" x14ac:dyDescent="0.35">
      <c r="A1019" s="4">
        <v>37519</v>
      </c>
      <c r="B1019">
        <v>29.47</v>
      </c>
    </row>
    <row r="1020" spans="1:2" customFormat="1" hidden="1" x14ac:dyDescent="0.35">
      <c r="A1020" s="4">
        <v>37526</v>
      </c>
      <c r="B1020">
        <v>30.61</v>
      </c>
    </row>
    <row r="1021" spans="1:2" customFormat="1" hidden="1" x14ac:dyDescent="0.35">
      <c r="A1021" s="4">
        <v>37533</v>
      </c>
      <c r="B1021">
        <v>30.23</v>
      </c>
    </row>
    <row r="1022" spans="1:2" customFormat="1" hidden="1" x14ac:dyDescent="0.35">
      <c r="A1022" s="4">
        <v>37540</v>
      </c>
      <c r="B1022">
        <v>29.36</v>
      </c>
    </row>
    <row r="1023" spans="1:2" customFormat="1" hidden="1" x14ac:dyDescent="0.35">
      <c r="A1023" s="4">
        <v>37547</v>
      </c>
      <c r="B1023">
        <v>29.69</v>
      </c>
    </row>
    <row r="1024" spans="1:2" customFormat="1" hidden="1" x14ac:dyDescent="0.35">
      <c r="A1024" s="4">
        <v>37554</v>
      </c>
      <c r="B1024">
        <v>27.94</v>
      </c>
    </row>
    <row r="1025" spans="1:2" customFormat="1" hidden="1" x14ac:dyDescent="0.35">
      <c r="A1025" s="4">
        <v>37561</v>
      </c>
      <c r="B1025">
        <v>27.06</v>
      </c>
    </row>
    <row r="1026" spans="1:2" customFormat="1" hidden="1" x14ac:dyDescent="0.35">
      <c r="A1026" s="4">
        <v>37568</v>
      </c>
      <c r="B1026">
        <v>26</v>
      </c>
    </row>
    <row r="1027" spans="1:2" customFormat="1" hidden="1" x14ac:dyDescent="0.35">
      <c r="A1027" s="4">
        <v>37575</v>
      </c>
      <c r="B1027">
        <v>25.57</v>
      </c>
    </row>
    <row r="1028" spans="1:2" customFormat="1" hidden="1" x14ac:dyDescent="0.35">
      <c r="A1028" s="4">
        <v>37582</v>
      </c>
      <c r="B1028">
        <v>26.64</v>
      </c>
    </row>
    <row r="1029" spans="1:2" customFormat="1" hidden="1" x14ac:dyDescent="0.35">
      <c r="A1029" s="4">
        <v>37589</v>
      </c>
      <c r="B1029">
        <v>26.47</v>
      </c>
    </row>
    <row r="1030" spans="1:2" customFormat="1" hidden="1" x14ac:dyDescent="0.35">
      <c r="A1030" s="4">
        <v>37596</v>
      </c>
      <c r="B1030">
        <v>27.09</v>
      </c>
    </row>
    <row r="1031" spans="1:2" customFormat="1" hidden="1" x14ac:dyDescent="0.35">
      <c r="A1031" s="4">
        <v>37603</v>
      </c>
      <c r="B1031">
        <v>27.76</v>
      </c>
    </row>
    <row r="1032" spans="1:2" customFormat="1" hidden="1" x14ac:dyDescent="0.35">
      <c r="A1032" s="4">
        <v>37610</v>
      </c>
      <c r="B1032">
        <v>30.3</v>
      </c>
    </row>
    <row r="1033" spans="1:2" customFormat="1" hidden="1" x14ac:dyDescent="0.35">
      <c r="A1033" s="4">
        <v>37617</v>
      </c>
      <c r="B1033">
        <v>32.229999999999997</v>
      </c>
    </row>
    <row r="1034" spans="1:2" customFormat="1" hidden="1" x14ac:dyDescent="0.35">
      <c r="A1034" s="4">
        <v>37624</v>
      </c>
      <c r="B1034">
        <v>31.88</v>
      </c>
    </row>
    <row r="1035" spans="1:2" customFormat="1" hidden="1" x14ac:dyDescent="0.35">
      <c r="A1035" s="4">
        <v>37631</v>
      </c>
      <c r="B1035">
        <v>31.48</v>
      </c>
    </row>
    <row r="1036" spans="1:2" customFormat="1" hidden="1" x14ac:dyDescent="0.35">
      <c r="A1036" s="4">
        <v>37638</v>
      </c>
      <c r="B1036">
        <v>33.08</v>
      </c>
    </row>
    <row r="1037" spans="1:2" customFormat="1" hidden="1" x14ac:dyDescent="0.35">
      <c r="A1037" s="4">
        <v>37645</v>
      </c>
      <c r="B1037">
        <v>33.25</v>
      </c>
    </row>
    <row r="1038" spans="1:2" customFormat="1" hidden="1" x14ac:dyDescent="0.35">
      <c r="A1038" s="4">
        <v>37652</v>
      </c>
      <c r="B1038">
        <v>33.19</v>
      </c>
    </row>
    <row r="1039" spans="1:2" customFormat="1" hidden="1" x14ac:dyDescent="0.35">
      <c r="A1039" s="4">
        <v>37659</v>
      </c>
      <c r="B1039">
        <v>33.909999999999997</v>
      </c>
    </row>
    <row r="1040" spans="1:2" customFormat="1" hidden="1" x14ac:dyDescent="0.35">
      <c r="A1040" s="4">
        <v>37666</v>
      </c>
      <c r="B1040">
        <v>35.770000000000003</v>
      </c>
    </row>
    <row r="1041" spans="1:2" customFormat="1" hidden="1" x14ac:dyDescent="0.35">
      <c r="A1041" s="4">
        <v>37673</v>
      </c>
      <c r="B1041">
        <v>36.619999999999997</v>
      </c>
    </row>
    <row r="1042" spans="1:2" customFormat="1" hidden="1" x14ac:dyDescent="0.35">
      <c r="A1042" s="4">
        <v>37680</v>
      </c>
      <c r="B1042">
        <v>36.81</v>
      </c>
    </row>
    <row r="1043" spans="1:2" customFormat="1" hidden="1" x14ac:dyDescent="0.35">
      <c r="A1043" s="4">
        <v>37687</v>
      </c>
      <c r="B1043">
        <v>36.85</v>
      </c>
    </row>
    <row r="1044" spans="1:2" customFormat="1" hidden="1" x14ac:dyDescent="0.35">
      <c r="A1044" s="4">
        <v>37694</v>
      </c>
      <c r="B1044">
        <v>36.64</v>
      </c>
    </row>
    <row r="1045" spans="1:2" customFormat="1" hidden="1" x14ac:dyDescent="0.35">
      <c r="A1045" s="4">
        <v>37701</v>
      </c>
      <c r="B1045">
        <v>30.4</v>
      </c>
    </row>
    <row r="1046" spans="1:2" customFormat="1" hidden="1" x14ac:dyDescent="0.35">
      <c r="A1046" s="4">
        <v>37708</v>
      </c>
      <c r="B1046">
        <v>29.16</v>
      </c>
    </row>
    <row r="1047" spans="1:2" customFormat="1" hidden="1" x14ac:dyDescent="0.35">
      <c r="A1047" s="4">
        <v>37715</v>
      </c>
      <c r="B1047">
        <v>29.39</v>
      </c>
    </row>
    <row r="1048" spans="1:2" customFormat="1" hidden="1" x14ac:dyDescent="0.35">
      <c r="A1048" s="4">
        <v>37722</v>
      </c>
      <c r="B1048">
        <v>28.08</v>
      </c>
    </row>
    <row r="1049" spans="1:2" customFormat="1" hidden="1" x14ac:dyDescent="0.35">
      <c r="A1049" s="4">
        <v>37729</v>
      </c>
      <c r="B1049">
        <v>29.41</v>
      </c>
    </row>
    <row r="1050" spans="1:2" customFormat="1" hidden="1" x14ac:dyDescent="0.35">
      <c r="A1050" s="4">
        <v>37736</v>
      </c>
      <c r="B1050">
        <v>28.07</v>
      </c>
    </row>
    <row r="1051" spans="1:2" customFormat="1" hidden="1" x14ac:dyDescent="0.35">
      <c r="A1051" s="4">
        <v>37743</v>
      </c>
      <c r="B1051">
        <v>25.65</v>
      </c>
    </row>
    <row r="1052" spans="1:2" customFormat="1" hidden="1" x14ac:dyDescent="0.35">
      <c r="A1052" s="4">
        <v>37750</v>
      </c>
      <c r="B1052">
        <v>26.63</v>
      </c>
    </row>
    <row r="1053" spans="1:2" customFormat="1" hidden="1" x14ac:dyDescent="0.35">
      <c r="A1053" s="4">
        <v>37757</v>
      </c>
      <c r="B1053">
        <v>28.58</v>
      </c>
    </row>
    <row r="1054" spans="1:2" customFormat="1" hidden="1" x14ac:dyDescent="0.35">
      <c r="A1054" s="4">
        <v>37764</v>
      </c>
      <c r="B1054">
        <v>29.03</v>
      </c>
    </row>
    <row r="1055" spans="1:2" customFormat="1" hidden="1" x14ac:dyDescent="0.35">
      <c r="A1055" s="4">
        <v>37771</v>
      </c>
      <c r="B1055">
        <v>29.15</v>
      </c>
    </row>
    <row r="1056" spans="1:2" customFormat="1" hidden="1" x14ac:dyDescent="0.35">
      <c r="A1056" s="4">
        <v>37778</v>
      </c>
      <c r="B1056">
        <v>30.69</v>
      </c>
    </row>
    <row r="1057" spans="1:2" customFormat="1" hidden="1" x14ac:dyDescent="0.35">
      <c r="A1057" s="4">
        <v>37785</v>
      </c>
      <c r="B1057">
        <v>31.54</v>
      </c>
    </row>
    <row r="1058" spans="1:2" customFormat="1" hidden="1" x14ac:dyDescent="0.35">
      <c r="A1058" s="4">
        <v>37792</v>
      </c>
      <c r="B1058">
        <v>30.68</v>
      </c>
    </row>
    <row r="1059" spans="1:2" customFormat="1" hidden="1" x14ac:dyDescent="0.35">
      <c r="A1059" s="4">
        <v>37799</v>
      </c>
      <c r="B1059">
        <v>29.24</v>
      </c>
    </row>
    <row r="1060" spans="1:2" customFormat="1" hidden="1" x14ac:dyDescent="0.35">
      <c r="A1060" s="4">
        <v>37806</v>
      </c>
      <c r="B1060">
        <v>30.29</v>
      </c>
    </row>
    <row r="1061" spans="1:2" customFormat="1" hidden="1" x14ac:dyDescent="0.35">
      <c r="A1061" s="4">
        <v>37813</v>
      </c>
      <c r="B1061">
        <v>30.71</v>
      </c>
    </row>
    <row r="1062" spans="1:2" customFormat="1" hidden="1" x14ac:dyDescent="0.35">
      <c r="A1062" s="4">
        <v>37820</v>
      </c>
      <c r="B1062">
        <v>31.46</v>
      </c>
    </row>
    <row r="1063" spans="1:2" customFormat="1" hidden="1" x14ac:dyDescent="0.35">
      <c r="A1063" s="4">
        <v>37827</v>
      </c>
      <c r="B1063">
        <v>30.41</v>
      </c>
    </row>
    <row r="1064" spans="1:2" customFormat="1" hidden="1" x14ac:dyDescent="0.35">
      <c r="A1064" s="4">
        <v>37834</v>
      </c>
      <c r="B1064">
        <v>30.78</v>
      </c>
    </row>
    <row r="1065" spans="1:2" customFormat="1" hidden="1" x14ac:dyDescent="0.35">
      <c r="A1065" s="4">
        <v>37841</v>
      </c>
      <c r="B1065">
        <v>32.07</v>
      </c>
    </row>
    <row r="1066" spans="1:2" customFormat="1" hidden="1" x14ac:dyDescent="0.35">
      <c r="A1066" s="4">
        <v>37848</v>
      </c>
      <c r="B1066">
        <v>31.37</v>
      </c>
    </row>
    <row r="1067" spans="1:2" customFormat="1" hidden="1" x14ac:dyDescent="0.35">
      <c r="A1067" s="4">
        <v>37855</v>
      </c>
      <c r="B1067">
        <v>31.25</v>
      </c>
    </row>
    <row r="1068" spans="1:2" customFormat="1" hidden="1" x14ac:dyDescent="0.35">
      <c r="A1068" s="4">
        <v>37862</v>
      </c>
      <c r="B1068">
        <v>31.56</v>
      </c>
    </row>
    <row r="1069" spans="1:2" customFormat="1" hidden="1" x14ac:dyDescent="0.35">
      <c r="A1069" s="4">
        <v>37869</v>
      </c>
      <c r="B1069">
        <v>29.19</v>
      </c>
    </row>
    <row r="1070" spans="1:2" customFormat="1" hidden="1" x14ac:dyDescent="0.35">
      <c r="A1070" s="4">
        <v>37876</v>
      </c>
      <c r="B1070">
        <v>28.89</v>
      </c>
    </row>
    <row r="1071" spans="1:2" customFormat="1" hidden="1" x14ac:dyDescent="0.35">
      <c r="A1071" s="4">
        <v>37883</v>
      </c>
      <c r="B1071">
        <v>27.39</v>
      </c>
    </row>
    <row r="1072" spans="1:2" customFormat="1" hidden="1" x14ac:dyDescent="0.35">
      <c r="A1072" s="4">
        <v>37890</v>
      </c>
      <c r="B1072">
        <v>27.76</v>
      </c>
    </row>
    <row r="1073" spans="1:2" customFormat="1" hidden="1" x14ac:dyDescent="0.35">
      <c r="A1073" s="4">
        <v>37897</v>
      </c>
      <c r="B1073">
        <v>29.45</v>
      </c>
    </row>
    <row r="1074" spans="1:2" customFormat="1" hidden="1" x14ac:dyDescent="0.35">
      <c r="A1074" s="4">
        <v>37904</v>
      </c>
      <c r="B1074">
        <v>30.73</v>
      </c>
    </row>
    <row r="1075" spans="1:2" customFormat="1" hidden="1" x14ac:dyDescent="0.35">
      <c r="A1075" s="4">
        <v>37911</v>
      </c>
      <c r="B1075">
        <v>31.55</v>
      </c>
    </row>
    <row r="1076" spans="1:2" customFormat="1" hidden="1" x14ac:dyDescent="0.35">
      <c r="A1076" s="4">
        <v>37918</v>
      </c>
      <c r="B1076">
        <v>30.18</v>
      </c>
    </row>
    <row r="1077" spans="1:2" customFormat="1" hidden="1" x14ac:dyDescent="0.35">
      <c r="A1077" s="4">
        <v>37925</v>
      </c>
      <c r="B1077">
        <v>29.19</v>
      </c>
    </row>
    <row r="1078" spans="1:2" customFormat="1" hidden="1" x14ac:dyDescent="0.35">
      <c r="A1078" s="4">
        <v>37932</v>
      </c>
      <c r="B1078">
        <v>29.81</v>
      </c>
    </row>
    <row r="1079" spans="1:2" customFormat="1" hidden="1" x14ac:dyDescent="0.35">
      <c r="A1079" s="4">
        <v>37939</v>
      </c>
      <c r="B1079">
        <v>31.53</v>
      </c>
    </row>
    <row r="1080" spans="1:2" customFormat="1" hidden="1" x14ac:dyDescent="0.35">
      <c r="A1080" s="4">
        <v>37946</v>
      </c>
      <c r="B1080">
        <v>32.479999999999997</v>
      </c>
    </row>
    <row r="1081" spans="1:2" customFormat="1" hidden="1" x14ac:dyDescent="0.35">
      <c r="A1081" s="4">
        <v>37953</v>
      </c>
      <c r="B1081">
        <v>29.97</v>
      </c>
    </row>
    <row r="1082" spans="1:2" customFormat="1" hidden="1" x14ac:dyDescent="0.35">
      <c r="A1082" s="4">
        <v>37960</v>
      </c>
      <c r="B1082">
        <v>30.76</v>
      </c>
    </row>
    <row r="1083" spans="1:2" customFormat="1" hidden="1" x14ac:dyDescent="0.35">
      <c r="A1083" s="4">
        <v>37967</v>
      </c>
      <c r="B1083">
        <v>32.130000000000003</v>
      </c>
    </row>
    <row r="1084" spans="1:2" customFormat="1" hidden="1" x14ac:dyDescent="0.35">
      <c r="A1084" s="4">
        <v>37974</v>
      </c>
      <c r="B1084">
        <v>33.229999999999997</v>
      </c>
    </row>
    <row r="1085" spans="1:2" customFormat="1" hidden="1" x14ac:dyDescent="0.35">
      <c r="A1085" s="4">
        <v>37981</v>
      </c>
      <c r="B1085">
        <v>32.229999999999997</v>
      </c>
    </row>
    <row r="1086" spans="1:2" customFormat="1" hidden="1" x14ac:dyDescent="0.35">
      <c r="A1086" s="4">
        <v>37988</v>
      </c>
      <c r="B1086">
        <v>32.57</v>
      </c>
    </row>
    <row r="1087" spans="1:2" customFormat="1" hidden="1" x14ac:dyDescent="0.35">
      <c r="A1087" s="4">
        <v>37995</v>
      </c>
      <c r="B1087">
        <v>33.880000000000003</v>
      </c>
    </row>
    <row r="1088" spans="1:2" customFormat="1" hidden="1" x14ac:dyDescent="0.35">
      <c r="A1088" s="4">
        <v>38002</v>
      </c>
      <c r="B1088">
        <v>34.43</v>
      </c>
    </row>
    <row r="1089" spans="1:2" customFormat="1" hidden="1" x14ac:dyDescent="0.35">
      <c r="A1089" s="4">
        <v>38009</v>
      </c>
      <c r="B1089">
        <v>35.159999999999997</v>
      </c>
    </row>
    <row r="1090" spans="1:2" customFormat="1" hidden="1" x14ac:dyDescent="0.35">
      <c r="A1090" s="4">
        <v>38016</v>
      </c>
      <c r="B1090">
        <v>33.61</v>
      </c>
    </row>
    <row r="1091" spans="1:2" customFormat="1" hidden="1" x14ac:dyDescent="0.35">
      <c r="A1091" s="4">
        <v>38023</v>
      </c>
      <c r="B1091">
        <v>33.549999999999997</v>
      </c>
    </row>
    <row r="1092" spans="1:2" customFormat="1" hidden="1" x14ac:dyDescent="0.35">
      <c r="A1092" s="4">
        <v>38030</v>
      </c>
      <c r="B1092">
        <v>33.85</v>
      </c>
    </row>
    <row r="1093" spans="1:2" customFormat="1" hidden="1" x14ac:dyDescent="0.35">
      <c r="A1093" s="4">
        <v>38037</v>
      </c>
      <c r="B1093">
        <v>35.56</v>
      </c>
    </row>
    <row r="1094" spans="1:2" customFormat="1" hidden="1" x14ac:dyDescent="0.35">
      <c r="A1094" s="4">
        <v>38044</v>
      </c>
      <c r="B1094">
        <v>35.26</v>
      </c>
    </row>
    <row r="1095" spans="1:2" customFormat="1" hidden="1" x14ac:dyDescent="0.35">
      <c r="A1095" s="4">
        <v>38051</v>
      </c>
      <c r="B1095">
        <v>36.64</v>
      </c>
    </row>
    <row r="1096" spans="1:2" customFormat="1" hidden="1" x14ac:dyDescent="0.35">
      <c r="A1096" s="4">
        <v>38058</v>
      </c>
      <c r="B1096">
        <v>36.380000000000003</v>
      </c>
    </row>
    <row r="1097" spans="1:2" customFormat="1" hidden="1" x14ac:dyDescent="0.35">
      <c r="A1097" s="4">
        <v>38065</v>
      </c>
      <c r="B1097">
        <v>37.82</v>
      </c>
    </row>
    <row r="1098" spans="1:2" customFormat="1" hidden="1" x14ac:dyDescent="0.35">
      <c r="A1098" s="4">
        <v>38072</v>
      </c>
      <c r="B1098">
        <v>36.56</v>
      </c>
    </row>
    <row r="1099" spans="1:2" customFormat="1" hidden="1" x14ac:dyDescent="0.35">
      <c r="A1099" s="4">
        <v>38079</v>
      </c>
      <c r="B1099">
        <v>35.22</v>
      </c>
    </row>
    <row r="1100" spans="1:2" customFormat="1" hidden="1" x14ac:dyDescent="0.35">
      <c r="A1100" s="4">
        <v>38086</v>
      </c>
      <c r="B1100">
        <v>35.659999999999997</v>
      </c>
    </row>
    <row r="1101" spans="1:2" customFormat="1" hidden="1" x14ac:dyDescent="0.35">
      <c r="A1101" s="4">
        <v>38093</v>
      </c>
      <c r="B1101">
        <v>37.42</v>
      </c>
    </row>
    <row r="1102" spans="1:2" customFormat="1" hidden="1" x14ac:dyDescent="0.35">
      <c r="A1102" s="4">
        <v>38100</v>
      </c>
      <c r="B1102">
        <v>36.78</v>
      </c>
    </row>
    <row r="1103" spans="1:2" customFormat="1" hidden="1" x14ac:dyDescent="0.35">
      <c r="A1103" s="4">
        <v>38107</v>
      </c>
      <c r="B1103">
        <v>37.33</v>
      </c>
    </row>
    <row r="1104" spans="1:2" customFormat="1" hidden="1" x14ac:dyDescent="0.35">
      <c r="A1104" s="4">
        <v>38114</v>
      </c>
      <c r="B1104">
        <v>39.21</v>
      </c>
    </row>
    <row r="1105" spans="1:2" customFormat="1" hidden="1" x14ac:dyDescent="0.35">
      <c r="A1105" s="4">
        <v>38121</v>
      </c>
      <c r="B1105">
        <v>40.44</v>
      </c>
    </row>
    <row r="1106" spans="1:2" customFormat="1" hidden="1" x14ac:dyDescent="0.35">
      <c r="A1106" s="4">
        <v>38128</v>
      </c>
      <c r="B1106">
        <v>40.89</v>
      </c>
    </row>
    <row r="1107" spans="1:2" customFormat="1" hidden="1" x14ac:dyDescent="0.35">
      <c r="A1107" s="4">
        <v>38135</v>
      </c>
      <c r="B1107">
        <v>40.58</v>
      </c>
    </row>
    <row r="1108" spans="1:2" customFormat="1" hidden="1" x14ac:dyDescent="0.35">
      <c r="A1108" s="4">
        <v>38142</v>
      </c>
      <c r="B1108">
        <v>40.020000000000003</v>
      </c>
    </row>
    <row r="1109" spans="1:2" customFormat="1" hidden="1" x14ac:dyDescent="0.35">
      <c r="A1109" s="4">
        <v>38149</v>
      </c>
      <c r="B1109">
        <v>37.979999999999997</v>
      </c>
    </row>
    <row r="1110" spans="1:2" customFormat="1" hidden="1" x14ac:dyDescent="0.35">
      <c r="A1110" s="4">
        <v>38156</v>
      </c>
      <c r="B1110">
        <v>37.86</v>
      </c>
    </row>
    <row r="1111" spans="1:2" customFormat="1" hidden="1" x14ac:dyDescent="0.35">
      <c r="A1111" s="4">
        <v>38163</v>
      </c>
      <c r="B1111">
        <v>37.76</v>
      </c>
    </row>
    <row r="1112" spans="1:2" customFormat="1" hidden="1" x14ac:dyDescent="0.35">
      <c r="A1112" s="4">
        <v>38170</v>
      </c>
      <c r="B1112">
        <v>37.22</v>
      </c>
    </row>
    <row r="1113" spans="1:2" customFormat="1" hidden="1" x14ac:dyDescent="0.35">
      <c r="A1113" s="4">
        <v>38177</v>
      </c>
      <c r="B1113">
        <v>39.76</v>
      </c>
    </row>
    <row r="1114" spans="1:2" customFormat="1" hidden="1" x14ac:dyDescent="0.35">
      <c r="A1114" s="4">
        <v>38184</v>
      </c>
      <c r="B1114">
        <v>40.39</v>
      </c>
    </row>
    <row r="1115" spans="1:2" customFormat="1" hidden="1" x14ac:dyDescent="0.35">
      <c r="A1115" s="4">
        <v>38191</v>
      </c>
      <c r="B1115">
        <v>41.23</v>
      </c>
    </row>
    <row r="1116" spans="1:2" customFormat="1" hidden="1" x14ac:dyDescent="0.35">
      <c r="A1116" s="4">
        <v>38198</v>
      </c>
      <c r="B1116">
        <v>42.55</v>
      </c>
    </row>
    <row r="1117" spans="1:2" customFormat="1" hidden="1" x14ac:dyDescent="0.35">
      <c r="A1117" s="4">
        <v>38205</v>
      </c>
      <c r="B1117">
        <v>43.83</v>
      </c>
    </row>
    <row r="1118" spans="1:2" customFormat="1" hidden="1" x14ac:dyDescent="0.35">
      <c r="A1118" s="4">
        <v>38212</v>
      </c>
      <c r="B1118">
        <v>45.25</v>
      </c>
    </row>
    <row r="1119" spans="1:2" customFormat="1" hidden="1" x14ac:dyDescent="0.35">
      <c r="A1119" s="4">
        <v>38219</v>
      </c>
      <c r="B1119">
        <v>47.33</v>
      </c>
    </row>
    <row r="1120" spans="1:2" customFormat="1" hidden="1" x14ac:dyDescent="0.35">
      <c r="A1120" s="4">
        <v>38226</v>
      </c>
      <c r="B1120">
        <v>44.2</v>
      </c>
    </row>
    <row r="1121" spans="1:2" customFormat="1" hidden="1" x14ac:dyDescent="0.35">
      <c r="A1121" s="4">
        <v>38233</v>
      </c>
      <c r="B1121">
        <v>43.29</v>
      </c>
    </row>
    <row r="1122" spans="1:2" customFormat="1" hidden="1" x14ac:dyDescent="0.35">
      <c r="A1122" s="4">
        <v>38240</v>
      </c>
      <c r="B1122">
        <v>43.38</v>
      </c>
    </row>
    <row r="1123" spans="1:2" customFormat="1" hidden="1" x14ac:dyDescent="0.35">
      <c r="A1123" s="4">
        <v>38247</v>
      </c>
      <c r="B1123">
        <v>44.26</v>
      </c>
    </row>
    <row r="1124" spans="1:2" customFormat="1" hidden="1" x14ac:dyDescent="0.35">
      <c r="A1124" s="4">
        <v>38254</v>
      </c>
      <c r="B1124">
        <v>47.83</v>
      </c>
    </row>
    <row r="1125" spans="1:2" customFormat="1" hidden="1" x14ac:dyDescent="0.35">
      <c r="A1125" s="4">
        <v>38261</v>
      </c>
      <c r="B1125">
        <v>49.76</v>
      </c>
    </row>
    <row r="1126" spans="1:2" customFormat="1" hidden="1" x14ac:dyDescent="0.35">
      <c r="A1126" s="4">
        <v>38268</v>
      </c>
      <c r="B1126">
        <v>51.8</v>
      </c>
    </row>
    <row r="1127" spans="1:2" customFormat="1" hidden="1" x14ac:dyDescent="0.35">
      <c r="A1127" s="4">
        <v>38275</v>
      </c>
      <c r="B1127">
        <v>53.9</v>
      </c>
    </row>
    <row r="1128" spans="1:2" customFormat="1" hidden="1" x14ac:dyDescent="0.35">
      <c r="A1128" s="4">
        <v>38282</v>
      </c>
      <c r="B1128">
        <v>54.3</v>
      </c>
    </row>
    <row r="1129" spans="1:2" customFormat="1" hidden="1" x14ac:dyDescent="0.35">
      <c r="A1129" s="4">
        <v>38289</v>
      </c>
      <c r="B1129">
        <v>52.97</v>
      </c>
    </row>
    <row r="1130" spans="1:2" customFormat="1" hidden="1" x14ac:dyDescent="0.35">
      <c r="A1130" s="4">
        <v>38296</v>
      </c>
      <c r="B1130">
        <v>49.81</v>
      </c>
    </row>
    <row r="1131" spans="1:2" customFormat="1" hidden="1" x14ac:dyDescent="0.35">
      <c r="A1131" s="4">
        <v>38303</v>
      </c>
      <c r="B1131">
        <v>48.01</v>
      </c>
    </row>
    <row r="1132" spans="1:2" customFormat="1" hidden="1" x14ac:dyDescent="0.35">
      <c r="A1132" s="4">
        <v>38310</v>
      </c>
      <c r="B1132">
        <v>46.9</v>
      </c>
    </row>
    <row r="1133" spans="1:2" customFormat="1" hidden="1" x14ac:dyDescent="0.35">
      <c r="A1133" s="4">
        <v>38317</v>
      </c>
      <c r="B1133">
        <v>49.01</v>
      </c>
    </row>
    <row r="1134" spans="1:2" customFormat="1" hidden="1" x14ac:dyDescent="0.35">
      <c r="A1134" s="4">
        <v>38324</v>
      </c>
      <c r="B1134">
        <v>46.03</v>
      </c>
    </row>
    <row r="1135" spans="1:2" customFormat="1" hidden="1" x14ac:dyDescent="0.35">
      <c r="A1135" s="4">
        <v>38331</v>
      </c>
      <c r="B1135">
        <v>41.92</v>
      </c>
    </row>
    <row r="1136" spans="1:2" customFormat="1" hidden="1" x14ac:dyDescent="0.35">
      <c r="A1136" s="4">
        <v>38338</v>
      </c>
      <c r="B1136">
        <v>43.5</v>
      </c>
    </row>
    <row r="1137" spans="1:2" customFormat="1" hidden="1" x14ac:dyDescent="0.35">
      <c r="A1137" s="4">
        <v>38345</v>
      </c>
      <c r="B1137">
        <v>44.96</v>
      </c>
    </row>
    <row r="1138" spans="1:2" customFormat="1" hidden="1" x14ac:dyDescent="0.35">
      <c r="A1138" s="4">
        <v>38352</v>
      </c>
      <c r="B1138">
        <v>42.55</v>
      </c>
    </row>
    <row r="1139" spans="1:2" customFormat="1" hidden="1" x14ac:dyDescent="0.35">
      <c r="A1139" s="4">
        <v>38359</v>
      </c>
      <c r="B1139">
        <v>44.08</v>
      </c>
    </row>
    <row r="1140" spans="1:2" customFormat="1" hidden="1" x14ac:dyDescent="0.35">
      <c r="A1140" s="4">
        <v>38366</v>
      </c>
      <c r="B1140">
        <v>46.76</v>
      </c>
    </row>
    <row r="1141" spans="1:2" customFormat="1" hidden="1" x14ac:dyDescent="0.35">
      <c r="A1141" s="4">
        <v>38373</v>
      </c>
      <c r="B1141">
        <v>47.84</v>
      </c>
    </row>
    <row r="1142" spans="1:2" customFormat="1" hidden="1" x14ac:dyDescent="0.35">
      <c r="A1142" s="4">
        <v>38380</v>
      </c>
      <c r="B1142">
        <v>48.65</v>
      </c>
    </row>
    <row r="1143" spans="1:2" customFormat="1" hidden="1" x14ac:dyDescent="0.35">
      <c r="A1143" s="4">
        <v>38387</v>
      </c>
      <c r="B1143">
        <v>46.99</v>
      </c>
    </row>
    <row r="1144" spans="1:2" customFormat="1" hidden="1" x14ac:dyDescent="0.35">
      <c r="A1144" s="4">
        <v>38394</v>
      </c>
      <c r="B1144">
        <v>46.08</v>
      </c>
    </row>
    <row r="1145" spans="1:2" customFormat="1" hidden="1" x14ac:dyDescent="0.35">
      <c r="A1145" s="4">
        <v>38401</v>
      </c>
      <c r="B1145">
        <v>47.78</v>
      </c>
    </row>
    <row r="1146" spans="1:2" customFormat="1" hidden="1" x14ac:dyDescent="0.35">
      <c r="A1146" s="4">
        <v>38408</v>
      </c>
      <c r="B1146">
        <v>51.3</v>
      </c>
    </row>
    <row r="1147" spans="1:2" customFormat="1" hidden="1" x14ac:dyDescent="0.35">
      <c r="A1147" s="4">
        <v>38415</v>
      </c>
      <c r="B1147">
        <v>52.77</v>
      </c>
    </row>
    <row r="1148" spans="1:2" customFormat="1" hidden="1" x14ac:dyDescent="0.35">
      <c r="A1148" s="4">
        <v>38422</v>
      </c>
      <c r="B1148">
        <v>54.24</v>
      </c>
    </row>
    <row r="1149" spans="1:2" customFormat="1" hidden="1" x14ac:dyDescent="0.35">
      <c r="A1149" s="4">
        <v>38429</v>
      </c>
      <c r="B1149">
        <v>55.92</v>
      </c>
    </row>
    <row r="1150" spans="1:2" customFormat="1" hidden="1" x14ac:dyDescent="0.35">
      <c r="A1150" s="4">
        <v>38436</v>
      </c>
      <c r="B1150">
        <v>55.33</v>
      </c>
    </row>
    <row r="1151" spans="1:2" customFormat="1" hidden="1" x14ac:dyDescent="0.35">
      <c r="A1151" s="4">
        <v>38443</v>
      </c>
      <c r="B1151">
        <v>54.99</v>
      </c>
    </row>
    <row r="1152" spans="1:2" customFormat="1" hidden="1" x14ac:dyDescent="0.35">
      <c r="A1152" s="4">
        <v>38450</v>
      </c>
      <c r="B1152">
        <v>55.27</v>
      </c>
    </row>
    <row r="1153" spans="1:2" customFormat="1" hidden="1" x14ac:dyDescent="0.35">
      <c r="A1153" s="4">
        <v>38457</v>
      </c>
      <c r="B1153">
        <v>51.48</v>
      </c>
    </row>
    <row r="1154" spans="1:2" customFormat="1" hidden="1" x14ac:dyDescent="0.35">
      <c r="A1154" s="4">
        <v>38464</v>
      </c>
      <c r="B1154">
        <v>52.94</v>
      </c>
    </row>
    <row r="1155" spans="1:2" customFormat="1" hidden="1" x14ac:dyDescent="0.35">
      <c r="A1155" s="4">
        <v>38471</v>
      </c>
      <c r="B1155">
        <v>52.37</v>
      </c>
    </row>
    <row r="1156" spans="1:2" customFormat="1" hidden="1" x14ac:dyDescent="0.35">
      <c r="A1156" s="4">
        <v>38478</v>
      </c>
      <c r="B1156">
        <v>50.47</v>
      </c>
    </row>
    <row r="1157" spans="1:2" customFormat="1" hidden="1" x14ac:dyDescent="0.35">
      <c r="A1157" s="4">
        <v>38485</v>
      </c>
      <c r="B1157">
        <v>50.35</v>
      </c>
    </row>
    <row r="1158" spans="1:2" customFormat="1" hidden="1" x14ac:dyDescent="0.35">
      <c r="A1158" s="4">
        <v>38492</v>
      </c>
      <c r="B1158">
        <v>47.71</v>
      </c>
    </row>
    <row r="1159" spans="1:2" customFormat="1" hidden="1" x14ac:dyDescent="0.35">
      <c r="A1159" s="4">
        <v>38499</v>
      </c>
      <c r="B1159">
        <v>50.53</v>
      </c>
    </row>
    <row r="1160" spans="1:2" customFormat="1" hidden="1" x14ac:dyDescent="0.35">
      <c r="A1160" s="4">
        <v>38506</v>
      </c>
      <c r="B1160">
        <v>53.81</v>
      </c>
    </row>
    <row r="1161" spans="1:2" customFormat="1" hidden="1" x14ac:dyDescent="0.35">
      <c r="A1161" s="4">
        <v>38513</v>
      </c>
      <c r="B1161">
        <v>53.72</v>
      </c>
    </row>
    <row r="1162" spans="1:2" customFormat="1" hidden="1" x14ac:dyDescent="0.35">
      <c r="A1162" s="4">
        <v>38520</v>
      </c>
      <c r="B1162">
        <v>56.25</v>
      </c>
    </row>
    <row r="1163" spans="1:2" customFormat="1" hidden="1" x14ac:dyDescent="0.35">
      <c r="A1163" s="4">
        <v>38527</v>
      </c>
      <c r="B1163">
        <v>59.12</v>
      </c>
    </row>
    <row r="1164" spans="1:2" customFormat="1" hidden="1" x14ac:dyDescent="0.35">
      <c r="A1164" s="4">
        <v>38534</v>
      </c>
      <c r="B1164">
        <v>58.25</v>
      </c>
    </row>
    <row r="1165" spans="1:2" customFormat="1" hidden="1" x14ac:dyDescent="0.35">
      <c r="A1165" s="4">
        <v>38541</v>
      </c>
      <c r="B1165">
        <v>60.31</v>
      </c>
    </row>
    <row r="1166" spans="1:2" customFormat="1" hidden="1" x14ac:dyDescent="0.35">
      <c r="A1166" s="4">
        <v>38548</v>
      </c>
      <c r="B1166">
        <v>59.09</v>
      </c>
    </row>
    <row r="1167" spans="1:2" customFormat="1" hidden="1" x14ac:dyDescent="0.35">
      <c r="A1167" s="4">
        <v>38555</v>
      </c>
      <c r="B1167">
        <v>57.46</v>
      </c>
    </row>
    <row r="1168" spans="1:2" customFormat="1" hidden="1" x14ac:dyDescent="0.35">
      <c r="A1168" s="4">
        <v>38562</v>
      </c>
      <c r="B1168">
        <v>59.56</v>
      </c>
    </row>
    <row r="1169" spans="1:2" customFormat="1" hidden="1" x14ac:dyDescent="0.35">
      <c r="A1169" s="4">
        <v>38569</v>
      </c>
      <c r="B1169">
        <v>61.6</v>
      </c>
    </row>
    <row r="1170" spans="1:2" customFormat="1" hidden="1" x14ac:dyDescent="0.35">
      <c r="A1170" s="4">
        <v>38576</v>
      </c>
      <c r="B1170">
        <v>64.91</v>
      </c>
    </row>
    <row r="1171" spans="1:2" customFormat="1" hidden="1" x14ac:dyDescent="0.35">
      <c r="A1171" s="4">
        <v>38583</v>
      </c>
      <c r="B1171">
        <v>64.84</v>
      </c>
    </row>
    <row r="1172" spans="1:2" customFormat="1" hidden="1" x14ac:dyDescent="0.35">
      <c r="A1172" s="4">
        <v>38590</v>
      </c>
      <c r="B1172">
        <v>66.42</v>
      </c>
    </row>
    <row r="1173" spans="1:2" customFormat="1" hidden="1" x14ac:dyDescent="0.35">
      <c r="A1173" s="4">
        <v>38597</v>
      </c>
      <c r="B1173">
        <v>68.599999999999994</v>
      </c>
    </row>
    <row r="1174" spans="1:2" customFormat="1" hidden="1" x14ac:dyDescent="0.35">
      <c r="A1174" s="4">
        <v>38604</v>
      </c>
      <c r="B1174">
        <v>64.73</v>
      </c>
    </row>
    <row r="1175" spans="1:2" customFormat="1" hidden="1" x14ac:dyDescent="0.35">
      <c r="A1175" s="4">
        <v>38611</v>
      </c>
      <c r="B1175">
        <v>63.86</v>
      </c>
    </row>
    <row r="1176" spans="1:2" customFormat="1" hidden="1" x14ac:dyDescent="0.35">
      <c r="A1176" s="4">
        <v>38618</v>
      </c>
      <c r="B1176">
        <v>66.22</v>
      </c>
    </row>
    <row r="1177" spans="1:2" customFormat="1" hidden="1" x14ac:dyDescent="0.35">
      <c r="A1177" s="4">
        <v>38625</v>
      </c>
      <c r="B1177">
        <v>66.05</v>
      </c>
    </row>
    <row r="1178" spans="1:2" customFormat="1" hidden="1" x14ac:dyDescent="0.35">
      <c r="A1178" s="4">
        <v>38632</v>
      </c>
      <c r="B1178">
        <v>63.07</v>
      </c>
    </row>
    <row r="1179" spans="1:2" customFormat="1" hidden="1" x14ac:dyDescent="0.35">
      <c r="A1179" s="4">
        <v>38639</v>
      </c>
      <c r="B1179">
        <v>63.03</v>
      </c>
    </row>
    <row r="1180" spans="1:2" customFormat="1" hidden="1" x14ac:dyDescent="0.35">
      <c r="A1180" s="4">
        <v>38646</v>
      </c>
      <c r="B1180">
        <v>62.33</v>
      </c>
    </row>
    <row r="1181" spans="1:2" customFormat="1" hidden="1" x14ac:dyDescent="0.35">
      <c r="A1181" s="4">
        <v>38653</v>
      </c>
      <c r="B1181">
        <v>61.15</v>
      </c>
    </row>
    <row r="1182" spans="1:2" customFormat="1" hidden="1" x14ac:dyDescent="0.35">
      <c r="A1182" s="4">
        <v>38660</v>
      </c>
      <c r="B1182">
        <v>60.34</v>
      </c>
    </row>
    <row r="1183" spans="1:2" customFormat="1" hidden="1" x14ac:dyDescent="0.35">
      <c r="A1183" s="4">
        <v>38667</v>
      </c>
      <c r="B1183">
        <v>58.69</v>
      </c>
    </row>
    <row r="1184" spans="1:2" customFormat="1" hidden="1" x14ac:dyDescent="0.35">
      <c r="A1184" s="4">
        <v>38674</v>
      </c>
      <c r="B1184">
        <v>57.01</v>
      </c>
    </row>
    <row r="1185" spans="1:2" customFormat="1" hidden="1" x14ac:dyDescent="0.35">
      <c r="A1185" s="4">
        <v>38681</v>
      </c>
      <c r="B1185">
        <v>58.42</v>
      </c>
    </row>
    <row r="1186" spans="1:2" customFormat="1" hidden="1" x14ac:dyDescent="0.35">
      <c r="A1186" s="4">
        <v>38688</v>
      </c>
      <c r="B1186">
        <v>57.79</v>
      </c>
    </row>
    <row r="1187" spans="1:2" customFormat="1" hidden="1" x14ac:dyDescent="0.35">
      <c r="A1187" s="4">
        <v>38695</v>
      </c>
      <c r="B1187">
        <v>59.82</v>
      </c>
    </row>
    <row r="1188" spans="1:2" customFormat="1" hidden="1" x14ac:dyDescent="0.35">
      <c r="A1188" s="4">
        <v>38702</v>
      </c>
      <c r="B1188">
        <v>60.31</v>
      </c>
    </row>
    <row r="1189" spans="1:2" customFormat="1" hidden="1" x14ac:dyDescent="0.35">
      <c r="A1189" s="4">
        <v>38709</v>
      </c>
      <c r="B1189">
        <v>58.12</v>
      </c>
    </row>
    <row r="1190" spans="1:2" customFormat="1" hidden="1" x14ac:dyDescent="0.35">
      <c r="A1190" s="4">
        <v>38716</v>
      </c>
      <c r="B1190">
        <v>59.84</v>
      </c>
    </row>
    <row r="1191" spans="1:2" customFormat="1" hidden="1" x14ac:dyDescent="0.35">
      <c r="A1191" s="4">
        <v>38723</v>
      </c>
      <c r="B1191">
        <v>63.39</v>
      </c>
    </row>
    <row r="1192" spans="1:2" customFormat="1" hidden="1" x14ac:dyDescent="0.35">
      <c r="A1192" s="4">
        <v>38730</v>
      </c>
      <c r="B1192">
        <v>63.73</v>
      </c>
    </row>
    <row r="1193" spans="1:2" customFormat="1" hidden="1" x14ac:dyDescent="0.35">
      <c r="A1193" s="4">
        <v>38737</v>
      </c>
      <c r="B1193">
        <v>66.81</v>
      </c>
    </row>
    <row r="1194" spans="1:2" customFormat="1" hidden="1" x14ac:dyDescent="0.35">
      <c r="A1194" s="4">
        <v>38744</v>
      </c>
      <c r="B1194">
        <v>67.010000000000005</v>
      </c>
    </row>
    <row r="1195" spans="1:2" customFormat="1" hidden="1" x14ac:dyDescent="0.35">
      <c r="A1195" s="4">
        <v>38751</v>
      </c>
      <c r="B1195">
        <v>66.58</v>
      </c>
    </row>
    <row r="1196" spans="1:2" customFormat="1" hidden="1" x14ac:dyDescent="0.35">
      <c r="A1196" s="4">
        <v>38758</v>
      </c>
      <c r="B1196">
        <v>63.04</v>
      </c>
    </row>
    <row r="1197" spans="1:2" customFormat="1" hidden="1" x14ac:dyDescent="0.35">
      <c r="A1197" s="4">
        <v>38765</v>
      </c>
      <c r="B1197">
        <v>59.36</v>
      </c>
    </row>
    <row r="1198" spans="1:2" customFormat="1" hidden="1" x14ac:dyDescent="0.35">
      <c r="A1198" s="4">
        <v>38772</v>
      </c>
      <c r="B1198">
        <v>61.39</v>
      </c>
    </row>
    <row r="1199" spans="1:2" customFormat="1" hidden="1" x14ac:dyDescent="0.35">
      <c r="A1199" s="4">
        <v>38779</v>
      </c>
      <c r="B1199">
        <v>62.28</v>
      </c>
    </row>
    <row r="1200" spans="1:2" customFormat="1" hidden="1" x14ac:dyDescent="0.35">
      <c r="A1200" s="4">
        <v>38786</v>
      </c>
      <c r="B1200">
        <v>60.89</v>
      </c>
    </row>
    <row r="1201" spans="1:2" customFormat="1" hidden="1" x14ac:dyDescent="0.35">
      <c r="A1201" s="4">
        <v>38793</v>
      </c>
      <c r="B1201">
        <v>62.68</v>
      </c>
    </row>
    <row r="1202" spans="1:2" customFormat="1" hidden="1" x14ac:dyDescent="0.35">
      <c r="A1202" s="4">
        <v>38800</v>
      </c>
      <c r="B1202">
        <v>62.19</v>
      </c>
    </row>
    <row r="1203" spans="1:2" customFormat="1" hidden="1" x14ac:dyDescent="0.35">
      <c r="A1203" s="4">
        <v>38807</v>
      </c>
      <c r="B1203">
        <v>66.09</v>
      </c>
    </row>
    <row r="1204" spans="1:2" customFormat="1" hidden="1" x14ac:dyDescent="0.35">
      <c r="A1204" s="4">
        <v>38814</v>
      </c>
      <c r="B1204">
        <v>67.069999999999993</v>
      </c>
    </row>
    <row r="1205" spans="1:2" customFormat="1" hidden="1" x14ac:dyDescent="0.35">
      <c r="A1205" s="4">
        <v>38821</v>
      </c>
      <c r="B1205">
        <v>68.92</v>
      </c>
    </row>
    <row r="1206" spans="1:2" customFormat="1" hidden="1" x14ac:dyDescent="0.35">
      <c r="A1206" s="4">
        <v>38828</v>
      </c>
      <c r="B1206">
        <v>72.209999999999994</v>
      </c>
    </row>
    <row r="1207" spans="1:2" customFormat="1" hidden="1" x14ac:dyDescent="0.35">
      <c r="A1207" s="4">
        <v>38835</v>
      </c>
      <c r="B1207">
        <v>72.2</v>
      </c>
    </row>
    <row r="1208" spans="1:2" customFormat="1" hidden="1" x14ac:dyDescent="0.35">
      <c r="A1208" s="4">
        <v>38842</v>
      </c>
      <c r="B1208">
        <v>72.14</v>
      </c>
    </row>
    <row r="1209" spans="1:2" customFormat="1" hidden="1" x14ac:dyDescent="0.35">
      <c r="A1209" s="4">
        <v>38849</v>
      </c>
      <c r="B1209">
        <v>71.59</v>
      </c>
    </row>
    <row r="1210" spans="1:2" customFormat="1" hidden="1" x14ac:dyDescent="0.35">
      <c r="A1210" s="4">
        <v>38856</v>
      </c>
      <c r="B1210">
        <v>69.12</v>
      </c>
    </row>
    <row r="1211" spans="1:2" customFormat="1" hidden="1" x14ac:dyDescent="0.35">
      <c r="A1211" s="4">
        <v>38863</v>
      </c>
      <c r="B1211">
        <v>70.709999999999994</v>
      </c>
    </row>
    <row r="1212" spans="1:2" customFormat="1" hidden="1" x14ac:dyDescent="0.35">
      <c r="A1212" s="4">
        <v>38870</v>
      </c>
      <c r="B1212">
        <v>71.5</v>
      </c>
    </row>
    <row r="1213" spans="1:2" customFormat="1" hidden="1" x14ac:dyDescent="0.35">
      <c r="A1213" s="4">
        <v>38877</v>
      </c>
      <c r="B1213">
        <v>71.58</v>
      </c>
    </row>
    <row r="1214" spans="1:2" customFormat="1" hidden="1" x14ac:dyDescent="0.35">
      <c r="A1214" s="4">
        <v>38884</v>
      </c>
      <c r="B1214">
        <v>69.489999999999995</v>
      </c>
    </row>
    <row r="1215" spans="1:2" customFormat="1" hidden="1" x14ac:dyDescent="0.35">
      <c r="A1215" s="4">
        <v>38891</v>
      </c>
      <c r="B1215">
        <v>69.989999999999995</v>
      </c>
    </row>
    <row r="1216" spans="1:2" customFormat="1" hidden="1" x14ac:dyDescent="0.35">
      <c r="A1216" s="4">
        <v>38898</v>
      </c>
      <c r="B1216">
        <v>72.67</v>
      </c>
    </row>
    <row r="1217" spans="1:2" customFormat="1" hidden="1" x14ac:dyDescent="0.35">
      <c r="A1217" s="4">
        <v>38905</v>
      </c>
      <c r="B1217">
        <v>74.81</v>
      </c>
    </row>
    <row r="1218" spans="1:2" customFormat="1" hidden="1" x14ac:dyDescent="0.35">
      <c r="A1218" s="4">
        <v>38912</v>
      </c>
      <c r="B1218">
        <v>75.290000000000006</v>
      </c>
    </row>
    <row r="1219" spans="1:2" customFormat="1" hidden="1" x14ac:dyDescent="0.35">
      <c r="A1219" s="4">
        <v>38919</v>
      </c>
      <c r="B1219">
        <v>73.8</v>
      </c>
    </row>
    <row r="1220" spans="1:2" customFormat="1" hidden="1" x14ac:dyDescent="0.35">
      <c r="A1220" s="4">
        <v>38926</v>
      </c>
      <c r="B1220">
        <v>74.099999999999994</v>
      </c>
    </row>
    <row r="1221" spans="1:2" customFormat="1" hidden="1" x14ac:dyDescent="0.35">
      <c r="A1221" s="4">
        <v>38933</v>
      </c>
      <c r="B1221">
        <v>75.069999999999993</v>
      </c>
    </row>
    <row r="1222" spans="1:2" customFormat="1" hidden="1" x14ac:dyDescent="0.35">
      <c r="A1222" s="4">
        <v>38940</v>
      </c>
      <c r="B1222">
        <v>75.599999999999994</v>
      </c>
    </row>
    <row r="1223" spans="1:2" customFormat="1" hidden="1" x14ac:dyDescent="0.35">
      <c r="A1223" s="4">
        <v>38947</v>
      </c>
      <c r="B1223">
        <v>71.930000000000007</v>
      </c>
    </row>
    <row r="1224" spans="1:2" customFormat="1" hidden="1" x14ac:dyDescent="0.35">
      <c r="A1224" s="4">
        <v>38954</v>
      </c>
      <c r="B1224">
        <v>72.34</v>
      </c>
    </row>
    <row r="1225" spans="1:2" customFormat="1" hidden="1" x14ac:dyDescent="0.35">
      <c r="A1225" s="4">
        <v>38961</v>
      </c>
      <c r="B1225">
        <v>69.959999999999994</v>
      </c>
    </row>
    <row r="1226" spans="1:2" customFormat="1" hidden="1" x14ac:dyDescent="0.35">
      <c r="A1226" s="4">
        <v>38968</v>
      </c>
      <c r="B1226">
        <v>67.42</v>
      </c>
    </row>
    <row r="1227" spans="1:2" customFormat="1" hidden="1" x14ac:dyDescent="0.35">
      <c r="A1227" s="4">
        <v>38975</v>
      </c>
      <c r="B1227">
        <v>63.98</v>
      </c>
    </row>
    <row r="1228" spans="1:2" customFormat="1" hidden="1" x14ac:dyDescent="0.35">
      <c r="A1228" s="4">
        <v>38982</v>
      </c>
      <c r="B1228">
        <v>61.61</v>
      </c>
    </row>
    <row r="1229" spans="1:2" customFormat="1" hidden="1" x14ac:dyDescent="0.35">
      <c r="A1229" s="4">
        <v>38989</v>
      </c>
      <c r="B1229">
        <v>62.22</v>
      </c>
    </row>
    <row r="1230" spans="1:2" customFormat="1" hidden="1" x14ac:dyDescent="0.35">
      <c r="A1230" s="4">
        <v>38996</v>
      </c>
      <c r="B1230">
        <v>59.78</v>
      </c>
    </row>
    <row r="1231" spans="1:2" customFormat="1" hidden="1" x14ac:dyDescent="0.35">
      <c r="A1231" s="4">
        <v>39003</v>
      </c>
      <c r="B1231">
        <v>58.5</v>
      </c>
    </row>
    <row r="1232" spans="1:2" customFormat="1" hidden="1" x14ac:dyDescent="0.35">
      <c r="A1232" s="4">
        <v>39010</v>
      </c>
      <c r="B1232">
        <v>58.37</v>
      </c>
    </row>
    <row r="1233" spans="1:2" customFormat="1" hidden="1" x14ac:dyDescent="0.35">
      <c r="A1233" s="4">
        <v>39017</v>
      </c>
      <c r="B1233">
        <v>60.13</v>
      </c>
    </row>
    <row r="1234" spans="1:2" customFormat="1" hidden="1" x14ac:dyDescent="0.35">
      <c r="A1234" s="4">
        <v>39024</v>
      </c>
      <c r="B1234">
        <v>58.56</v>
      </c>
    </row>
    <row r="1235" spans="1:2" customFormat="1" hidden="1" x14ac:dyDescent="0.35">
      <c r="A1235" s="4">
        <v>39031</v>
      </c>
      <c r="B1235">
        <v>59.91</v>
      </c>
    </row>
    <row r="1236" spans="1:2" customFormat="1" hidden="1" x14ac:dyDescent="0.35">
      <c r="A1236" s="4">
        <v>39038</v>
      </c>
      <c r="B1236">
        <v>57.54</v>
      </c>
    </row>
    <row r="1237" spans="1:2" customFormat="1" hidden="1" x14ac:dyDescent="0.35">
      <c r="A1237" s="4">
        <v>39045</v>
      </c>
      <c r="B1237">
        <v>59.4</v>
      </c>
    </row>
    <row r="1238" spans="1:2" customFormat="1" hidden="1" x14ac:dyDescent="0.35">
      <c r="A1238" s="4">
        <v>39052</v>
      </c>
      <c r="B1238">
        <v>62.07</v>
      </c>
    </row>
    <row r="1239" spans="1:2" customFormat="1" hidden="1" x14ac:dyDescent="0.35">
      <c r="A1239" s="4">
        <v>39059</v>
      </c>
      <c r="B1239">
        <v>62.32</v>
      </c>
    </row>
    <row r="1240" spans="1:2" customFormat="1" hidden="1" x14ac:dyDescent="0.35">
      <c r="A1240" s="4">
        <v>39066</v>
      </c>
      <c r="B1240">
        <v>61.91</v>
      </c>
    </row>
    <row r="1241" spans="1:2" customFormat="1" hidden="1" x14ac:dyDescent="0.35">
      <c r="A1241" s="4">
        <v>39073</v>
      </c>
      <c r="B1241">
        <v>62.83</v>
      </c>
    </row>
    <row r="1242" spans="1:2" customFormat="1" hidden="1" x14ac:dyDescent="0.35">
      <c r="A1242" s="4">
        <v>39080</v>
      </c>
      <c r="B1242">
        <v>60.76</v>
      </c>
    </row>
    <row r="1243" spans="1:2" customFormat="1" hidden="1" x14ac:dyDescent="0.35">
      <c r="A1243" s="4">
        <v>39087</v>
      </c>
      <c r="B1243">
        <v>56.74</v>
      </c>
    </row>
    <row r="1244" spans="1:2" customFormat="1" hidden="1" x14ac:dyDescent="0.35">
      <c r="A1244" s="4">
        <v>39094</v>
      </c>
      <c r="B1244">
        <v>54.12</v>
      </c>
    </row>
    <row r="1245" spans="1:2" customFormat="1" hidden="1" x14ac:dyDescent="0.35">
      <c r="A1245" s="4">
        <v>39101</v>
      </c>
      <c r="B1245">
        <v>51.48</v>
      </c>
    </row>
    <row r="1246" spans="1:2" customFormat="1" hidden="1" x14ac:dyDescent="0.35">
      <c r="A1246" s="4">
        <v>39108</v>
      </c>
      <c r="B1246">
        <v>54.24</v>
      </c>
    </row>
    <row r="1247" spans="1:2" customFormat="1" hidden="1" x14ac:dyDescent="0.35">
      <c r="A1247" s="4">
        <v>39115</v>
      </c>
      <c r="B1247">
        <v>57.09</v>
      </c>
    </row>
    <row r="1248" spans="1:2" customFormat="1" hidden="1" x14ac:dyDescent="0.35">
      <c r="A1248" s="4">
        <v>39122</v>
      </c>
      <c r="B1248">
        <v>58.99</v>
      </c>
    </row>
    <row r="1249" spans="1:2" customFormat="1" hidden="1" x14ac:dyDescent="0.35">
      <c r="A1249" s="4">
        <v>39129</v>
      </c>
      <c r="B1249">
        <v>58.45</v>
      </c>
    </row>
    <row r="1250" spans="1:2" customFormat="1" hidden="1" x14ac:dyDescent="0.35">
      <c r="A1250" s="4">
        <v>39136</v>
      </c>
      <c r="B1250">
        <v>60.06</v>
      </c>
    </row>
    <row r="1251" spans="1:2" customFormat="1" hidden="1" x14ac:dyDescent="0.35">
      <c r="A1251" s="4">
        <v>39143</v>
      </c>
      <c r="B1251">
        <v>61.66</v>
      </c>
    </row>
    <row r="1252" spans="1:2" customFormat="1" hidden="1" x14ac:dyDescent="0.35">
      <c r="A1252" s="4">
        <v>39150</v>
      </c>
      <c r="B1252">
        <v>60.85</v>
      </c>
    </row>
    <row r="1253" spans="1:2" customFormat="1" hidden="1" x14ac:dyDescent="0.35">
      <c r="A1253" s="4">
        <v>39157</v>
      </c>
      <c r="B1253">
        <v>57.93</v>
      </c>
    </row>
    <row r="1254" spans="1:2" customFormat="1" hidden="1" x14ac:dyDescent="0.35">
      <c r="A1254" s="4">
        <v>39164</v>
      </c>
      <c r="B1254">
        <v>59.38</v>
      </c>
    </row>
    <row r="1255" spans="1:2" customFormat="1" hidden="1" x14ac:dyDescent="0.35">
      <c r="A1255" s="4">
        <v>39171</v>
      </c>
      <c r="B1255">
        <v>64.36</v>
      </c>
    </row>
    <row r="1256" spans="1:2" customFormat="1" hidden="1" x14ac:dyDescent="0.35">
      <c r="A1256" s="4">
        <v>39178</v>
      </c>
      <c r="B1256">
        <v>64.81</v>
      </c>
    </row>
    <row r="1257" spans="1:2" customFormat="1" hidden="1" x14ac:dyDescent="0.35">
      <c r="A1257" s="4">
        <v>39185</v>
      </c>
      <c r="B1257">
        <v>62.58</v>
      </c>
    </row>
    <row r="1258" spans="1:2" customFormat="1" hidden="1" x14ac:dyDescent="0.35">
      <c r="A1258" s="4">
        <v>39192</v>
      </c>
      <c r="B1258">
        <v>63.01</v>
      </c>
    </row>
    <row r="1259" spans="1:2" customFormat="1" hidden="1" x14ac:dyDescent="0.35">
      <c r="A1259" s="4">
        <v>39199</v>
      </c>
      <c r="B1259">
        <v>65.569999999999993</v>
      </c>
    </row>
    <row r="1260" spans="1:2" customFormat="1" hidden="1" x14ac:dyDescent="0.35">
      <c r="A1260" s="4">
        <v>39206</v>
      </c>
      <c r="B1260">
        <v>63.78</v>
      </c>
    </row>
    <row r="1261" spans="1:2" customFormat="1" hidden="1" x14ac:dyDescent="0.35">
      <c r="A1261" s="4">
        <v>39213</v>
      </c>
      <c r="B1261">
        <v>61.89</v>
      </c>
    </row>
    <row r="1262" spans="1:2" customFormat="1" hidden="1" x14ac:dyDescent="0.35">
      <c r="A1262" s="4">
        <v>39220</v>
      </c>
      <c r="B1262">
        <v>63.6</v>
      </c>
    </row>
    <row r="1263" spans="1:2" customFormat="1" hidden="1" x14ac:dyDescent="0.35">
      <c r="A1263" s="4">
        <v>39227</v>
      </c>
      <c r="B1263">
        <v>65.28</v>
      </c>
    </row>
    <row r="1264" spans="1:2" customFormat="1" hidden="1" x14ac:dyDescent="0.35">
      <c r="A1264" s="4">
        <v>39234</v>
      </c>
      <c r="B1264">
        <v>63.93</v>
      </c>
    </row>
    <row r="1265" spans="1:2" customFormat="1" hidden="1" x14ac:dyDescent="0.35">
      <c r="A1265" s="4">
        <v>39241</v>
      </c>
      <c r="B1265">
        <v>65.89</v>
      </c>
    </row>
    <row r="1266" spans="1:2" customFormat="1" hidden="1" x14ac:dyDescent="0.35">
      <c r="A1266" s="4">
        <v>39248</v>
      </c>
      <c r="B1266">
        <v>66.650000000000006</v>
      </c>
    </row>
    <row r="1267" spans="1:2" customFormat="1" hidden="1" x14ac:dyDescent="0.35">
      <c r="A1267" s="4">
        <v>39255</v>
      </c>
      <c r="B1267">
        <v>68.83</v>
      </c>
    </row>
    <row r="1268" spans="1:2" customFormat="1" hidden="1" x14ac:dyDescent="0.35">
      <c r="A1268" s="4">
        <v>39262</v>
      </c>
      <c r="B1268">
        <v>69.23</v>
      </c>
    </row>
    <row r="1269" spans="1:2" customFormat="1" hidden="1" x14ac:dyDescent="0.35">
      <c r="A1269" s="4">
        <v>39269</v>
      </c>
      <c r="B1269">
        <v>71.78</v>
      </c>
    </row>
    <row r="1270" spans="1:2" customFormat="1" hidden="1" x14ac:dyDescent="0.35">
      <c r="A1270" s="4">
        <v>39276</v>
      </c>
      <c r="B1270">
        <v>72.8</v>
      </c>
    </row>
    <row r="1271" spans="1:2" customFormat="1" hidden="1" x14ac:dyDescent="0.35">
      <c r="A1271" s="4">
        <v>39283</v>
      </c>
      <c r="B1271">
        <v>74.94</v>
      </c>
    </row>
    <row r="1272" spans="1:2" customFormat="1" hidden="1" x14ac:dyDescent="0.35">
      <c r="A1272" s="4">
        <v>39290</v>
      </c>
      <c r="B1272">
        <v>75.260000000000005</v>
      </c>
    </row>
    <row r="1273" spans="1:2" customFormat="1" hidden="1" x14ac:dyDescent="0.35">
      <c r="A1273" s="4">
        <v>39297</v>
      </c>
      <c r="B1273">
        <v>76.78</v>
      </c>
    </row>
    <row r="1274" spans="1:2" customFormat="1" hidden="1" x14ac:dyDescent="0.35">
      <c r="A1274" s="4">
        <v>39304</v>
      </c>
      <c r="B1274">
        <v>71.94</v>
      </c>
    </row>
    <row r="1275" spans="1:2" customFormat="1" hidden="1" x14ac:dyDescent="0.35">
      <c r="A1275" s="4">
        <v>39311</v>
      </c>
      <c r="B1275">
        <v>72.06</v>
      </c>
    </row>
    <row r="1276" spans="1:2" customFormat="1" hidden="1" x14ac:dyDescent="0.35">
      <c r="A1276" s="4">
        <v>39318</v>
      </c>
      <c r="B1276">
        <v>70.150000000000006</v>
      </c>
    </row>
    <row r="1277" spans="1:2" customFormat="1" hidden="1" x14ac:dyDescent="0.35">
      <c r="A1277" s="4">
        <v>39325</v>
      </c>
      <c r="B1277">
        <v>72.92</v>
      </c>
    </row>
    <row r="1278" spans="1:2" customFormat="1" hidden="1" x14ac:dyDescent="0.35">
      <c r="A1278" s="4">
        <v>39332</v>
      </c>
      <c r="B1278">
        <v>75.95</v>
      </c>
    </row>
    <row r="1279" spans="1:2" customFormat="1" hidden="1" x14ac:dyDescent="0.35">
      <c r="A1279" s="4">
        <v>39339</v>
      </c>
      <c r="B1279">
        <v>78.959999999999994</v>
      </c>
    </row>
    <row r="1280" spans="1:2" customFormat="1" hidden="1" x14ac:dyDescent="0.35">
      <c r="A1280" s="4">
        <v>39346</v>
      </c>
      <c r="B1280">
        <v>81.790000000000006</v>
      </c>
    </row>
    <row r="1281" spans="1:2" customFormat="1" hidden="1" x14ac:dyDescent="0.35">
      <c r="A1281" s="4">
        <v>39353</v>
      </c>
      <c r="B1281">
        <v>81.06</v>
      </c>
    </row>
    <row r="1282" spans="1:2" customFormat="1" hidden="1" x14ac:dyDescent="0.35">
      <c r="A1282" s="4">
        <v>39360</v>
      </c>
      <c r="B1282">
        <v>80.58</v>
      </c>
    </row>
    <row r="1283" spans="1:2" customFormat="1" hidden="1" x14ac:dyDescent="0.35">
      <c r="A1283" s="4">
        <v>39367</v>
      </c>
      <c r="B1283">
        <v>81.47</v>
      </c>
    </row>
    <row r="1284" spans="1:2" customFormat="1" hidden="1" x14ac:dyDescent="0.35">
      <c r="A1284" s="4">
        <v>39374</v>
      </c>
      <c r="B1284">
        <v>87.84</v>
      </c>
    </row>
    <row r="1285" spans="1:2" customFormat="1" hidden="1" x14ac:dyDescent="0.35">
      <c r="A1285" s="4">
        <v>39381</v>
      </c>
      <c r="B1285">
        <v>88.45</v>
      </c>
    </row>
    <row r="1286" spans="1:2" customFormat="1" hidden="1" x14ac:dyDescent="0.35">
      <c r="A1286" s="4">
        <v>39388</v>
      </c>
      <c r="B1286">
        <v>93.57</v>
      </c>
    </row>
    <row r="1287" spans="1:2" customFormat="1" hidden="1" x14ac:dyDescent="0.35">
      <c r="A1287" s="4">
        <v>39395</v>
      </c>
      <c r="B1287">
        <v>95.77</v>
      </c>
    </row>
    <row r="1288" spans="1:2" customFormat="1" hidden="1" x14ac:dyDescent="0.35">
      <c r="A1288" s="4">
        <v>39402</v>
      </c>
      <c r="B1288">
        <v>93.68</v>
      </c>
    </row>
    <row r="1289" spans="1:2" customFormat="1" hidden="1" x14ac:dyDescent="0.35">
      <c r="A1289" s="4">
        <v>39409</v>
      </c>
      <c r="B1289">
        <v>97.04</v>
      </c>
    </row>
    <row r="1290" spans="1:2" customFormat="1" hidden="1" x14ac:dyDescent="0.35">
      <c r="A1290" s="4">
        <v>39416</v>
      </c>
      <c r="B1290">
        <v>92.49</v>
      </c>
    </row>
    <row r="1291" spans="1:2" customFormat="1" hidden="1" x14ac:dyDescent="0.35">
      <c r="A1291" s="4">
        <v>39423</v>
      </c>
      <c r="B1291">
        <v>88.73</v>
      </c>
    </row>
    <row r="1292" spans="1:2" customFormat="1" hidden="1" x14ac:dyDescent="0.35">
      <c r="A1292" s="4">
        <v>39430</v>
      </c>
      <c r="B1292">
        <v>91.16</v>
      </c>
    </row>
    <row r="1293" spans="1:2" customFormat="1" hidden="1" x14ac:dyDescent="0.35">
      <c r="A1293" s="4">
        <v>39437</v>
      </c>
      <c r="B1293">
        <v>91.35</v>
      </c>
    </row>
    <row r="1294" spans="1:2" customFormat="1" hidden="1" x14ac:dyDescent="0.35">
      <c r="A1294" s="4">
        <v>39444</v>
      </c>
      <c r="B1294">
        <v>95.68</v>
      </c>
    </row>
    <row r="1295" spans="1:2" customFormat="1" hidden="1" x14ac:dyDescent="0.35">
      <c r="A1295" s="4">
        <v>39451</v>
      </c>
      <c r="B1295">
        <v>98.17</v>
      </c>
    </row>
    <row r="1296" spans="1:2" customFormat="1" hidden="1" x14ac:dyDescent="0.35">
      <c r="A1296" s="4">
        <v>39458</v>
      </c>
      <c r="B1296">
        <v>94.7</v>
      </c>
    </row>
    <row r="1297" spans="1:2" customFormat="1" hidden="1" x14ac:dyDescent="0.35">
      <c r="A1297" s="4">
        <v>39465</v>
      </c>
      <c r="B1297">
        <v>91.53</v>
      </c>
    </row>
    <row r="1298" spans="1:2" customFormat="1" hidden="1" x14ac:dyDescent="0.35">
      <c r="A1298" s="4">
        <v>39472</v>
      </c>
      <c r="B1298">
        <v>89.24</v>
      </c>
    </row>
    <row r="1299" spans="1:2" customFormat="1" hidden="1" x14ac:dyDescent="0.35">
      <c r="A1299" s="4">
        <v>39479</v>
      </c>
      <c r="B1299">
        <v>91.13</v>
      </c>
    </row>
    <row r="1300" spans="1:2" customFormat="1" hidden="1" x14ac:dyDescent="0.35">
      <c r="A1300" s="4">
        <v>39486</v>
      </c>
      <c r="B1300">
        <v>89.09</v>
      </c>
    </row>
    <row r="1301" spans="1:2" customFormat="1" hidden="1" x14ac:dyDescent="0.35">
      <c r="A1301" s="4">
        <v>39493</v>
      </c>
      <c r="B1301">
        <v>94.12</v>
      </c>
    </row>
    <row r="1302" spans="1:2" customFormat="1" hidden="1" x14ac:dyDescent="0.35">
      <c r="A1302" s="4">
        <v>39500</v>
      </c>
      <c r="B1302">
        <v>99.45</v>
      </c>
    </row>
    <row r="1303" spans="1:2" customFormat="1" hidden="1" x14ac:dyDescent="0.35">
      <c r="A1303" s="4">
        <v>39507</v>
      </c>
      <c r="B1303">
        <v>100.84</v>
      </c>
    </row>
    <row r="1304" spans="1:2" customFormat="1" hidden="1" x14ac:dyDescent="0.35">
      <c r="A1304" s="4">
        <v>39514</v>
      </c>
      <c r="B1304">
        <v>103.42</v>
      </c>
    </row>
    <row r="1305" spans="1:2" customFormat="1" hidden="1" x14ac:dyDescent="0.35">
      <c r="A1305" s="4">
        <v>39521</v>
      </c>
      <c r="B1305">
        <v>109.42</v>
      </c>
    </row>
    <row r="1306" spans="1:2" customFormat="1" hidden="1" x14ac:dyDescent="0.35">
      <c r="A1306" s="4">
        <v>39528</v>
      </c>
      <c r="B1306">
        <v>105.36</v>
      </c>
    </row>
    <row r="1307" spans="1:2" customFormat="1" hidden="1" x14ac:dyDescent="0.35">
      <c r="A1307" s="4">
        <v>39535</v>
      </c>
      <c r="B1307">
        <v>104.24</v>
      </c>
    </row>
    <row r="1308" spans="1:2" customFormat="1" hidden="1" x14ac:dyDescent="0.35">
      <c r="A1308" s="4">
        <v>39542</v>
      </c>
      <c r="B1308">
        <v>103.49</v>
      </c>
    </row>
    <row r="1309" spans="1:2" customFormat="1" hidden="1" x14ac:dyDescent="0.35">
      <c r="A1309" s="4">
        <v>39549</v>
      </c>
      <c r="B1309">
        <v>109.74</v>
      </c>
    </row>
    <row r="1310" spans="1:2" customFormat="1" hidden="1" x14ac:dyDescent="0.35">
      <c r="A1310" s="4">
        <v>39556</v>
      </c>
      <c r="B1310">
        <v>114.41</v>
      </c>
    </row>
    <row r="1311" spans="1:2" customFormat="1" hidden="1" x14ac:dyDescent="0.35">
      <c r="A1311" s="4">
        <v>39563</v>
      </c>
      <c r="B1311">
        <v>117.95</v>
      </c>
    </row>
    <row r="1312" spans="1:2" customFormat="1" hidden="1" x14ac:dyDescent="0.35">
      <c r="A1312" s="4">
        <v>39570</v>
      </c>
      <c r="B1312">
        <v>115.34</v>
      </c>
    </row>
    <row r="1313" spans="1:2" customFormat="1" hidden="1" x14ac:dyDescent="0.35">
      <c r="A1313" s="4">
        <v>39577</v>
      </c>
      <c r="B1313">
        <v>123</v>
      </c>
    </row>
    <row r="1314" spans="1:2" customFormat="1" hidden="1" x14ac:dyDescent="0.35">
      <c r="A1314" s="4">
        <v>39584</v>
      </c>
      <c r="B1314">
        <v>124.93</v>
      </c>
    </row>
    <row r="1315" spans="1:2" customFormat="1" hidden="1" x14ac:dyDescent="0.35">
      <c r="A1315" s="4">
        <v>39591</v>
      </c>
      <c r="B1315">
        <v>130.46</v>
      </c>
    </row>
    <row r="1316" spans="1:2" customFormat="1" hidden="1" x14ac:dyDescent="0.35">
      <c r="A1316" s="4">
        <v>39598</v>
      </c>
      <c r="B1316">
        <v>128.46</v>
      </c>
    </row>
    <row r="1317" spans="1:2" customFormat="1" hidden="1" x14ac:dyDescent="0.35">
      <c r="A1317" s="4">
        <v>39605</v>
      </c>
      <c r="B1317">
        <v>128.13999999999999</v>
      </c>
    </row>
    <row r="1318" spans="1:2" customFormat="1" hidden="1" x14ac:dyDescent="0.35">
      <c r="A1318" s="4">
        <v>39612</v>
      </c>
      <c r="B1318">
        <v>134.72999999999999</v>
      </c>
    </row>
    <row r="1319" spans="1:2" customFormat="1" hidden="1" x14ac:dyDescent="0.35">
      <c r="A1319" s="4">
        <v>39619</v>
      </c>
      <c r="B1319">
        <v>134.37</v>
      </c>
    </row>
    <row r="1320" spans="1:2" customFormat="1" hidden="1" x14ac:dyDescent="0.35">
      <c r="A1320" s="4">
        <v>39626</v>
      </c>
      <c r="B1320">
        <v>137.63</v>
      </c>
    </row>
    <row r="1321" spans="1:2" customFormat="1" hidden="1" x14ac:dyDescent="0.35">
      <c r="A1321" s="4">
        <v>39633</v>
      </c>
      <c r="B1321">
        <v>142.46</v>
      </c>
    </row>
    <row r="1322" spans="1:2" customFormat="1" hidden="1" x14ac:dyDescent="0.35">
      <c r="A1322" s="4">
        <v>39640</v>
      </c>
      <c r="B1322">
        <v>140.04</v>
      </c>
    </row>
    <row r="1323" spans="1:2" customFormat="1" hidden="1" x14ac:dyDescent="0.35">
      <c r="A1323" s="4">
        <v>39647</v>
      </c>
      <c r="B1323">
        <v>135.34</v>
      </c>
    </row>
    <row r="1324" spans="1:2" customFormat="1" hidden="1" x14ac:dyDescent="0.35">
      <c r="A1324" s="4">
        <v>39654</v>
      </c>
      <c r="B1324">
        <v>126.44</v>
      </c>
    </row>
    <row r="1325" spans="1:2" customFormat="1" hidden="1" x14ac:dyDescent="0.35">
      <c r="A1325" s="4">
        <v>39661</v>
      </c>
      <c r="B1325">
        <v>124.57</v>
      </c>
    </row>
    <row r="1326" spans="1:2" customFormat="1" hidden="1" x14ac:dyDescent="0.35">
      <c r="A1326" s="4">
        <v>39668</v>
      </c>
      <c r="B1326">
        <v>118.88</v>
      </c>
    </row>
    <row r="1327" spans="1:2" customFormat="1" hidden="1" x14ac:dyDescent="0.35">
      <c r="A1327" s="4">
        <v>39675</v>
      </c>
      <c r="B1327">
        <v>114.45</v>
      </c>
    </row>
    <row r="1328" spans="1:2" customFormat="1" hidden="1" x14ac:dyDescent="0.35">
      <c r="A1328" s="4">
        <v>39682</v>
      </c>
      <c r="B1328">
        <v>115.63</v>
      </c>
    </row>
    <row r="1329" spans="1:2" customFormat="1" hidden="1" x14ac:dyDescent="0.35">
      <c r="A1329" s="4">
        <v>39689</v>
      </c>
      <c r="B1329">
        <v>116.12</v>
      </c>
    </row>
    <row r="1330" spans="1:2" customFormat="1" hidden="1" x14ac:dyDescent="0.35">
      <c r="A1330" s="4">
        <v>39696</v>
      </c>
      <c r="B1330">
        <v>108.3</v>
      </c>
    </row>
    <row r="1331" spans="1:2" customFormat="1" hidden="1" x14ac:dyDescent="0.35">
      <c r="A1331" s="4">
        <v>39703</v>
      </c>
      <c r="B1331">
        <v>102.85</v>
      </c>
    </row>
    <row r="1332" spans="1:2" customFormat="1" hidden="1" x14ac:dyDescent="0.35">
      <c r="A1332" s="4">
        <v>39710</v>
      </c>
      <c r="B1332">
        <v>97.29</v>
      </c>
    </row>
    <row r="1333" spans="1:2" customFormat="1" hidden="1" x14ac:dyDescent="0.35">
      <c r="A1333" s="4">
        <v>39717</v>
      </c>
      <c r="B1333">
        <v>109.63</v>
      </c>
    </row>
    <row r="1334" spans="1:2" customFormat="1" hidden="1" x14ac:dyDescent="0.35">
      <c r="A1334" s="4">
        <v>39724</v>
      </c>
      <c r="B1334">
        <v>96.68</v>
      </c>
    </row>
    <row r="1335" spans="1:2" customFormat="1" hidden="1" x14ac:dyDescent="0.35">
      <c r="A1335" s="4">
        <v>39731</v>
      </c>
      <c r="B1335">
        <v>86.22</v>
      </c>
    </row>
    <row r="1336" spans="1:2" customFormat="1" hidden="1" x14ac:dyDescent="0.35">
      <c r="A1336" s="4">
        <v>39738</v>
      </c>
      <c r="B1336">
        <v>75.209999999999994</v>
      </c>
    </row>
    <row r="1337" spans="1:2" customFormat="1" hidden="1" x14ac:dyDescent="0.35">
      <c r="A1337" s="4">
        <v>39745</v>
      </c>
      <c r="B1337">
        <v>68.78</v>
      </c>
    </row>
    <row r="1338" spans="1:2" customFormat="1" hidden="1" x14ac:dyDescent="0.35">
      <c r="A1338" s="4">
        <v>39752</v>
      </c>
      <c r="B1338">
        <v>65.44</v>
      </c>
    </row>
    <row r="1339" spans="1:2" customFormat="1" hidden="1" x14ac:dyDescent="0.35">
      <c r="A1339" s="4">
        <v>39759</v>
      </c>
      <c r="B1339">
        <v>64.31</v>
      </c>
    </row>
    <row r="1340" spans="1:2" customFormat="1" hidden="1" x14ac:dyDescent="0.35">
      <c r="A1340" s="4">
        <v>39766</v>
      </c>
      <c r="B1340">
        <v>58.64</v>
      </c>
    </row>
    <row r="1341" spans="1:2" customFormat="1" hidden="1" x14ac:dyDescent="0.35">
      <c r="A1341" s="4">
        <v>39773</v>
      </c>
      <c r="B1341">
        <v>52.5</v>
      </c>
    </row>
    <row r="1342" spans="1:2" customFormat="1" hidden="1" x14ac:dyDescent="0.35">
      <c r="A1342" s="4">
        <v>39780</v>
      </c>
      <c r="B1342">
        <v>53.54</v>
      </c>
    </row>
    <row r="1343" spans="1:2" customFormat="1" hidden="1" x14ac:dyDescent="0.35">
      <c r="A1343" s="4">
        <v>39787</v>
      </c>
      <c r="B1343">
        <v>45.5</v>
      </c>
    </row>
    <row r="1344" spans="1:2" customFormat="1" hidden="1" x14ac:dyDescent="0.35">
      <c r="A1344" s="4">
        <v>39794</v>
      </c>
      <c r="B1344">
        <v>44.71</v>
      </c>
    </row>
    <row r="1345" spans="1:2" customFormat="1" hidden="1" x14ac:dyDescent="0.35">
      <c r="A1345" s="4">
        <v>39801</v>
      </c>
      <c r="B1345">
        <v>39.65</v>
      </c>
    </row>
    <row r="1346" spans="1:2" customFormat="1" hidden="1" x14ac:dyDescent="0.35">
      <c r="A1346" s="4">
        <v>39808</v>
      </c>
      <c r="B1346">
        <v>37.99</v>
      </c>
    </row>
    <row r="1347" spans="1:2" customFormat="1" hidden="1" x14ac:dyDescent="0.35">
      <c r="A1347" s="4">
        <v>39815</v>
      </c>
      <c r="B1347">
        <v>42.5</v>
      </c>
    </row>
    <row r="1348" spans="1:2" customFormat="1" hidden="1" x14ac:dyDescent="0.35">
      <c r="A1348" s="4">
        <v>39822</v>
      </c>
      <c r="B1348">
        <v>44.51</v>
      </c>
    </row>
    <row r="1349" spans="1:2" customFormat="1" hidden="1" x14ac:dyDescent="0.35">
      <c r="A1349" s="4">
        <v>39829</v>
      </c>
      <c r="B1349">
        <v>36.909999999999997</v>
      </c>
    </row>
    <row r="1350" spans="1:2" customFormat="1" hidden="1" x14ac:dyDescent="0.35">
      <c r="A1350" s="4">
        <v>39836</v>
      </c>
      <c r="B1350">
        <v>43.11</v>
      </c>
    </row>
    <row r="1351" spans="1:2" customFormat="1" hidden="1" x14ac:dyDescent="0.35">
      <c r="A1351" s="4">
        <v>39843</v>
      </c>
      <c r="B1351">
        <v>42.52</v>
      </c>
    </row>
    <row r="1352" spans="1:2" customFormat="1" hidden="1" x14ac:dyDescent="0.35">
      <c r="A1352" s="4">
        <v>39850</v>
      </c>
      <c r="B1352">
        <v>40.5</v>
      </c>
    </row>
    <row r="1353" spans="1:2" customFormat="1" hidden="1" x14ac:dyDescent="0.35">
      <c r="A1353" s="4">
        <v>39857</v>
      </c>
      <c r="B1353">
        <v>36.909999999999997</v>
      </c>
    </row>
    <row r="1354" spans="1:2" customFormat="1" hidden="1" x14ac:dyDescent="0.35">
      <c r="A1354" s="4">
        <v>39864</v>
      </c>
      <c r="B1354">
        <v>36.99</v>
      </c>
    </row>
    <row r="1355" spans="1:2" customFormat="1" hidden="1" x14ac:dyDescent="0.35">
      <c r="A1355" s="4">
        <v>39871</v>
      </c>
      <c r="B1355">
        <v>42.18</v>
      </c>
    </row>
    <row r="1356" spans="1:2" customFormat="1" hidden="1" x14ac:dyDescent="0.35">
      <c r="A1356" s="4">
        <v>39878</v>
      </c>
      <c r="B1356">
        <v>43.26</v>
      </c>
    </row>
    <row r="1357" spans="1:2" customFormat="1" hidden="1" x14ac:dyDescent="0.35">
      <c r="A1357" s="4">
        <v>39885</v>
      </c>
      <c r="B1357">
        <v>45.68</v>
      </c>
    </row>
    <row r="1358" spans="1:2" customFormat="1" hidden="1" x14ac:dyDescent="0.35">
      <c r="A1358" s="4">
        <v>39892</v>
      </c>
      <c r="B1358">
        <v>49.46</v>
      </c>
    </row>
    <row r="1359" spans="1:2" customFormat="1" hidden="1" x14ac:dyDescent="0.35">
      <c r="A1359" s="4">
        <v>39899</v>
      </c>
      <c r="B1359">
        <v>53.45</v>
      </c>
    </row>
    <row r="1360" spans="1:2" customFormat="1" hidden="1" x14ac:dyDescent="0.35">
      <c r="A1360" s="4">
        <v>39906</v>
      </c>
      <c r="B1360">
        <v>50.32</v>
      </c>
    </row>
    <row r="1361" spans="1:2" customFormat="1" hidden="1" x14ac:dyDescent="0.35">
      <c r="A1361" s="4">
        <v>39913</v>
      </c>
      <c r="B1361">
        <v>50.46</v>
      </c>
    </row>
    <row r="1362" spans="1:2" customFormat="1" hidden="1" x14ac:dyDescent="0.35">
      <c r="A1362" s="4">
        <v>39920</v>
      </c>
      <c r="B1362">
        <v>49.8</v>
      </c>
    </row>
    <row r="1363" spans="1:2" customFormat="1" hidden="1" x14ac:dyDescent="0.35">
      <c r="A1363" s="4">
        <v>39927</v>
      </c>
      <c r="B1363">
        <v>48.48</v>
      </c>
    </row>
    <row r="1364" spans="1:2" customFormat="1" hidden="1" x14ac:dyDescent="0.35">
      <c r="A1364" s="4">
        <v>39934</v>
      </c>
      <c r="B1364">
        <v>51.07</v>
      </c>
    </row>
    <row r="1365" spans="1:2" customFormat="1" hidden="1" x14ac:dyDescent="0.35">
      <c r="A1365" s="4">
        <v>39941</v>
      </c>
      <c r="B1365">
        <v>56</v>
      </c>
    </row>
    <row r="1366" spans="1:2" customFormat="1" hidden="1" x14ac:dyDescent="0.35">
      <c r="A1366" s="4">
        <v>39948</v>
      </c>
      <c r="B1366">
        <v>58.07</v>
      </c>
    </row>
    <row r="1367" spans="1:2" customFormat="1" hidden="1" x14ac:dyDescent="0.35">
      <c r="A1367" s="4">
        <v>39955</v>
      </c>
      <c r="B1367">
        <v>60.69</v>
      </c>
    </row>
    <row r="1368" spans="1:2" customFormat="1" hidden="1" x14ac:dyDescent="0.35">
      <c r="A1368" s="4">
        <v>39962</v>
      </c>
      <c r="B1368">
        <v>64.319999999999993</v>
      </c>
    </row>
    <row r="1369" spans="1:2" customFormat="1" hidden="1" x14ac:dyDescent="0.35">
      <c r="A1369" s="4">
        <v>39969</v>
      </c>
      <c r="B1369">
        <v>68.099999999999994</v>
      </c>
    </row>
    <row r="1370" spans="1:2" customFormat="1" hidden="1" x14ac:dyDescent="0.35">
      <c r="A1370" s="4">
        <v>39976</v>
      </c>
      <c r="B1370">
        <v>70.83</v>
      </c>
    </row>
    <row r="1371" spans="1:2" customFormat="1" hidden="1" x14ac:dyDescent="0.35">
      <c r="A1371" s="4">
        <v>39983</v>
      </c>
      <c r="B1371">
        <v>70.61</v>
      </c>
    </row>
    <row r="1372" spans="1:2" customFormat="1" hidden="1" x14ac:dyDescent="0.35">
      <c r="A1372" s="4">
        <v>39990</v>
      </c>
      <c r="B1372">
        <v>68.849999999999994</v>
      </c>
    </row>
    <row r="1373" spans="1:2" customFormat="1" hidden="1" x14ac:dyDescent="0.35">
      <c r="A1373" s="4">
        <v>39997</v>
      </c>
      <c r="B1373">
        <v>69.36</v>
      </c>
    </row>
    <row r="1374" spans="1:2" customFormat="1" hidden="1" x14ac:dyDescent="0.35">
      <c r="A1374" s="4">
        <v>40004</v>
      </c>
      <c r="B1374">
        <v>61.48</v>
      </c>
    </row>
    <row r="1375" spans="1:2" customFormat="1" hidden="1" x14ac:dyDescent="0.35">
      <c r="A1375" s="4">
        <v>40011</v>
      </c>
      <c r="B1375">
        <v>61.27</v>
      </c>
    </row>
    <row r="1376" spans="1:2" customFormat="1" hidden="1" x14ac:dyDescent="0.35">
      <c r="A1376" s="4">
        <v>40018</v>
      </c>
      <c r="B1376">
        <v>65.86</v>
      </c>
    </row>
    <row r="1377" spans="1:2" customFormat="1" hidden="1" x14ac:dyDescent="0.35">
      <c r="A1377" s="4">
        <v>40025</v>
      </c>
      <c r="B1377">
        <v>67.069999999999993</v>
      </c>
    </row>
    <row r="1378" spans="1:2" customFormat="1" hidden="1" x14ac:dyDescent="0.35">
      <c r="A1378" s="4">
        <v>40032</v>
      </c>
      <c r="B1378">
        <v>71.569999999999993</v>
      </c>
    </row>
    <row r="1379" spans="1:2" customFormat="1" hidden="1" x14ac:dyDescent="0.35">
      <c r="A1379" s="4">
        <v>40039</v>
      </c>
      <c r="B1379">
        <v>69.650000000000006</v>
      </c>
    </row>
    <row r="1380" spans="1:2" customFormat="1" hidden="1" x14ac:dyDescent="0.35">
      <c r="A1380" s="4">
        <v>40046</v>
      </c>
      <c r="B1380">
        <v>70.959999999999994</v>
      </c>
    </row>
    <row r="1381" spans="1:2" customFormat="1" hidden="1" x14ac:dyDescent="0.35">
      <c r="A1381" s="4">
        <v>40053</v>
      </c>
      <c r="B1381">
        <v>72.62</v>
      </c>
    </row>
    <row r="1382" spans="1:2" customFormat="1" hidden="1" x14ac:dyDescent="0.35">
      <c r="A1382" s="4">
        <v>40060</v>
      </c>
      <c r="B1382">
        <v>68.41</v>
      </c>
    </row>
    <row r="1383" spans="1:2" customFormat="1" hidden="1" x14ac:dyDescent="0.35">
      <c r="A1383" s="4">
        <v>40067</v>
      </c>
      <c r="B1383">
        <v>70.91</v>
      </c>
    </row>
    <row r="1384" spans="1:2" customFormat="1" hidden="1" x14ac:dyDescent="0.35">
      <c r="A1384" s="4">
        <v>40074</v>
      </c>
      <c r="B1384">
        <v>71.36</v>
      </c>
    </row>
    <row r="1385" spans="1:2" customFormat="1" hidden="1" x14ac:dyDescent="0.35">
      <c r="A1385" s="4">
        <v>40081</v>
      </c>
      <c r="B1385">
        <v>68.430000000000007</v>
      </c>
    </row>
    <row r="1386" spans="1:2" customFormat="1" hidden="1" x14ac:dyDescent="0.35">
      <c r="A1386" s="4">
        <v>40088</v>
      </c>
      <c r="B1386">
        <v>68.989999999999995</v>
      </c>
    </row>
    <row r="1387" spans="1:2" customFormat="1" hidden="1" x14ac:dyDescent="0.35">
      <c r="A1387" s="4">
        <v>40095</v>
      </c>
      <c r="B1387">
        <v>70.86</v>
      </c>
    </row>
    <row r="1388" spans="1:2" customFormat="1" hidden="1" x14ac:dyDescent="0.35">
      <c r="A1388" s="4">
        <v>40102</v>
      </c>
      <c r="B1388">
        <v>75.739999999999995</v>
      </c>
    </row>
    <row r="1389" spans="1:2" customFormat="1" hidden="1" x14ac:dyDescent="0.35">
      <c r="A1389" s="4">
        <v>40109</v>
      </c>
      <c r="B1389">
        <v>80.349999999999994</v>
      </c>
    </row>
    <row r="1390" spans="1:2" customFormat="1" hidden="1" x14ac:dyDescent="0.35">
      <c r="A1390" s="4">
        <v>40116</v>
      </c>
      <c r="B1390">
        <v>78.510000000000005</v>
      </c>
    </row>
    <row r="1391" spans="1:2" customFormat="1" hidden="1" x14ac:dyDescent="0.35">
      <c r="A1391" s="4">
        <v>40123</v>
      </c>
      <c r="B1391">
        <v>79.040000000000006</v>
      </c>
    </row>
    <row r="1392" spans="1:2" customFormat="1" hidden="1" x14ac:dyDescent="0.35">
      <c r="A1392" s="4">
        <v>40130</v>
      </c>
      <c r="B1392">
        <v>78.209999999999994</v>
      </c>
    </row>
    <row r="1393" spans="1:2" customFormat="1" hidden="1" x14ac:dyDescent="0.35">
      <c r="A1393" s="4">
        <v>40137</v>
      </c>
      <c r="B1393">
        <v>78.36</v>
      </c>
    </row>
    <row r="1394" spans="1:2" customFormat="1" hidden="1" x14ac:dyDescent="0.35">
      <c r="A1394" s="4">
        <v>40144</v>
      </c>
      <c r="B1394">
        <v>76.900000000000006</v>
      </c>
    </row>
    <row r="1395" spans="1:2" customFormat="1" hidden="1" x14ac:dyDescent="0.35">
      <c r="A1395" s="4">
        <v>40151</v>
      </c>
      <c r="B1395">
        <v>76.84</v>
      </c>
    </row>
    <row r="1396" spans="1:2" customFormat="1" hidden="1" x14ac:dyDescent="0.35">
      <c r="A1396" s="4">
        <v>40158</v>
      </c>
      <c r="B1396">
        <v>71.53</v>
      </c>
    </row>
    <row r="1397" spans="1:2" customFormat="1" hidden="1" x14ac:dyDescent="0.35">
      <c r="A1397" s="4">
        <v>40165</v>
      </c>
      <c r="B1397">
        <v>71.77</v>
      </c>
    </row>
    <row r="1398" spans="1:2" customFormat="1" hidden="1" x14ac:dyDescent="0.35">
      <c r="A1398" s="4">
        <v>40172</v>
      </c>
      <c r="B1398">
        <v>75.400000000000006</v>
      </c>
    </row>
    <row r="1399" spans="1:2" customFormat="1" hidden="1" x14ac:dyDescent="0.35">
      <c r="A1399" s="4">
        <v>40179</v>
      </c>
      <c r="B1399">
        <v>79.069999999999993</v>
      </c>
    </row>
    <row r="1400" spans="1:2" customFormat="1" hidden="1" x14ac:dyDescent="0.35">
      <c r="A1400" s="4">
        <v>40186</v>
      </c>
      <c r="B1400">
        <v>82.37</v>
      </c>
    </row>
    <row r="1401" spans="1:2" customFormat="1" hidden="1" x14ac:dyDescent="0.35">
      <c r="A1401" s="4">
        <v>40193</v>
      </c>
      <c r="B1401">
        <v>80.069999999999993</v>
      </c>
    </row>
    <row r="1402" spans="1:2" customFormat="1" hidden="1" x14ac:dyDescent="0.35">
      <c r="A1402" s="4">
        <v>40200</v>
      </c>
      <c r="B1402">
        <v>76.819999999999993</v>
      </c>
    </row>
    <row r="1403" spans="1:2" customFormat="1" hidden="1" x14ac:dyDescent="0.35">
      <c r="A1403" s="4">
        <v>40207</v>
      </c>
      <c r="B1403">
        <v>74.03</v>
      </c>
    </row>
    <row r="1404" spans="1:2" customFormat="1" hidden="1" x14ac:dyDescent="0.35">
      <c r="A1404" s="4">
        <v>40214</v>
      </c>
      <c r="B1404">
        <v>74.59</v>
      </c>
    </row>
    <row r="1405" spans="1:2" customFormat="1" hidden="1" x14ac:dyDescent="0.35">
      <c r="A1405" s="4">
        <v>40221</v>
      </c>
      <c r="B1405">
        <v>73.91</v>
      </c>
    </row>
    <row r="1406" spans="1:2" customFormat="1" hidden="1" x14ac:dyDescent="0.35">
      <c r="A1406" s="4">
        <v>40228</v>
      </c>
      <c r="B1406">
        <v>78.3</v>
      </c>
    </row>
    <row r="1407" spans="1:2" customFormat="1" hidden="1" x14ac:dyDescent="0.35">
      <c r="A1407" s="4">
        <v>40235</v>
      </c>
      <c r="B1407">
        <v>79.37</v>
      </c>
    </row>
    <row r="1408" spans="1:2" customFormat="1" hidden="1" x14ac:dyDescent="0.35">
      <c r="A1408" s="4">
        <v>40242</v>
      </c>
      <c r="B1408">
        <v>80.19</v>
      </c>
    </row>
    <row r="1409" spans="1:2" customFormat="1" hidden="1" x14ac:dyDescent="0.35">
      <c r="A1409" s="4">
        <v>40249</v>
      </c>
      <c r="B1409">
        <v>81.760000000000005</v>
      </c>
    </row>
    <row r="1410" spans="1:2" customFormat="1" hidden="1" x14ac:dyDescent="0.35">
      <c r="A1410" s="4">
        <v>40256</v>
      </c>
      <c r="B1410">
        <v>81.459999999999994</v>
      </c>
    </row>
    <row r="1411" spans="1:2" customFormat="1" hidden="1" x14ac:dyDescent="0.35">
      <c r="A1411" s="4">
        <v>40263</v>
      </c>
      <c r="B1411">
        <v>80.86</v>
      </c>
    </row>
    <row r="1412" spans="1:2" customFormat="1" hidden="1" x14ac:dyDescent="0.35">
      <c r="A1412" s="4">
        <v>40270</v>
      </c>
      <c r="B1412">
        <v>83.29</v>
      </c>
    </row>
    <row r="1413" spans="1:2" customFormat="1" hidden="1" x14ac:dyDescent="0.35">
      <c r="A1413" s="4">
        <v>40277</v>
      </c>
      <c r="B1413">
        <v>85.93</v>
      </c>
    </row>
    <row r="1414" spans="1:2" customFormat="1" hidden="1" x14ac:dyDescent="0.35">
      <c r="A1414" s="4">
        <v>40284</v>
      </c>
      <c r="B1414">
        <v>84.6</v>
      </c>
    </row>
    <row r="1415" spans="1:2" customFormat="1" hidden="1" x14ac:dyDescent="0.35">
      <c r="A1415" s="4">
        <v>40291</v>
      </c>
      <c r="B1415">
        <v>83.48</v>
      </c>
    </row>
    <row r="1416" spans="1:2" customFormat="1" hidden="1" x14ac:dyDescent="0.35">
      <c r="A1416" s="4">
        <v>40298</v>
      </c>
      <c r="B1416">
        <v>84.24</v>
      </c>
    </row>
    <row r="1417" spans="1:2" customFormat="1" hidden="1" x14ac:dyDescent="0.35">
      <c r="A1417" s="4">
        <v>40305</v>
      </c>
      <c r="B1417">
        <v>80.22</v>
      </c>
    </row>
    <row r="1418" spans="1:2" customFormat="1" hidden="1" x14ac:dyDescent="0.35">
      <c r="A1418" s="4">
        <v>40312</v>
      </c>
      <c r="B1418">
        <v>74.97</v>
      </c>
    </row>
    <row r="1419" spans="1:2" customFormat="1" hidden="1" x14ac:dyDescent="0.35">
      <c r="A1419" s="4">
        <v>40319</v>
      </c>
      <c r="B1419">
        <v>69.48</v>
      </c>
    </row>
    <row r="1420" spans="1:2" customFormat="1" hidden="1" x14ac:dyDescent="0.35">
      <c r="A1420" s="4">
        <v>40326</v>
      </c>
      <c r="B1420">
        <v>71.8</v>
      </c>
    </row>
    <row r="1421" spans="1:2" customFormat="1" hidden="1" x14ac:dyDescent="0.35">
      <c r="A1421" s="4">
        <v>40333</v>
      </c>
      <c r="B1421">
        <v>72.89</v>
      </c>
    </row>
    <row r="1422" spans="1:2" customFormat="1" hidden="1" x14ac:dyDescent="0.35">
      <c r="A1422" s="4">
        <v>40340</v>
      </c>
      <c r="B1422">
        <v>73.41</v>
      </c>
    </row>
    <row r="1423" spans="1:2" customFormat="1" hidden="1" x14ac:dyDescent="0.35">
      <c r="A1423" s="4">
        <v>40347</v>
      </c>
      <c r="B1423">
        <v>76.739999999999995</v>
      </c>
    </row>
    <row r="1424" spans="1:2" customFormat="1" hidden="1" x14ac:dyDescent="0.35">
      <c r="A1424" s="4">
        <v>40354</v>
      </c>
      <c r="B1424">
        <v>77.349999999999994</v>
      </c>
    </row>
    <row r="1425" spans="1:2" customFormat="1" hidden="1" x14ac:dyDescent="0.35">
      <c r="A1425" s="4">
        <v>40361</v>
      </c>
      <c r="B1425">
        <v>74.98</v>
      </c>
    </row>
    <row r="1426" spans="1:2" customFormat="1" hidden="1" x14ac:dyDescent="0.35">
      <c r="A1426" s="4">
        <v>40368</v>
      </c>
      <c r="B1426">
        <v>74.400000000000006</v>
      </c>
    </row>
    <row r="1427" spans="1:2" customFormat="1" hidden="1" x14ac:dyDescent="0.35">
      <c r="A1427" s="4">
        <v>40375</v>
      </c>
      <c r="B1427">
        <v>76.349999999999994</v>
      </c>
    </row>
    <row r="1428" spans="1:2" customFormat="1" hidden="1" x14ac:dyDescent="0.35">
      <c r="A1428" s="4">
        <v>40382</v>
      </c>
      <c r="B1428">
        <v>77.760000000000005</v>
      </c>
    </row>
    <row r="1429" spans="1:2" customFormat="1" hidden="1" x14ac:dyDescent="0.35">
      <c r="A1429" s="4">
        <v>40389</v>
      </c>
      <c r="B1429">
        <v>78.16</v>
      </c>
    </row>
    <row r="1430" spans="1:2" customFormat="1" hidden="1" x14ac:dyDescent="0.35">
      <c r="A1430" s="4">
        <v>40396</v>
      </c>
      <c r="B1430">
        <v>81.81</v>
      </c>
    </row>
    <row r="1431" spans="1:2" customFormat="1" hidden="1" x14ac:dyDescent="0.35">
      <c r="A1431" s="4">
        <v>40403</v>
      </c>
      <c r="B1431">
        <v>78.180000000000007</v>
      </c>
    </row>
    <row r="1432" spans="1:2" customFormat="1" hidden="1" x14ac:dyDescent="0.35">
      <c r="A1432" s="4">
        <v>40410</v>
      </c>
      <c r="B1432">
        <v>74.86</v>
      </c>
    </row>
    <row r="1433" spans="1:2" customFormat="1" hidden="1" x14ac:dyDescent="0.35">
      <c r="A1433" s="4">
        <v>40417</v>
      </c>
      <c r="B1433">
        <v>73.16</v>
      </c>
    </row>
    <row r="1434" spans="1:2" customFormat="1" hidden="1" x14ac:dyDescent="0.35">
      <c r="A1434" s="4">
        <v>40424</v>
      </c>
      <c r="B1434">
        <v>74.03</v>
      </c>
    </row>
    <row r="1435" spans="1:2" customFormat="1" hidden="1" x14ac:dyDescent="0.35">
      <c r="A1435" s="4">
        <v>40431</v>
      </c>
      <c r="B1435">
        <v>74.87</v>
      </c>
    </row>
    <row r="1436" spans="1:2" customFormat="1" hidden="1" x14ac:dyDescent="0.35">
      <c r="A1436" s="4">
        <v>40438</v>
      </c>
      <c r="B1436">
        <v>75.650000000000006</v>
      </c>
    </row>
    <row r="1437" spans="1:2" customFormat="1" hidden="1" x14ac:dyDescent="0.35">
      <c r="A1437" s="4">
        <v>40445</v>
      </c>
      <c r="B1437">
        <v>74.95</v>
      </c>
    </row>
    <row r="1438" spans="1:2" customFormat="1" hidden="1" x14ac:dyDescent="0.35">
      <c r="A1438" s="4">
        <v>40452</v>
      </c>
      <c r="B1438">
        <v>78.42</v>
      </c>
    </row>
    <row r="1439" spans="1:2" customFormat="1" hidden="1" x14ac:dyDescent="0.35">
      <c r="A1439" s="4">
        <v>40459</v>
      </c>
      <c r="B1439">
        <v>82.37</v>
      </c>
    </row>
    <row r="1440" spans="1:2" customFormat="1" hidden="1" x14ac:dyDescent="0.35">
      <c r="A1440" s="4">
        <v>40466</v>
      </c>
      <c r="B1440">
        <v>82.06</v>
      </c>
    </row>
    <row r="1441" spans="1:2" customFormat="1" hidden="1" x14ac:dyDescent="0.35">
      <c r="A1441" s="4">
        <v>40473</v>
      </c>
      <c r="B1441">
        <v>81.319999999999993</v>
      </c>
    </row>
    <row r="1442" spans="1:2" customFormat="1" hidden="1" x14ac:dyDescent="0.35">
      <c r="A1442" s="4">
        <v>40480</v>
      </c>
      <c r="B1442">
        <v>82.12</v>
      </c>
    </row>
    <row r="1443" spans="1:2" customFormat="1" hidden="1" x14ac:dyDescent="0.35">
      <c r="A1443" s="4">
        <v>40487</v>
      </c>
      <c r="B1443">
        <v>84.98</v>
      </c>
    </row>
    <row r="1444" spans="1:2" customFormat="1" hidden="1" x14ac:dyDescent="0.35">
      <c r="A1444" s="4">
        <v>40494</v>
      </c>
      <c r="B1444">
        <v>86.86</v>
      </c>
    </row>
    <row r="1445" spans="1:2" customFormat="1" hidden="1" x14ac:dyDescent="0.35">
      <c r="A1445" s="4">
        <v>40501</v>
      </c>
      <c r="B1445">
        <v>82.2</v>
      </c>
    </row>
    <row r="1446" spans="1:2" customFormat="1" hidden="1" x14ac:dyDescent="0.35">
      <c r="A1446" s="4">
        <v>40508</v>
      </c>
      <c r="B1446">
        <v>82.65</v>
      </c>
    </row>
    <row r="1447" spans="1:2" customFormat="1" hidden="1" x14ac:dyDescent="0.35">
      <c r="A1447" s="4">
        <v>40515</v>
      </c>
      <c r="B1447">
        <v>86.76</v>
      </c>
    </row>
    <row r="1448" spans="1:2" customFormat="1" hidden="1" x14ac:dyDescent="0.35">
      <c r="A1448" s="4">
        <v>40522</v>
      </c>
      <c r="B1448">
        <v>88.5</v>
      </c>
    </row>
    <row r="1449" spans="1:2" customFormat="1" hidden="1" x14ac:dyDescent="0.35">
      <c r="A1449" s="4">
        <v>40529</v>
      </c>
      <c r="B1449">
        <v>88.25</v>
      </c>
    </row>
    <row r="1450" spans="1:2" customFormat="1" hidden="1" x14ac:dyDescent="0.35">
      <c r="A1450" s="4">
        <v>40536</v>
      </c>
      <c r="B1450">
        <v>90.16</v>
      </c>
    </row>
    <row r="1451" spans="1:2" customFormat="1" hidden="1" x14ac:dyDescent="0.35">
      <c r="A1451" s="4">
        <v>40543</v>
      </c>
      <c r="B1451">
        <v>90.97</v>
      </c>
    </row>
    <row r="1452" spans="1:2" customFormat="1" hidden="1" x14ac:dyDescent="0.35">
      <c r="A1452" s="4">
        <v>40550</v>
      </c>
      <c r="B1452">
        <v>89.53</v>
      </c>
    </row>
    <row r="1453" spans="1:2" customFormat="1" hidden="1" x14ac:dyDescent="0.35">
      <c r="A1453" s="4">
        <v>40557</v>
      </c>
      <c r="B1453">
        <v>91.03</v>
      </c>
    </row>
    <row r="1454" spans="1:2" customFormat="1" hidden="1" x14ac:dyDescent="0.35">
      <c r="A1454" s="4">
        <v>40564</v>
      </c>
      <c r="B1454">
        <v>90.05</v>
      </c>
    </row>
    <row r="1455" spans="1:2" customFormat="1" hidden="1" x14ac:dyDescent="0.35">
      <c r="A1455" s="4">
        <v>40571</v>
      </c>
      <c r="B1455">
        <v>87.27</v>
      </c>
    </row>
    <row r="1456" spans="1:2" customFormat="1" hidden="1" x14ac:dyDescent="0.35">
      <c r="A1456" s="4">
        <v>40578</v>
      </c>
      <c r="B1456">
        <v>90.68</v>
      </c>
    </row>
    <row r="1457" spans="1:2" customFormat="1" hidden="1" x14ac:dyDescent="0.35">
      <c r="A1457" s="4">
        <v>40585</v>
      </c>
      <c r="B1457">
        <v>86.69</v>
      </c>
    </row>
    <row r="1458" spans="1:2" customFormat="1" hidden="1" x14ac:dyDescent="0.35">
      <c r="A1458" s="4">
        <v>40592</v>
      </c>
      <c r="B1458">
        <v>85.34</v>
      </c>
    </row>
    <row r="1459" spans="1:2" customFormat="1" hidden="1" x14ac:dyDescent="0.35">
      <c r="A1459" s="4">
        <v>40599</v>
      </c>
      <c r="B1459">
        <v>96.71</v>
      </c>
    </row>
    <row r="1460" spans="1:2" customFormat="1" hidden="1" x14ac:dyDescent="0.35">
      <c r="A1460" s="4">
        <v>40606</v>
      </c>
      <c r="B1460">
        <v>101.03</v>
      </c>
    </row>
    <row r="1461" spans="1:2" customFormat="1" hidden="1" x14ac:dyDescent="0.35">
      <c r="A1461" s="4">
        <v>40613</v>
      </c>
      <c r="B1461">
        <v>103.74</v>
      </c>
    </row>
    <row r="1462" spans="1:2" customFormat="1" hidden="1" x14ac:dyDescent="0.35">
      <c r="A1462" s="4">
        <v>40620</v>
      </c>
      <c r="B1462">
        <v>99.77</v>
      </c>
    </row>
    <row r="1463" spans="1:2" customFormat="1" hidden="1" x14ac:dyDescent="0.35">
      <c r="A1463" s="4">
        <v>40627</v>
      </c>
      <c r="B1463">
        <v>104.62</v>
      </c>
    </row>
    <row r="1464" spans="1:2" customFormat="1" hidden="1" x14ac:dyDescent="0.35">
      <c r="A1464" s="4">
        <v>40634</v>
      </c>
      <c r="B1464">
        <v>105.54</v>
      </c>
    </row>
    <row r="1465" spans="1:2" customFormat="1" hidden="1" x14ac:dyDescent="0.35">
      <c r="A1465" s="4">
        <v>40641</v>
      </c>
      <c r="B1465">
        <v>109.75</v>
      </c>
    </row>
    <row r="1466" spans="1:2" customFormat="1" hidden="1" x14ac:dyDescent="0.35">
      <c r="A1466" s="4">
        <v>40648</v>
      </c>
      <c r="B1466">
        <v>108.21</v>
      </c>
    </row>
    <row r="1467" spans="1:2" customFormat="1" hidden="1" x14ac:dyDescent="0.35">
      <c r="A1467" s="4">
        <v>40655</v>
      </c>
      <c r="B1467">
        <v>109.75</v>
      </c>
    </row>
    <row r="1468" spans="1:2" customFormat="1" hidden="1" x14ac:dyDescent="0.35">
      <c r="A1468" s="4">
        <v>40662</v>
      </c>
      <c r="B1468">
        <v>112.81</v>
      </c>
    </row>
    <row r="1469" spans="1:2" customFormat="1" hidden="1" x14ac:dyDescent="0.35">
      <c r="A1469" s="4">
        <v>40669</v>
      </c>
      <c r="B1469">
        <v>106.16</v>
      </c>
    </row>
    <row r="1470" spans="1:2" customFormat="1" hidden="1" x14ac:dyDescent="0.35">
      <c r="A1470" s="4">
        <v>40676</v>
      </c>
      <c r="B1470">
        <v>100.65</v>
      </c>
    </row>
    <row r="1471" spans="1:2" customFormat="1" hidden="1" x14ac:dyDescent="0.35">
      <c r="A1471" s="4">
        <v>40683</v>
      </c>
      <c r="B1471">
        <v>98.46</v>
      </c>
    </row>
    <row r="1472" spans="1:2" customFormat="1" hidden="1" x14ac:dyDescent="0.35">
      <c r="A1472" s="4">
        <v>40690</v>
      </c>
      <c r="B1472">
        <v>99.89</v>
      </c>
    </row>
    <row r="1473" spans="1:2" customFormat="1" hidden="1" x14ac:dyDescent="0.35">
      <c r="A1473" s="4">
        <v>40697</v>
      </c>
      <c r="B1473">
        <v>100.9</v>
      </c>
    </row>
    <row r="1474" spans="1:2" customFormat="1" hidden="1" x14ac:dyDescent="0.35">
      <c r="A1474" s="4">
        <v>40704</v>
      </c>
      <c r="B1474">
        <v>100.01</v>
      </c>
    </row>
    <row r="1475" spans="1:2" customFormat="1" hidden="1" x14ac:dyDescent="0.35">
      <c r="A1475" s="4">
        <v>40711</v>
      </c>
      <c r="B1475">
        <v>95.89</v>
      </c>
    </row>
    <row r="1476" spans="1:2" customFormat="1" hidden="1" x14ac:dyDescent="0.35">
      <c r="A1476" s="4">
        <v>40718</v>
      </c>
      <c r="B1476">
        <v>92.85</v>
      </c>
    </row>
    <row r="1477" spans="1:2" customFormat="1" hidden="1" x14ac:dyDescent="0.35">
      <c r="A1477" s="4">
        <v>40725</v>
      </c>
      <c r="B1477">
        <v>93.73</v>
      </c>
    </row>
    <row r="1478" spans="1:2" customFormat="1" hidden="1" x14ac:dyDescent="0.35">
      <c r="A1478" s="4">
        <v>40732</v>
      </c>
      <c r="B1478">
        <v>97.1</v>
      </c>
    </row>
    <row r="1479" spans="1:2" customFormat="1" hidden="1" x14ac:dyDescent="0.35">
      <c r="A1479" s="4">
        <v>40739</v>
      </c>
      <c r="B1479">
        <v>96.71</v>
      </c>
    </row>
    <row r="1480" spans="1:2" customFormat="1" hidden="1" x14ac:dyDescent="0.35">
      <c r="A1480" s="4">
        <v>40746</v>
      </c>
      <c r="B1480">
        <v>98.11</v>
      </c>
    </row>
    <row r="1481" spans="1:2" customFormat="1" hidden="1" x14ac:dyDescent="0.35">
      <c r="A1481" s="4">
        <v>40753</v>
      </c>
      <c r="B1481">
        <v>97.87</v>
      </c>
    </row>
    <row r="1482" spans="1:2" customFormat="1" hidden="1" x14ac:dyDescent="0.35">
      <c r="A1482" s="4">
        <v>40760</v>
      </c>
      <c r="B1482">
        <v>90.82</v>
      </c>
    </row>
    <row r="1483" spans="1:2" customFormat="1" hidden="1" x14ac:dyDescent="0.35">
      <c r="A1483" s="4">
        <v>40767</v>
      </c>
      <c r="B1483">
        <v>82.92</v>
      </c>
    </row>
    <row r="1484" spans="1:2" customFormat="1" hidden="1" x14ac:dyDescent="0.35">
      <c r="A1484" s="4">
        <v>40774</v>
      </c>
      <c r="B1484">
        <v>85.35</v>
      </c>
    </row>
    <row r="1485" spans="1:2" customFormat="1" hidden="1" x14ac:dyDescent="0.35">
      <c r="A1485" s="4">
        <v>40781</v>
      </c>
      <c r="B1485">
        <v>85.08</v>
      </c>
    </row>
    <row r="1486" spans="1:2" customFormat="1" hidden="1" x14ac:dyDescent="0.35">
      <c r="A1486" s="4">
        <v>40788</v>
      </c>
      <c r="B1486">
        <v>88.07</v>
      </c>
    </row>
    <row r="1487" spans="1:2" customFormat="1" hidden="1" x14ac:dyDescent="0.35">
      <c r="A1487" s="4">
        <v>40795</v>
      </c>
      <c r="B1487">
        <v>87.91</v>
      </c>
    </row>
    <row r="1488" spans="1:2" customFormat="1" hidden="1" x14ac:dyDescent="0.35">
      <c r="A1488" s="4">
        <v>40802</v>
      </c>
      <c r="B1488">
        <v>88.93</v>
      </c>
    </row>
    <row r="1489" spans="1:2" customFormat="1" hidden="1" x14ac:dyDescent="0.35">
      <c r="A1489" s="4">
        <v>40809</v>
      </c>
      <c r="B1489">
        <v>83.77</v>
      </c>
    </row>
    <row r="1490" spans="1:2" customFormat="1" hidden="1" x14ac:dyDescent="0.35">
      <c r="A1490" s="4">
        <v>40816</v>
      </c>
      <c r="B1490">
        <v>81.45</v>
      </c>
    </row>
    <row r="1491" spans="1:2" customFormat="1" hidden="1" x14ac:dyDescent="0.35">
      <c r="A1491" s="4">
        <v>40823</v>
      </c>
      <c r="B1491">
        <v>79.709999999999994</v>
      </c>
    </row>
    <row r="1492" spans="1:2" customFormat="1" hidden="1" x14ac:dyDescent="0.35">
      <c r="A1492" s="4">
        <v>40830</v>
      </c>
      <c r="B1492">
        <v>85.56</v>
      </c>
    </row>
    <row r="1493" spans="1:2" customFormat="1" hidden="1" x14ac:dyDescent="0.35">
      <c r="A1493" s="4">
        <v>40837</v>
      </c>
      <c r="B1493">
        <v>86.71</v>
      </c>
    </row>
    <row r="1494" spans="1:2" customFormat="1" hidden="1" x14ac:dyDescent="0.35">
      <c r="A1494" s="4">
        <v>40844</v>
      </c>
      <c r="B1494">
        <v>92.38</v>
      </c>
    </row>
    <row r="1495" spans="1:2" customFormat="1" hidden="1" x14ac:dyDescent="0.35">
      <c r="A1495" s="4">
        <v>40851</v>
      </c>
      <c r="B1495">
        <v>93.24</v>
      </c>
    </row>
    <row r="1496" spans="1:2" customFormat="1" hidden="1" x14ac:dyDescent="0.35">
      <c r="A1496" s="4">
        <v>40858</v>
      </c>
      <c r="B1496">
        <v>96.97</v>
      </c>
    </row>
    <row r="1497" spans="1:2" customFormat="1" hidden="1" x14ac:dyDescent="0.35">
      <c r="A1497" s="4">
        <v>40865</v>
      </c>
      <c r="B1497">
        <v>99.27</v>
      </c>
    </row>
    <row r="1498" spans="1:2" customFormat="1" hidden="1" x14ac:dyDescent="0.35">
      <c r="A1498" s="4">
        <v>40872</v>
      </c>
      <c r="B1498">
        <v>96.97</v>
      </c>
    </row>
    <row r="1499" spans="1:2" customFormat="1" hidden="1" x14ac:dyDescent="0.35">
      <c r="A1499" s="4">
        <v>40879</v>
      </c>
      <c r="B1499">
        <v>99.9</v>
      </c>
    </row>
    <row r="1500" spans="1:2" customFormat="1" hidden="1" x14ac:dyDescent="0.35">
      <c r="A1500" s="4">
        <v>40886</v>
      </c>
      <c r="B1500">
        <v>100.1</v>
      </c>
    </row>
    <row r="1501" spans="1:2" customFormat="1" hidden="1" x14ac:dyDescent="0.35">
      <c r="A1501" s="4">
        <v>40893</v>
      </c>
      <c r="B1501">
        <v>96.05</v>
      </c>
    </row>
    <row r="1502" spans="1:2" customFormat="1" hidden="1" x14ac:dyDescent="0.35">
      <c r="A1502" s="4">
        <v>40900</v>
      </c>
      <c r="B1502">
        <v>97.8</v>
      </c>
    </row>
    <row r="1503" spans="1:2" customFormat="1" hidden="1" x14ac:dyDescent="0.35">
      <c r="A1503" s="4">
        <v>40907</v>
      </c>
      <c r="B1503">
        <v>99.8</v>
      </c>
    </row>
    <row r="1504" spans="1:2" customFormat="1" hidden="1" x14ac:dyDescent="0.35">
      <c r="A1504" s="4">
        <v>40914</v>
      </c>
      <c r="B1504">
        <v>102.39</v>
      </c>
    </row>
    <row r="1505" spans="1:2" customFormat="1" hidden="1" x14ac:dyDescent="0.35">
      <c r="A1505" s="4">
        <v>40921</v>
      </c>
      <c r="B1505">
        <v>100.44</v>
      </c>
    </row>
    <row r="1506" spans="1:2" customFormat="1" hidden="1" x14ac:dyDescent="0.35">
      <c r="A1506" s="4">
        <v>40928</v>
      </c>
      <c r="B1506">
        <v>100.04</v>
      </c>
    </row>
    <row r="1507" spans="1:2" customFormat="1" hidden="1" x14ac:dyDescent="0.35">
      <c r="A1507" s="4">
        <v>40935</v>
      </c>
      <c r="B1507">
        <v>99.44</v>
      </c>
    </row>
    <row r="1508" spans="1:2" customFormat="1" hidden="1" x14ac:dyDescent="0.35">
      <c r="A1508" s="4">
        <v>40942</v>
      </c>
      <c r="B1508">
        <v>97.81</v>
      </c>
    </row>
    <row r="1509" spans="1:2" customFormat="1" hidden="1" x14ac:dyDescent="0.35">
      <c r="A1509" s="4">
        <v>40949</v>
      </c>
      <c r="B1509">
        <v>98.51</v>
      </c>
    </row>
    <row r="1510" spans="1:2" customFormat="1" hidden="1" x14ac:dyDescent="0.35">
      <c r="A1510" s="4">
        <v>40956</v>
      </c>
      <c r="B1510">
        <v>101.8</v>
      </c>
    </row>
    <row r="1511" spans="1:2" customFormat="1" hidden="1" x14ac:dyDescent="0.35">
      <c r="A1511" s="4">
        <v>40963</v>
      </c>
      <c r="B1511">
        <v>107.43</v>
      </c>
    </row>
    <row r="1512" spans="1:2" customFormat="1" hidden="1" x14ac:dyDescent="0.35">
      <c r="A1512" s="4">
        <v>40970</v>
      </c>
      <c r="B1512">
        <v>107.54</v>
      </c>
    </row>
    <row r="1513" spans="1:2" customFormat="1" hidden="1" x14ac:dyDescent="0.35">
      <c r="A1513" s="4">
        <v>40977</v>
      </c>
      <c r="B1513">
        <v>106.31</v>
      </c>
    </row>
    <row r="1514" spans="1:2" customFormat="1" hidden="1" x14ac:dyDescent="0.35">
      <c r="A1514" s="4">
        <v>40984</v>
      </c>
      <c r="B1514">
        <v>106.13</v>
      </c>
    </row>
    <row r="1515" spans="1:2" hidden="1" x14ac:dyDescent="0.35">
      <c r="A1515" s="17">
        <v>40991</v>
      </c>
      <c r="B1515" s="3">
        <v>106.64</v>
      </c>
    </row>
    <row r="1516" spans="1:2" hidden="1" x14ac:dyDescent="0.35">
      <c r="A1516" s="17">
        <v>40998</v>
      </c>
      <c r="B1516" s="3">
        <v>105.11</v>
      </c>
    </row>
    <row r="1517" spans="1:2" hidden="1" x14ac:dyDescent="0.35">
      <c r="A1517" s="17">
        <v>41005</v>
      </c>
      <c r="B1517" s="3">
        <v>103.51</v>
      </c>
    </row>
    <row r="1518" spans="1:2" hidden="1" x14ac:dyDescent="0.35">
      <c r="A1518" s="17">
        <v>41012</v>
      </c>
      <c r="B1518" s="3">
        <v>102.53</v>
      </c>
    </row>
    <row r="1519" spans="1:2" hidden="1" x14ac:dyDescent="0.35">
      <c r="A1519" s="17">
        <v>41019</v>
      </c>
      <c r="B1519" s="3">
        <v>103.02</v>
      </c>
    </row>
    <row r="1520" spans="1:2" hidden="1" x14ac:dyDescent="0.35">
      <c r="A1520" s="17">
        <v>41026</v>
      </c>
      <c r="B1520" s="3">
        <v>104.05</v>
      </c>
    </row>
    <row r="1521" spans="1:2" hidden="1" x14ac:dyDescent="0.35">
      <c r="A1521" s="17">
        <v>41033</v>
      </c>
      <c r="B1521" s="3">
        <v>103.46</v>
      </c>
    </row>
    <row r="1522" spans="1:2" hidden="1" x14ac:dyDescent="0.35">
      <c r="A1522" s="17">
        <v>41040</v>
      </c>
      <c r="B1522" s="3">
        <v>96.99</v>
      </c>
    </row>
    <row r="1523" spans="1:2" hidden="1" x14ac:dyDescent="0.35">
      <c r="A1523" s="17">
        <v>41047</v>
      </c>
      <c r="B1523" s="3">
        <v>93.12</v>
      </c>
    </row>
    <row r="1524" spans="1:2" hidden="1" x14ac:dyDescent="0.35">
      <c r="A1524" s="17">
        <v>41054</v>
      </c>
      <c r="B1524" s="3">
        <v>91.13</v>
      </c>
    </row>
    <row r="1525" spans="1:2" hidden="1" x14ac:dyDescent="0.35">
      <c r="A1525" s="17">
        <v>41061</v>
      </c>
      <c r="B1525" s="3">
        <v>87.09</v>
      </c>
    </row>
    <row r="1526" spans="1:2" hidden="1" x14ac:dyDescent="0.35">
      <c r="A1526" s="17">
        <v>41068</v>
      </c>
      <c r="B1526" s="3">
        <v>84.44</v>
      </c>
    </row>
    <row r="1527" spans="1:2" hidden="1" x14ac:dyDescent="0.35">
      <c r="A1527" s="17">
        <v>41075</v>
      </c>
      <c r="B1527" s="3">
        <v>83.32</v>
      </c>
    </row>
    <row r="1528" spans="1:2" hidden="1" x14ac:dyDescent="0.35">
      <c r="A1528" s="17">
        <v>41082</v>
      </c>
      <c r="B1528" s="3">
        <v>81.41</v>
      </c>
    </row>
    <row r="1529" spans="1:2" hidden="1" x14ac:dyDescent="0.35">
      <c r="A1529" s="17">
        <v>41089</v>
      </c>
      <c r="B1529" s="3">
        <v>80.290000000000006</v>
      </c>
    </row>
    <row r="1530" spans="1:2" hidden="1" x14ac:dyDescent="0.35">
      <c r="A1530" s="17">
        <v>41096</v>
      </c>
      <c r="B1530" s="3">
        <v>85.77</v>
      </c>
    </row>
    <row r="1531" spans="1:2" hidden="1" x14ac:dyDescent="0.35">
      <c r="A1531" s="17">
        <v>41103</v>
      </c>
      <c r="B1531" s="3">
        <v>85.78</v>
      </c>
    </row>
    <row r="1532" spans="1:2" hidden="1" x14ac:dyDescent="0.35">
      <c r="A1532" s="17">
        <v>41110</v>
      </c>
      <c r="B1532" s="3">
        <v>90.32</v>
      </c>
    </row>
    <row r="1533" spans="1:2" hidden="1" x14ac:dyDescent="0.35">
      <c r="A1533" s="17">
        <v>41117</v>
      </c>
      <c r="B1533" s="3">
        <v>89.03</v>
      </c>
    </row>
    <row r="1534" spans="1:2" hidden="1" x14ac:dyDescent="0.35">
      <c r="A1534" s="17">
        <v>41124</v>
      </c>
      <c r="B1534" s="3">
        <v>89.06</v>
      </c>
    </row>
    <row r="1535" spans="1:2" hidden="1" x14ac:dyDescent="0.35">
      <c r="A1535" s="17">
        <v>41131</v>
      </c>
      <c r="B1535" s="3">
        <v>93.09</v>
      </c>
    </row>
    <row r="1536" spans="1:2" hidden="1" x14ac:dyDescent="0.35">
      <c r="A1536" s="17">
        <v>41138</v>
      </c>
      <c r="B1536" s="3">
        <v>94.42</v>
      </c>
    </row>
    <row r="1537" spans="1:2" hidden="1" x14ac:dyDescent="0.35">
      <c r="A1537" s="17">
        <v>41145</v>
      </c>
      <c r="B1537" s="3">
        <v>96.47</v>
      </c>
    </row>
    <row r="1538" spans="1:2" hidden="1" x14ac:dyDescent="0.35">
      <c r="A1538" s="17">
        <v>41152</v>
      </c>
      <c r="B1538" s="3">
        <v>95.68</v>
      </c>
    </row>
    <row r="1539" spans="1:2" hidden="1" x14ac:dyDescent="0.35">
      <c r="A1539" s="17">
        <v>41159</v>
      </c>
      <c r="B1539" s="3">
        <v>95.65</v>
      </c>
    </row>
    <row r="1540" spans="1:2" hidden="1" x14ac:dyDescent="0.35">
      <c r="A1540" s="17">
        <v>41166</v>
      </c>
      <c r="B1540" s="3">
        <v>97.61</v>
      </c>
    </row>
    <row r="1541" spans="1:2" hidden="1" x14ac:dyDescent="0.35">
      <c r="A1541" s="17">
        <v>41173</v>
      </c>
      <c r="B1541" s="3">
        <v>93.73</v>
      </c>
    </row>
    <row r="1542" spans="1:2" hidden="1" x14ac:dyDescent="0.35">
      <c r="A1542" s="17">
        <v>41180</v>
      </c>
      <c r="B1542" s="3">
        <v>91.46</v>
      </c>
    </row>
    <row r="1543" spans="1:2" hidden="1" x14ac:dyDescent="0.35">
      <c r="A1543" s="17">
        <v>41187</v>
      </c>
      <c r="B1543" s="3">
        <v>90.82</v>
      </c>
    </row>
    <row r="1544" spans="1:2" hidden="1" x14ac:dyDescent="0.35">
      <c r="A1544" s="17">
        <v>41194</v>
      </c>
      <c r="B1544" s="3">
        <v>91.38</v>
      </c>
    </row>
    <row r="1545" spans="1:2" hidden="1" x14ac:dyDescent="0.35">
      <c r="A1545" s="17">
        <v>41201</v>
      </c>
      <c r="B1545" s="3">
        <v>91.64</v>
      </c>
    </row>
    <row r="1546" spans="1:2" hidden="1" x14ac:dyDescent="0.35">
      <c r="A1546" s="17">
        <v>41208</v>
      </c>
      <c r="B1546" s="3">
        <v>86.69</v>
      </c>
    </row>
    <row r="1547" spans="1:2" hidden="1" x14ac:dyDescent="0.35">
      <c r="A1547" s="17">
        <v>41215</v>
      </c>
      <c r="B1547" s="3">
        <v>85.88</v>
      </c>
    </row>
    <row r="1548" spans="1:2" hidden="1" x14ac:dyDescent="0.35">
      <c r="A1548" s="17">
        <v>41222</v>
      </c>
      <c r="B1548" s="3">
        <v>85.99</v>
      </c>
    </row>
    <row r="1549" spans="1:2" hidden="1" x14ac:dyDescent="0.35">
      <c r="A1549" s="17">
        <v>41229</v>
      </c>
      <c r="B1549" s="3">
        <v>85.88</v>
      </c>
    </row>
    <row r="1550" spans="1:2" hidden="1" x14ac:dyDescent="0.35">
      <c r="A1550" s="17">
        <v>41236</v>
      </c>
      <c r="B1550" s="3">
        <v>87.92</v>
      </c>
    </row>
    <row r="1551" spans="1:2" hidden="1" x14ac:dyDescent="0.35">
      <c r="A1551" s="17">
        <v>41243</v>
      </c>
      <c r="B1551" s="3">
        <v>87.68</v>
      </c>
    </row>
    <row r="1552" spans="1:2" hidden="1" x14ac:dyDescent="0.35">
      <c r="A1552" s="17">
        <v>41250</v>
      </c>
      <c r="B1552" s="3">
        <v>87.53</v>
      </c>
    </row>
    <row r="1553" spans="1:2" hidden="1" x14ac:dyDescent="0.35">
      <c r="A1553" s="17">
        <v>41257</v>
      </c>
      <c r="B1553" s="3">
        <v>86.15</v>
      </c>
    </row>
    <row r="1554" spans="1:2" hidden="1" x14ac:dyDescent="0.35">
      <c r="A1554" s="17">
        <v>41264</v>
      </c>
      <c r="B1554" s="3">
        <v>88.69</v>
      </c>
    </row>
    <row r="1555" spans="1:2" hidden="1" x14ac:dyDescent="0.35">
      <c r="A1555" s="17">
        <v>41271</v>
      </c>
      <c r="B1555" s="3">
        <v>90.32</v>
      </c>
    </row>
    <row r="1556" spans="1:2" hidden="1" x14ac:dyDescent="0.35">
      <c r="A1556" s="17">
        <v>41278</v>
      </c>
      <c r="B1556" s="3">
        <v>92.74</v>
      </c>
    </row>
    <row r="1557" spans="1:2" hidden="1" x14ac:dyDescent="0.35">
      <c r="A1557" s="17">
        <v>41285</v>
      </c>
      <c r="B1557" s="3">
        <v>93.36</v>
      </c>
    </row>
    <row r="1558" spans="1:2" hidden="1" x14ac:dyDescent="0.35">
      <c r="A1558" s="17">
        <v>41292</v>
      </c>
      <c r="B1558" s="3">
        <v>94.54</v>
      </c>
    </row>
    <row r="1559" spans="1:2" hidden="1" x14ac:dyDescent="0.35">
      <c r="A1559" s="17">
        <v>41299</v>
      </c>
      <c r="B1559" s="3">
        <v>95.83</v>
      </c>
    </row>
    <row r="1560" spans="1:2" hidden="1" x14ac:dyDescent="0.35">
      <c r="A1560" s="17">
        <v>41306</v>
      </c>
      <c r="B1560" s="3">
        <v>97.44</v>
      </c>
    </row>
    <row r="1561" spans="1:2" hidden="1" x14ac:dyDescent="0.35">
      <c r="A1561" s="17">
        <v>41313</v>
      </c>
      <c r="B1561" s="3">
        <v>96.2</v>
      </c>
    </row>
    <row r="1562" spans="1:2" hidden="1" x14ac:dyDescent="0.35">
      <c r="A1562" s="17">
        <v>41320</v>
      </c>
      <c r="B1562" s="3">
        <v>96.94</v>
      </c>
    </row>
    <row r="1563" spans="1:2" hidden="1" x14ac:dyDescent="0.35">
      <c r="A1563" s="17">
        <v>41327</v>
      </c>
      <c r="B1563" s="3">
        <v>94.27</v>
      </c>
    </row>
    <row r="1564" spans="1:2" hidden="1" x14ac:dyDescent="0.35">
      <c r="A1564" s="17">
        <v>41334</v>
      </c>
      <c r="B1564" s="3">
        <v>92.25</v>
      </c>
    </row>
    <row r="1565" spans="1:2" hidden="1" x14ac:dyDescent="0.35">
      <c r="A1565" s="17">
        <v>41341</v>
      </c>
      <c r="B1565" s="3">
        <v>90.98</v>
      </c>
    </row>
    <row r="1566" spans="1:2" hidden="1" x14ac:dyDescent="0.35">
      <c r="A1566" s="17">
        <v>41348</v>
      </c>
      <c r="B1566" s="3">
        <v>92.72</v>
      </c>
    </row>
    <row r="1567" spans="1:2" hidden="1" x14ac:dyDescent="0.35">
      <c r="A1567" s="17">
        <v>41355</v>
      </c>
      <c r="B1567" s="3">
        <v>93</v>
      </c>
    </row>
    <row r="1568" spans="1:2" hidden="1" x14ac:dyDescent="0.35">
      <c r="A1568" s="17">
        <v>41362</v>
      </c>
      <c r="B1568" s="3">
        <v>96.24</v>
      </c>
    </row>
    <row r="1569" spans="1:2" hidden="1" x14ac:dyDescent="0.35">
      <c r="A1569" s="17">
        <v>41369</v>
      </c>
      <c r="B1569" s="3">
        <v>94.93</v>
      </c>
    </row>
    <row r="1570" spans="1:2" hidden="1" x14ac:dyDescent="0.35">
      <c r="A1570" s="17">
        <v>41376</v>
      </c>
      <c r="B1570" s="3">
        <v>93.4</v>
      </c>
    </row>
    <row r="1571" spans="1:2" hidden="1" x14ac:dyDescent="0.35">
      <c r="A1571" s="17">
        <v>41383</v>
      </c>
      <c r="B1571" s="3">
        <v>87.97</v>
      </c>
    </row>
    <row r="1572" spans="1:2" hidden="1" x14ac:dyDescent="0.35">
      <c r="A1572" s="17">
        <v>41390</v>
      </c>
      <c r="B1572" s="3">
        <v>91.2</v>
      </c>
    </row>
    <row r="1573" spans="1:2" hidden="1" x14ac:dyDescent="0.35">
      <c r="A1573" s="17">
        <v>41397</v>
      </c>
      <c r="B1573" s="3">
        <v>93.72</v>
      </c>
    </row>
    <row r="1574" spans="1:2" hidden="1" x14ac:dyDescent="0.35">
      <c r="A1574" s="17">
        <v>41404</v>
      </c>
      <c r="B1574" s="3">
        <v>96.17</v>
      </c>
    </row>
    <row r="1575" spans="1:2" hidden="1" x14ac:dyDescent="0.35">
      <c r="A1575" s="17">
        <v>41411</v>
      </c>
      <c r="B1575" s="3">
        <v>94.97</v>
      </c>
    </row>
    <row r="1576" spans="1:2" hidden="1" x14ac:dyDescent="0.35">
      <c r="A1576" s="17">
        <v>41418</v>
      </c>
      <c r="B1576" s="3">
        <v>95.11</v>
      </c>
    </row>
    <row r="1577" spans="1:2" hidden="1" x14ac:dyDescent="0.35">
      <c r="A1577" s="17">
        <v>41425</v>
      </c>
      <c r="B1577" s="3">
        <v>93.43</v>
      </c>
    </row>
    <row r="1578" spans="1:2" hidden="1" x14ac:dyDescent="0.35">
      <c r="A1578" s="17">
        <v>41432</v>
      </c>
      <c r="B1578" s="3">
        <v>94.26</v>
      </c>
    </row>
    <row r="1579" spans="1:2" hidden="1" x14ac:dyDescent="0.35">
      <c r="A1579" s="17">
        <v>41439</v>
      </c>
      <c r="B1579" s="3">
        <v>96.31</v>
      </c>
    </row>
    <row r="1580" spans="1:2" hidden="1" x14ac:dyDescent="0.35">
      <c r="A1580" s="17">
        <v>41446</v>
      </c>
      <c r="B1580" s="3">
        <v>96.71</v>
      </c>
    </row>
    <row r="1581" spans="1:2" hidden="1" x14ac:dyDescent="0.35">
      <c r="A1581" s="17">
        <v>41453</v>
      </c>
      <c r="B1581" s="3">
        <v>95.92</v>
      </c>
    </row>
    <row r="1582" spans="1:2" hidden="1" x14ac:dyDescent="0.35">
      <c r="A1582" s="17">
        <v>41460</v>
      </c>
      <c r="B1582" s="3">
        <v>100.51</v>
      </c>
    </row>
    <row r="1583" spans="1:2" hidden="1" x14ac:dyDescent="0.35">
      <c r="A1583" s="17">
        <v>41467</v>
      </c>
      <c r="B1583" s="3">
        <v>104.81</v>
      </c>
    </row>
    <row r="1584" spans="1:2" hidden="1" x14ac:dyDescent="0.35">
      <c r="A1584" s="17">
        <v>41474</v>
      </c>
      <c r="B1584" s="3">
        <v>106.98</v>
      </c>
    </row>
    <row r="1585" spans="1:2" hidden="1" x14ac:dyDescent="0.35">
      <c r="A1585" s="17">
        <v>41481</v>
      </c>
      <c r="B1585" s="3">
        <v>105.94</v>
      </c>
    </row>
    <row r="1586" spans="1:2" hidden="1" x14ac:dyDescent="0.35">
      <c r="A1586" s="17">
        <v>41488</v>
      </c>
      <c r="B1586" s="3">
        <v>105.5</v>
      </c>
    </row>
    <row r="1587" spans="1:2" hidden="1" x14ac:dyDescent="0.35">
      <c r="A1587" s="17">
        <v>41495</v>
      </c>
      <c r="B1587" s="3">
        <v>105.12</v>
      </c>
    </row>
    <row r="1588" spans="1:2" hidden="1" x14ac:dyDescent="0.35">
      <c r="A1588" s="17">
        <v>41502</v>
      </c>
      <c r="B1588" s="3">
        <v>106.92</v>
      </c>
    </row>
    <row r="1589" spans="1:2" hidden="1" x14ac:dyDescent="0.35">
      <c r="A1589" s="17">
        <v>41509</v>
      </c>
      <c r="B1589" s="3">
        <v>105.47</v>
      </c>
    </row>
    <row r="1590" spans="1:2" hidden="1" x14ac:dyDescent="0.35">
      <c r="A1590" s="17">
        <v>41516</v>
      </c>
      <c r="B1590" s="3">
        <v>108.3</v>
      </c>
    </row>
    <row r="1591" spans="1:2" hidden="1" x14ac:dyDescent="0.35">
      <c r="A1591" s="17">
        <v>41523</v>
      </c>
      <c r="B1591" s="3">
        <v>108.67</v>
      </c>
    </row>
    <row r="1592" spans="1:2" hidden="1" x14ac:dyDescent="0.35">
      <c r="A1592" s="17">
        <v>41530</v>
      </c>
      <c r="B1592" s="3">
        <v>108.26</v>
      </c>
    </row>
    <row r="1593" spans="1:2" hidden="1" x14ac:dyDescent="0.35">
      <c r="A1593" s="17">
        <v>41537</v>
      </c>
      <c r="B1593" s="3">
        <v>106.23</v>
      </c>
    </row>
    <row r="1594" spans="1:2" hidden="1" x14ac:dyDescent="0.35">
      <c r="A1594" s="17">
        <v>41544</v>
      </c>
      <c r="B1594" s="3">
        <v>103.06</v>
      </c>
    </row>
    <row r="1595" spans="1:2" hidden="1" x14ac:dyDescent="0.35">
      <c r="A1595" s="17">
        <v>41551</v>
      </c>
      <c r="B1595" s="3">
        <v>103.12</v>
      </c>
    </row>
    <row r="1596" spans="1:2" hidden="1" x14ac:dyDescent="0.35">
      <c r="A1596" s="17">
        <v>41558</v>
      </c>
      <c r="B1596" s="3">
        <v>102.63</v>
      </c>
    </row>
    <row r="1597" spans="1:2" hidden="1" x14ac:dyDescent="0.35">
      <c r="A1597" s="17">
        <v>41565</v>
      </c>
      <c r="B1597" s="3">
        <v>101.48</v>
      </c>
    </row>
    <row r="1598" spans="1:2" hidden="1" x14ac:dyDescent="0.35">
      <c r="A1598" s="17">
        <v>41572</v>
      </c>
      <c r="B1598" s="3">
        <v>97.77</v>
      </c>
    </row>
    <row r="1599" spans="1:2" hidden="1" x14ac:dyDescent="0.35">
      <c r="A1599" s="17">
        <v>41579</v>
      </c>
      <c r="B1599" s="3">
        <v>96.93</v>
      </c>
    </row>
    <row r="1600" spans="1:2" hidden="1" x14ac:dyDescent="0.35">
      <c r="A1600" s="17">
        <v>41586</v>
      </c>
      <c r="B1600" s="3">
        <v>94.32</v>
      </c>
    </row>
    <row r="1601" spans="1:2" hidden="1" x14ac:dyDescent="0.35">
      <c r="A1601" s="17">
        <v>41593</v>
      </c>
      <c r="B1601" s="3">
        <v>93.93</v>
      </c>
    </row>
    <row r="1602" spans="1:2" hidden="1" x14ac:dyDescent="0.35">
      <c r="A1602" s="17">
        <v>41600</v>
      </c>
      <c r="B1602" s="3">
        <v>94</v>
      </c>
    </row>
    <row r="1603" spans="1:2" hidden="1" x14ac:dyDescent="0.35">
      <c r="A1603" s="17">
        <v>41607</v>
      </c>
      <c r="B1603" s="3">
        <v>93.2</v>
      </c>
    </row>
    <row r="1604" spans="1:2" hidden="1" x14ac:dyDescent="0.35">
      <c r="A1604" s="17">
        <v>41614</v>
      </c>
      <c r="B1604" s="3">
        <v>96.42</v>
      </c>
    </row>
    <row r="1605" spans="1:2" hidden="1" x14ac:dyDescent="0.35">
      <c r="A1605" s="17">
        <v>41621</v>
      </c>
      <c r="B1605" s="3">
        <v>97.48</v>
      </c>
    </row>
    <row r="1606" spans="1:2" hidden="1" x14ac:dyDescent="0.35">
      <c r="A1606" s="17">
        <v>41628</v>
      </c>
      <c r="B1606" s="3">
        <v>98.12</v>
      </c>
    </row>
    <row r="1607" spans="1:2" hidden="1" x14ac:dyDescent="0.35">
      <c r="A1607" s="17">
        <v>41635</v>
      </c>
      <c r="B1607" s="3">
        <v>99.5</v>
      </c>
    </row>
    <row r="1608" spans="1:2" hidden="1" x14ac:dyDescent="0.35">
      <c r="A1608" s="17">
        <v>41642</v>
      </c>
      <c r="B1608" s="3">
        <v>96.78</v>
      </c>
    </row>
    <row r="1609" spans="1:2" hidden="1" x14ac:dyDescent="0.35">
      <c r="A1609" s="17">
        <v>41649</v>
      </c>
      <c r="B1609" s="3">
        <v>92.76</v>
      </c>
    </row>
    <row r="1610" spans="1:2" hidden="1" x14ac:dyDescent="0.35">
      <c r="A1610" s="17">
        <v>41656</v>
      </c>
      <c r="B1610" s="3">
        <v>93.38</v>
      </c>
    </row>
    <row r="1611" spans="1:2" hidden="1" x14ac:dyDescent="0.35">
      <c r="A1611" s="17">
        <v>41663</v>
      </c>
      <c r="B1611" s="3">
        <v>96.42</v>
      </c>
    </row>
    <row r="1612" spans="1:2" hidden="1" x14ac:dyDescent="0.35">
      <c r="A1612" s="17">
        <v>41670</v>
      </c>
      <c r="B1612" s="3">
        <v>97.24</v>
      </c>
    </row>
    <row r="1613" spans="1:2" hidden="1" x14ac:dyDescent="0.35">
      <c r="A1613" s="17">
        <v>41677</v>
      </c>
      <c r="B1613" s="3">
        <v>97.74</v>
      </c>
    </row>
    <row r="1614" spans="1:2" hidden="1" x14ac:dyDescent="0.35">
      <c r="A1614" s="17">
        <v>41684</v>
      </c>
      <c r="B1614" s="3">
        <v>100.2</v>
      </c>
    </row>
    <row r="1615" spans="1:2" hidden="1" x14ac:dyDescent="0.35">
      <c r="A1615" s="17">
        <v>41691</v>
      </c>
      <c r="B1615" s="3">
        <v>102.72</v>
      </c>
    </row>
    <row r="1616" spans="1:2" hidden="1" x14ac:dyDescent="0.35">
      <c r="A1616" s="17">
        <v>41698</v>
      </c>
      <c r="B1616" s="3">
        <v>102.45</v>
      </c>
    </row>
    <row r="1617" spans="1:2" hidden="1" x14ac:dyDescent="0.35">
      <c r="A1617" s="17">
        <v>41705</v>
      </c>
      <c r="B1617" s="3">
        <v>102.77</v>
      </c>
    </row>
    <row r="1618" spans="1:2" hidden="1" x14ac:dyDescent="0.35">
      <c r="A1618" s="17">
        <v>41712</v>
      </c>
      <c r="B1618" s="3">
        <v>99.25</v>
      </c>
    </row>
    <row r="1619" spans="1:2" hidden="1" x14ac:dyDescent="0.35">
      <c r="A1619" s="17">
        <v>41719</v>
      </c>
      <c r="B1619" s="3">
        <v>99.41</v>
      </c>
    </row>
    <row r="1620" spans="1:2" hidden="1" x14ac:dyDescent="0.35">
      <c r="A1620" s="17">
        <v>41726</v>
      </c>
      <c r="B1620" s="3">
        <v>100.4</v>
      </c>
    </row>
    <row r="1621" spans="1:2" hidden="1" x14ac:dyDescent="0.35">
      <c r="A1621" s="17">
        <v>41733</v>
      </c>
      <c r="B1621" s="3">
        <v>100.47</v>
      </c>
    </row>
    <row r="1622" spans="1:2" hidden="1" x14ac:dyDescent="0.35">
      <c r="A1622" s="17">
        <v>41740</v>
      </c>
      <c r="B1622" s="3">
        <v>102.75</v>
      </c>
    </row>
    <row r="1623" spans="1:2" hidden="1" x14ac:dyDescent="0.35">
      <c r="A1623" s="17">
        <v>41747</v>
      </c>
      <c r="B1623" s="3">
        <v>103.97</v>
      </c>
    </row>
    <row r="1624" spans="1:2" hidden="1" x14ac:dyDescent="0.35">
      <c r="A1624" s="17">
        <v>41754</v>
      </c>
      <c r="B1624" s="3">
        <v>102.1</v>
      </c>
    </row>
    <row r="1625" spans="1:2" hidden="1" x14ac:dyDescent="0.35">
      <c r="A1625" s="17">
        <v>41761</v>
      </c>
      <c r="B1625" s="3">
        <v>100.21</v>
      </c>
    </row>
    <row r="1626" spans="1:2" hidden="1" x14ac:dyDescent="0.35">
      <c r="A1626" s="17">
        <v>41768</v>
      </c>
      <c r="B1626" s="3">
        <v>100</v>
      </c>
    </row>
    <row r="1627" spans="1:2" hidden="1" x14ac:dyDescent="0.35">
      <c r="A1627" s="17">
        <v>41775</v>
      </c>
      <c r="B1627" s="3">
        <v>101.64</v>
      </c>
    </row>
    <row r="1628" spans="1:2" hidden="1" x14ac:dyDescent="0.35">
      <c r="A1628" s="17">
        <v>41782</v>
      </c>
      <c r="B1628" s="3">
        <v>103.44</v>
      </c>
    </row>
    <row r="1629" spans="1:2" hidden="1" x14ac:dyDescent="0.35">
      <c r="A1629" s="17">
        <v>41789</v>
      </c>
      <c r="B1629" s="3">
        <v>103.28</v>
      </c>
    </row>
    <row r="1630" spans="1:2" hidden="1" x14ac:dyDescent="0.35">
      <c r="A1630" s="17">
        <v>41796</v>
      </c>
      <c r="B1630" s="3">
        <v>102.58</v>
      </c>
    </row>
    <row r="1631" spans="1:2" hidden="1" x14ac:dyDescent="0.35">
      <c r="A1631" s="17">
        <v>41803</v>
      </c>
      <c r="B1631" s="3">
        <v>105.32</v>
      </c>
    </row>
    <row r="1632" spans="1:2" hidden="1" x14ac:dyDescent="0.35">
      <c r="A1632" s="17">
        <v>41810</v>
      </c>
      <c r="B1632" s="3">
        <v>106.58</v>
      </c>
    </row>
    <row r="1633" spans="1:2" hidden="1" x14ac:dyDescent="0.35">
      <c r="A1633" s="17">
        <v>41817</v>
      </c>
      <c r="B1633" s="3">
        <v>106.06</v>
      </c>
    </row>
    <row r="1634" spans="1:2" hidden="1" x14ac:dyDescent="0.35">
      <c r="A1634" s="17">
        <v>41824</v>
      </c>
      <c r="B1634" s="3">
        <v>104.81</v>
      </c>
    </row>
    <row r="1635" spans="1:2" hidden="1" x14ac:dyDescent="0.35">
      <c r="A1635" s="17">
        <v>41831</v>
      </c>
      <c r="B1635" s="3">
        <v>102.6</v>
      </c>
    </row>
    <row r="1636" spans="1:2" hidden="1" x14ac:dyDescent="0.35">
      <c r="A1636" s="17">
        <v>41838</v>
      </c>
      <c r="B1636" s="3">
        <v>101.68</v>
      </c>
    </row>
    <row r="1637" spans="1:2" hidden="1" x14ac:dyDescent="0.35">
      <c r="A1637" s="17">
        <v>41845</v>
      </c>
      <c r="B1637" s="3">
        <v>103.26</v>
      </c>
    </row>
    <row r="1638" spans="1:2" hidden="1" x14ac:dyDescent="0.35">
      <c r="A1638" s="17">
        <v>41852</v>
      </c>
      <c r="B1638" s="3">
        <v>99.79</v>
      </c>
    </row>
    <row r="1639" spans="1:2" hidden="1" x14ac:dyDescent="0.35">
      <c r="A1639" s="17">
        <v>41859</v>
      </c>
      <c r="B1639" s="3">
        <v>97.52</v>
      </c>
    </row>
    <row r="1640" spans="1:2" hidden="1" x14ac:dyDescent="0.35">
      <c r="A1640" s="17">
        <v>41866</v>
      </c>
      <c r="B1640" s="3">
        <v>97.19</v>
      </c>
    </row>
    <row r="1641" spans="1:2" hidden="1" x14ac:dyDescent="0.35">
      <c r="A1641" s="17">
        <v>41873</v>
      </c>
      <c r="B1641" s="3">
        <v>94.91</v>
      </c>
    </row>
    <row r="1642" spans="1:2" hidden="1" x14ac:dyDescent="0.35">
      <c r="A1642" s="17">
        <v>41880</v>
      </c>
      <c r="B1642" s="3">
        <v>94.32</v>
      </c>
    </row>
    <row r="1643" spans="1:2" hidden="1" x14ac:dyDescent="0.35">
      <c r="A1643" s="17">
        <v>41887</v>
      </c>
      <c r="B1643" s="3">
        <v>94.04</v>
      </c>
    </row>
    <row r="1644" spans="1:2" hidden="1" x14ac:dyDescent="0.35">
      <c r="A1644" s="17">
        <v>41894</v>
      </c>
      <c r="B1644" s="3">
        <v>92.44</v>
      </c>
    </row>
    <row r="1645" spans="1:2" hidden="1" x14ac:dyDescent="0.35">
      <c r="A1645" s="17">
        <v>41901</v>
      </c>
      <c r="B1645" s="3">
        <v>93.54</v>
      </c>
    </row>
    <row r="1646" spans="1:2" hidden="1" x14ac:dyDescent="0.35">
      <c r="A1646" s="17">
        <v>41908</v>
      </c>
      <c r="B1646" s="3">
        <v>92.39</v>
      </c>
    </row>
    <row r="1647" spans="1:2" hidden="1" x14ac:dyDescent="0.35">
      <c r="A1647" s="17">
        <v>41915</v>
      </c>
      <c r="B1647" s="3">
        <v>91.44</v>
      </c>
    </row>
    <row r="1648" spans="1:2" hidden="1" x14ac:dyDescent="0.35">
      <c r="A1648" s="17">
        <v>41922</v>
      </c>
      <c r="B1648" s="3">
        <v>87.62</v>
      </c>
    </row>
    <row r="1649" spans="1:2" hidden="1" x14ac:dyDescent="0.35">
      <c r="A1649" s="17">
        <v>41929</v>
      </c>
      <c r="B1649" s="3">
        <v>82.96</v>
      </c>
    </row>
    <row r="1650" spans="1:2" hidden="1" x14ac:dyDescent="0.35">
      <c r="A1650" s="17">
        <v>41936</v>
      </c>
      <c r="B1650" s="3">
        <v>81.83</v>
      </c>
    </row>
    <row r="1651" spans="1:2" hidden="1" x14ac:dyDescent="0.35">
      <c r="A1651" s="17">
        <v>41943</v>
      </c>
      <c r="B1651" s="3">
        <v>81.260000000000005</v>
      </c>
    </row>
    <row r="1652" spans="1:2" hidden="1" x14ac:dyDescent="0.35">
      <c r="A1652" s="17">
        <v>41950</v>
      </c>
      <c r="B1652" s="3">
        <v>78.239999999999995</v>
      </c>
    </row>
    <row r="1653" spans="1:2" hidden="1" x14ac:dyDescent="0.35">
      <c r="A1653" s="17">
        <v>41957</v>
      </c>
      <c r="B1653" s="3">
        <v>76.510000000000005</v>
      </c>
    </row>
    <row r="1654" spans="1:2" hidden="1" x14ac:dyDescent="0.35">
      <c r="A1654" s="17">
        <v>41964</v>
      </c>
      <c r="B1654" s="3">
        <v>75.38</v>
      </c>
    </row>
    <row r="1655" spans="1:2" hidden="1" x14ac:dyDescent="0.35">
      <c r="A1655" s="17">
        <v>41971</v>
      </c>
      <c r="B1655" s="3">
        <v>72.430000000000007</v>
      </c>
    </row>
    <row r="1656" spans="1:2" hidden="1" x14ac:dyDescent="0.35">
      <c r="A1656" s="17">
        <v>41978</v>
      </c>
      <c r="B1656" s="3">
        <v>67.180000000000007</v>
      </c>
    </row>
    <row r="1657" spans="1:2" hidden="1" x14ac:dyDescent="0.35">
      <c r="A1657" s="17">
        <v>41985</v>
      </c>
      <c r="B1657" s="3">
        <v>61.11</v>
      </c>
    </row>
    <row r="1658" spans="1:2" hidden="1" x14ac:dyDescent="0.35">
      <c r="A1658" s="17">
        <v>41992</v>
      </c>
      <c r="B1658" s="3">
        <v>55.79</v>
      </c>
    </row>
    <row r="1659" spans="1:2" hidden="1" x14ac:dyDescent="0.35">
      <c r="A1659" s="17">
        <v>41999</v>
      </c>
      <c r="B1659" s="3">
        <v>55.74</v>
      </c>
    </row>
    <row r="1660" spans="1:2" hidden="1" x14ac:dyDescent="0.35">
      <c r="A1660" s="17">
        <v>42006</v>
      </c>
      <c r="B1660" s="3">
        <v>53.42</v>
      </c>
    </row>
    <row r="1661" spans="1:2" hidden="1" x14ac:dyDescent="0.35">
      <c r="A1661" s="17">
        <v>42013</v>
      </c>
      <c r="B1661" s="3">
        <v>48.75</v>
      </c>
    </row>
    <row r="1662" spans="1:2" hidden="1" x14ac:dyDescent="0.35">
      <c r="A1662" s="17">
        <v>42020</v>
      </c>
      <c r="B1662" s="3">
        <v>47.08</v>
      </c>
    </row>
    <row r="1663" spans="1:2" hidden="1" x14ac:dyDescent="0.35">
      <c r="A1663" s="17">
        <v>42027</v>
      </c>
      <c r="B1663" s="3">
        <v>46.52</v>
      </c>
    </row>
    <row r="1664" spans="1:2" hidden="1" x14ac:dyDescent="0.35">
      <c r="A1664" s="17">
        <v>42034</v>
      </c>
      <c r="B1664" s="3">
        <v>45.72</v>
      </c>
    </row>
    <row r="1665" spans="1:2" hidden="1" x14ac:dyDescent="0.35">
      <c r="A1665" s="17">
        <v>42041</v>
      </c>
      <c r="B1665" s="3">
        <v>50.65</v>
      </c>
    </row>
    <row r="1666" spans="1:2" hidden="1" x14ac:dyDescent="0.35">
      <c r="A1666" s="17">
        <v>42048</v>
      </c>
      <c r="B1666" s="3">
        <v>51.14</v>
      </c>
    </row>
    <row r="1667" spans="1:2" hidden="1" x14ac:dyDescent="0.35">
      <c r="A1667" s="17">
        <v>42055</v>
      </c>
      <c r="B1667" s="3">
        <v>51.79</v>
      </c>
    </row>
    <row r="1668" spans="1:2" hidden="1" x14ac:dyDescent="0.35">
      <c r="A1668" s="17">
        <v>42062</v>
      </c>
      <c r="B1668" s="3">
        <v>49.53</v>
      </c>
    </row>
    <row r="1669" spans="1:2" hidden="1" x14ac:dyDescent="0.35">
      <c r="A1669" s="17">
        <v>42069</v>
      </c>
      <c r="B1669" s="3">
        <v>50.4</v>
      </c>
    </row>
    <row r="1670" spans="1:2" hidden="1" x14ac:dyDescent="0.35">
      <c r="A1670" s="17">
        <v>42076</v>
      </c>
      <c r="B1670" s="3">
        <v>47.67</v>
      </c>
    </row>
    <row r="1671" spans="1:2" hidden="1" x14ac:dyDescent="0.35">
      <c r="A1671" s="17">
        <v>42083</v>
      </c>
      <c r="B1671" s="3">
        <v>44.34</v>
      </c>
    </row>
    <row r="1672" spans="1:2" hidden="1" x14ac:dyDescent="0.35">
      <c r="A1672" s="17">
        <v>42090</v>
      </c>
      <c r="B1672" s="3">
        <v>48.89</v>
      </c>
    </row>
    <row r="1673" spans="1:2" hidden="1" x14ac:dyDescent="0.35">
      <c r="A1673" s="17">
        <v>42097</v>
      </c>
      <c r="B1673" s="3">
        <v>48.88</v>
      </c>
    </row>
    <row r="1674" spans="1:2" hidden="1" x14ac:dyDescent="0.35">
      <c r="A1674" s="17">
        <v>42104</v>
      </c>
      <c r="B1674" s="3">
        <v>51.79</v>
      </c>
    </row>
    <row r="1675" spans="1:2" hidden="1" x14ac:dyDescent="0.35">
      <c r="A1675" s="17">
        <v>42111</v>
      </c>
      <c r="B1675" s="3">
        <v>54.81</v>
      </c>
    </row>
    <row r="1676" spans="1:2" hidden="1" x14ac:dyDescent="0.35">
      <c r="A1676" s="17">
        <v>42118</v>
      </c>
      <c r="B1676" s="3">
        <v>56.54</v>
      </c>
    </row>
    <row r="1677" spans="1:2" hidden="1" x14ac:dyDescent="0.35">
      <c r="A1677" s="17">
        <v>42125</v>
      </c>
      <c r="B1677" s="3">
        <v>58.28</v>
      </c>
    </row>
    <row r="1678" spans="1:2" hidden="1" x14ac:dyDescent="0.35">
      <c r="A1678" s="17">
        <v>42132</v>
      </c>
      <c r="B1678" s="3">
        <v>59.72</v>
      </c>
    </row>
    <row r="1679" spans="1:2" hidden="1" x14ac:dyDescent="0.35">
      <c r="A1679" s="17">
        <v>42139</v>
      </c>
      <c r="B1679" s="3">
        <v>60.01</v>
      </c>
    </row>
    <row r="1680" spans="1:2" hidden="1" x14ac:dyDescent="0.35">
      <c r="A1680" s="17">
        <v>42146</v>
      </c>
      <c r="B1680" s="3">
        <v>59.22</v>
      </c>
    </row>
    <row r="1681" spans="1:2" hidden="1" x14ac:dyDescent="0.35">
      <c r="A1681" s="17">
        <v>42153</v>
      </c>
      <c r="B1681" s="3">
        <v>58.38</v>
      </c>
    </row>
    <row r="1682" spans="1:2" hidden="1" x14ac:dyDescent="0.35">
      <c r="A1682" s="17">
        <v>42160</v>
      </c>
      <c r="B1682" s="3">
        <v>59.65</v>
      </c>
    </row>
    <row r="1683" spans="1:2" hidden="1" x14ac:dyDescent="0.35">
      <c r="A1683" s="17">
        <v>42167</v>
      </c>
      <c r="B1683" s="3">
        <v>60.09</v>
      </c>
    </row>
    <row r="1684" spans="1:2" hidden="1" x14ac:dyDescent="0.35">
      <c r="A1684" s="17">
        <v>42174</v>
      </c>
      <c r="B1684" s="3">
        <v>59.89</v>
      </c>
    </row>
    <row r="1685" spans="1:2" hidden="1" x14ac:dyDescent="0.35">
      <c r="A1685" s="17">
        <v>42181</v>
      </c>
      <c r="B1685" s="3">
        <v>60.06</v>
      </c>
    </row>
    <row r="1686" spans="1:2" hidden="1" x14ac:dyDescent="0.35">
      <c r="A1686" s="17">
        <v>42188</v>
      </c>
      <c r="B1686" s="3">
        <v>57.92</v>
      </c>
    </row>
    <row r="1687" spans="1:2" hidden="1" x14ac:dyDescent="0.35">
      <c r="A1687" s="17">
        <v>42195</v>
      </c>
      <c r="B1687" s="3">
        <v>52.41</v>
      </c>
    </row>
    <row r="1688" spans="1:2" hidden="1" x14ac:dyDescent="0.35">
      <c r="A1688" s="17">
        <v>42202</v>
      </c>
      <c r="B1688" s="3">
        <v>51.69</v>
      </c>
    </row>
    <row r="1689" spans="1:2" hidden="1" x14ac:dyDescent="0.35">
      <c r="A1689" s="17">
        <v>42209</v>
      </c>
      <c r="B1689" s="3">
        <v>49.26</v>
      </c>
    </row>
    <row r="1690" spans="1:2" hidden="1" x14ac:dyDescent="0.35">
      <c r="A1690" s="17">
        <v>42216</v>
      </c>
      <c r="B1690" s="3">
        <v>47.96</v>
      </c>
    </row>
    <row r="1691" spans="1:2" hidden="1" x14ac:dyDescent="0.35">
      <c r="A1691" s="17">
        <v>42223</v>
      </c>
      <c r="B1691" s="3">
        <v>44.92</v>
      </c>
    </row>
    <row r="1692" spans="1:2" hidden="1" x14ac:dyDescent="0.35">
      <c r="A1692" s="17">
        <v>42230</v>
      </c>
      <c r="B1692" s="3">
        <v>43.21</v>
      </c>
    </row>
    <row r="1693" spans="1:2" hidden="1" x14ac:dyDescent="0.35">
      <c r="A1693" s="17">
        <v>42237</v>
      </c>
      <c r="B1693" s="3">
        <v>41.38</v>
      </c>
    </row>
    <row r="1694" spans="1:2" hidden="1" x14ac:dyDescent="0.35">
      <c r="A1694" s="17">
        <v>42244</v>
      </c>
      <c r="B1694" s="3">
        <v>40.79</v>
      </c>
    </row>
    <row r="1695" spans="1:2" hidden="1" x14ac:dyDescent="0.35">
      <c r="A1695" s="17">
        <v>42251</v>
      </c>
      <c r="B1695" s="3">
        <v>46.73</v>
      </c>
    </row>
    <row r="1696" spans="1:2" hidden="1" x14ac:dyDescent="0.35">
      <c r="A1696" s="17">
        <v>42258</v>
      </c>
      <c r="B1696" s="3">
        <v>45.16</v>
      </c>
    </row>
    <row r="1697" spans="1:2" hidden="1" x14ac:dyDescent="0.35">
      <c r="A1697" s="17">
        <v>42265</v>
      </c>
      <c r="B1697" s="3">
        <v>45.46</v>
      </c>
    </row>
    <row r="1698" spans="1:2" hidden="1" x14ac:dyDescent="0.35">
      <c r="A1698" s="17">
        <v>42272</v>
      </c>
      <c r="B1698" s="3">
        <v>45.52</v>
      </c>
    </row>
    <row r="1699" spans="1:2" hidden="1" x14ac:dyDescent="0.35">
      <c r="A1699" s="17">
        <v>42279</v>
      </c>
      <c r="B1699" s="3">
        <v>45.01</v>
      </c>
    </row>
    <row r="1700" spans="1:2" hidden="1" x14ac:dyDescent="0.35">
      <c r="A1700" s="17">
        <v>42286</v>
      </c>
      <c r="B1700" s="3">
        <v>48.33</v>
      </c>
    </row>
    <row r="1701" spans="1:2" hidden="1" x14ac:dyDescent="0.35">
      <c r="A1701" s="17">
        <v>42293</v>
      </c>
      <c r="B1701" s="3">
        <v>46.74</v>
      </c>
    </row>
    <row r="1702" spans="1:2" hidden="1" x14ac:dyDescent="0.35">
      <c r="A1702" s="17">
        <v>42300</v>
      </c>
      <c r="B1702" s="3">
        <v>45.32</v>
      </c>
    </row>
    <row r="1703" spans="1:2" hidden="1" x14ac:dyDescent="0.35">
      <c r="A1703" s="17">
        <v>42307</v>
      </c>
      <c r="B1703" s="3">
        <v>45.15</v>
      </c>
    </row>
    <row r="1704" spans="1:2" hidden="1" x14ac:dyDescent="0.35">
      <c r="A1704" s="17">
        <v>42314</v>
      </c>
      <c r="B1704" s="3">
        <v>45.97</v>
      </c>
    </row>
    <row r="1705" spans="1:2" hidden="1" x14ac:dyDescent="0.35">
      <c r="A1705" s="17">
        <v>42321</v>
      </c>
      <c r="B1705" s="3">
        <v>42.64</v>
      </c>
    </row>
    <row r="1706" spans="1:2" hidden="1" x14ac:dyDescent="0.35">
      <c r="A1706" s="17">
        <v>42328</v>
      </c>
      <c r="B1706" s="3">
        <v>40.82</v>
      </c>
    </row>
    <row r="1707" spans="1:2" hidden="1" x14ac:dyDescent="0.35">
      <c r="A1707" s="17">
        <v>42335</v>
      </c>
      <c r="B1707" s="3">
        <v>42.34</v>
      </c>
    </row>
    <row r="1708" spans="1:2" hidden="1" x14ac:dyDescent="0.35">
      <c r="A1708" s="17">
        <v>42342</v>
      </c>
      <c r="B1708" s="3">
        <v>40.9</v>
      </c>
    </row>
    <row r="1709" spans="1:2" hidden="1" x14ac:dyDescent="0.35">
      <c r="A1709" s="17">
        <v>42349</v>
      </c>
      <c r="B1709" s="3">
        <v>36.94</v>
      </c>
    </row>
    <row r="1710" spans="1:2" hidden="1" x14ac:dyDescent="0.35">
      <c r="A1710" s="17">
        <v>42356</v>
      </c>
      <c r="B1710" s="3">
        <v>35.770000000000003</v>
      </c>
    </row>
    <row r="1711" spans="1:2" hidden="1" x14ac:dyDescent="0.35">
      <c r="A1711" s="17">
        <v>42363</v>
      </c>
      <c r="B1711" s="3">
        <v>36.619999999999997</v>
      </c>
    </row>
    <row r="1712" spans="1:2" hidden="1" x14ac:dyDescent="0.35">
      <c r="A1712" s="17">
        <v>42370</v>
      </c>
      <c r="B1712" s="3">
        <v>37.08</v>
      </c>
    </row>
    <row r="1713" spans="1:2" hidden="1" x14ac:dyDescent="0.35">
      <c r="A1713" s="17">
        <v>42377</v>
      </c>
      <c r="B1713" s="3">
        <v>34.630000000000003</v>
      </c>
    </row>
    <row r="1714" spans="1:2" hidden="1" x14ac:dyDescent="0.35">
      <c r="A1714" s="17">
        <v>42384</v>
      </c>
      <c r="B1714" s="3">
        <v>30.59</v>
      </c>
    </row>
    <row r="1715" spans="1:2" hidden="1" x14ac:dyDescent="0.35">
      <c r="A1715" s="17">
        <v>42391</v>
      </c>
      <c r="B1715" s="3">
        <v>29.18</v>
      </c>
    </row>
    <row r="1716" spans="1:2" hidden="1" x14ac:dyDescent="0.35">
      <c r="A1716" s="17">
        <v>42398</v>
      </c>
      <c r="B1716" s="3">
        <v>32.19</v>
      </c>
    </row>
    <row r="1717" spans="1:2" hidden="1" x14ac:dyDescent="0.35">
      <c r="A1717" s="17">
        <v>42405</v>
      </c>
      <c r="B1717" s="3">
        <v>31.28</v>
      </c>
    </row>
    <row r="1718" spans="1:2" hidden="1" x14ac:dyDescent="0.35">
      <c r="A1718" s="17">
        <v>42412</v>
      </c>
      <c r="B1718" s="3">
        <v>28.15</v>
      </c>
    </row>
    <row r="1719" spans="1:2" hidden="1" x14ac:dyDescent="0.35">
      <c r="A1719" s="17">
        <v>42419</v>
      </c>
      <c r="B1719" s="3">
        <v>30.03</v>
      </c>
    </row>
    <row r="1720" spans="1:2" hidden="1" x14ac:dyDescent="0.35">
      <c r="A1720" s="17">
        <v>42426</v>
      </c>
      <c r="B1720" s="3">
        <v>32.270000000000003</v>
      </c>
    </row>
    <row r="1721" spans="1:2" hidden="1" x14ac:dyDescent="0.35">
      <c r="A1721" s="17">
        <v>42433</v>
      </c>
      <c r="B1721" s="3">
        <v>34.659999999999997</v>
      </c>
    </row>
    <row r="1722" spans="1:2" hidden="1" x14ac:dyDescent="0.35">
      <c r="A1722" s="17">
        <v>42440</v>
      </c>
      <c r="B1722" s="3">
        <v>37.81</v>
      </c>
    </row>
    <row r="1723" spans="1:2" hidden="1" x14ac:dyDescent="0.35">
      <c r="A1723" s="17">
        <v>42447</v>
      </c>
      <c r="B1723" s="3">
        <v>38.32</v>
      </c>
    </row>
    <row r="1724" spans="1:2" hidden="1" x14ac:dyDescent="0.35">
      <c r="A1724" s="17">
        <v>42454</v>
      </c>
      <c r="B1724" s="3">
        <v>40.15</v>
      </c>
    </row>
    <row r="1725" spans="1:2" hidden="1" x14ac:dyDescent="0.35">
      <c r="A1725" s="17">
        <v>42461</v>
      </c>
      <c r="B1725" s="3">
        <v>38.22</v>
      </c>
    </row>
    <row r="1726" spans="1:2" hidden="1" x14ac:dyDescent="0.35">
      <c r="A1726" s="17">
        <v>42468</v>
      </c>
      <c r="B1726" s="3">
        <v>37.26</v>
      </c>
    </row>
    <row r="1727" spans="1:2" hidden="1" x14ac:dyDescent="0.35">
      <c r="A1727" s="17">
        <v>42475</v>
      </c>
      <c r="B1727" s="3">
        <v>41.23</v>
      </c>
    </row>
    <row r="1728" spans="1:2" hidden="1" x14ac:dyDescent="0.35">
      <c r="A1728" s="17">
        <v>42482</v>
      </c>
      <c r="B1728" s="3">
        <v>42.08</v>
      </c>
    </row>
    <row r="1729" spans="1:2" hidden="1" x14ac:dyDescent="0.35">
      <c r="A1729" s="17">
        <v>42489</v>
      </c>
      <c r="B1729" s="3">
        <v>44.79</v>
      </c>
    </row>
    <row r="1730" spans="1:2" hidden="1" x14ac:dyDescent="0.35">
      <c r="A1730" s="17">
        <v>42496</v>
      </c>
      <c r="B1730" s="3">
        <v>44.24</v>
      </c>
    </row>
    <row r="1731" spans="1:2" hidden="1" x14ac:dyDescent="0.35">
      <c r="A1731" s="17">
        <v>42503</v>
      </c>
      <c r="B1731" s="3">
        <v>45.45</v>
      </c>
    </row>
    <row r="1732" spans="1:2" hidden="1" x14ac:dyDescent="0.35">
      <c r="A1732" s="17">
        <v>42510</v>
      </c>
      <c r="B1732" s="3">
        <v>48.03</v>
      </c>
    </row>
    <row r="1733" spans="1:2" hidden="1" x14ac:dyDescent="0.35">
      <c r="A1733" s="17">
        <v>42517</v>
      </c>
      <c r="B1733" s="3">
        <v>49.01</v>
      </c>
    </row>
    <row r="1734" spans="1:2" hidden="1" x14ac:dyDescent="0.35">
      <c r="A1734" s="17">
        <v>42524</v>
      </c>
      <c r="B1734" s="3">
        <v>48.91</v>
      </c>
    </row>
    <row r="1735" spans="1:2" hidden="1" x14ac:dyDescent="0.35">
      <c r="A1735" s="17">
        <v>42531</v>
      </c>
      <c r="B1735" s="3">
        <v>50.18</v>
      </c>
    </row>
    <row r="1736" spans="1:2" hidden="1" x14ac:dyDescent="0.35">
      <c r="A1736" s="17">
        <v>42538</v>
      </c>
      <c r="B1736" s="3">
        <v>47.91</v>
      </c>
    </row>
    <row r="1737" spans="1:2" hidden="1" x14ac:dyDescent="0.35">
      <c r="A1737" s="17">
        <v>42545</v>
      </c>
      <c r="B1737" s="3">
        <v>49.02</v>
      </c>
    </row>
    <row r="1738" spans="1:2" hidden="1" x14ac:dyDescent="0.35">
      <c r="A1738" s="17">
        <v>42552</v>
      </c>
      <c r="B1738" s="3">
        <v>48.28</v>
      </c>
    </row>
    <row r="1739" spans="1:2" hidden="1" x14ac:dyDescent="0.35">
      <c r="A1739" s="17">
        <v>42559</v>
      </c>
      <c r="B1739" s="3">
        <v>46.15</v>
      </c>
    </row>
    <row r="1740" spans="1:2" hidden="1" x14ac:dyDescent="0.35">
      <c r="A1740" s="17">
        <v>42566</v>
      </c>
      <c r="B1740" s="3">
        <v>45.59</v>
      </c>
    </row>
    <row r="1741" spans="1:2" hidden="1" x14ac:dyDescent="0.35">
      <c r="A1741" s="17">
        <v>42573</v>
      </c>
      <c r="B1741" s="3">
        <v>44.75</v>
      </c>
    </row>
    <row r="1742" spans="1:2" hidden="1" x14ac:dyDescent="0.35">
      <c r="A1742" s="17">
        <v>42580</v>
      </c>
      <c r="B1742" s="3">
        <v>42.14</v>
      </c>
    </row>
    <row r="1743" spans="1:2" hidden="1" x14ac:dyDescent="0.35">
      <c r="A1743" s="17">
        <v>42587</v>
      </c>
      <c r="B1743" s="3">
        <v>40.83</v>
      </c>
    </row>
    <row r="1744" spans="1:2" hidden="1" x14ac:dyDescent="0.35">
      <c r="A1744" s="17">
        <v>42594</v>
      </c>
      <c r="B1744" s="3">
        <v>43.1</v>
      </c>
    </row>
    <row r="1745" spans="1:2" hidden="1" x14ac:dyDescent="0.35">
      <c r="A1745" s="17">
        <v>42601</v>
      </c>
      <c r="B1745" s="3">
        <v>47.17</v>
      </c>
    </row>
    <row r="1746" spans="1:2" hidden="1" x14ac:dyDescent="0.35">
      <c r="A1746" s="17">
        <v>42608</v>
      </c>
      <c r="B1746" s="3">
        <v>47.38</v>
      </c>
    </row>
    <row r="1747" spans="1:2" hidden="1" x14ac:dyDescent="0.35">
      <c r="A1747" s="17">
        <v>42615</v>
      </c>
      <c r="B1747" s="3">
        <v>45.13</v>
      </c>
    </row>
    <row r="1748" spans="1:2" hidden="1" x14ac:dyDescent="0.35">
      <c r="A1748" s="17">
        <v>42622</v>
      </c>
      <c r="B1748" s="3">
        <v>45.96</v>
      </c>
    </row>
    <row r="1749" spans="1:2" hidden="1" x14ac:dyDescent="0.35">
      <c r="A1749" s="17">
        <v>42629</v>
      </c>
      <c r="B1749" s="3">
        <v>44.34</v>
      </c>
    </row>
    <row r="1750" spans="1:2" hidden="1" x14ac:dyDescent="0.35">
      <c r="A1750" s="17">
        <v>42636</v>
      </c>
      <c r="B1750" s="3">
        <v>44.58</v>
      </c>
    </row>
    <row r="1751" spans="1:2" hidden="1" x14ac:dyDescent="0.35">
      <c r="A1751" s="17">
        <v>42643</v>
      </c>
      <c r="B1751" s="3">
        <v>46.74</v>
      </c>
    </row>
    <row r="1752" spans="1:2" hidden="1" x14ac:dyDescent="0.35">
      <c r="A1752" s="17">
        <v>42650</v>
      </c>
      <c r="B1752" s="3">
        <v>49.52</v>
      </c>
    </row>
    <row r="1753" spans="1:2" hidden="1" x14ac:dyDescent="0.35">
      <c r="A1753" s="17">
        <v>42657</v>
      </c>
      <c r="B1753" s="3">
        <v>50.44</v>
      </c>
    </row>
    <row r="1754" spans="1:2" hidden="1" x14ac:dyDescent="0.35">
      <c r="A1754" s="17">
        <v>42664</v>
      </c>
      <c r="B1754" s="3">
        <v>50.62</v>
      </c>
    </row>
    <row r="1755" spans="1:2" hidden="1" x14ac:dyDescent="0.35">
      <c r="A1755" s="17">
        <v>42671</v>
      </c>
      <c r="B1755" s="3">
        <v>49.62</v>
      </c>
    </row>
    <row r="1756" spans="1:2" hidden="1" x14ac:dyDescent="0.35">
      <c r="A1756" s="17">
        <v>42678</v>
      </c>
      <c r="B1756" s="3">
        <v>45.52</v>
      </c>
    </row>
    <row r="1757" spans="1:2" hidden="1" x14ac:dyDescent="0.35">
      <c r="A1757" s="17">
        <v>42685</v>
      </c>
      <c r="B1757" s="3">
        <v>44.95</v>
      </c>
    </row>
    <row r="1758" spans="1:2" hidden="1" x14ac:dyDescent="0.35">
      <c r="A1758" s="17">
        <v>42692</v>
      </c>
      <c r="B1758" s="3">
        <v>45.16</v>
      </c>
    </row>
    <row r="1759" spans="1:2" hidden="1" x14ac:dyDescent="0.35">
      <c r="A1759" s="17">
        <v>42699</v>
      </c>
      <c r="B1759" s="3">
        <v>47.83</v>
      </c>
    </row>
    <row r="1760" spans="1:2" hidden="1" x14ac:dyDescent="0.35">
      <c r="A1760" s="17">
        <v>42706</v>
      </c>
      <c r="B1760" s="3">
        <v>48.9</v>
      </c>
    </row>
    <row r="1761" spans="1:2" hidden="1" x14ac:dyDescent="0.35">
      <c r="A1761" s="17">
        <v>42713</v>
      </c>
      <c r="B1761" s="3">
        <v>50.97</v>
      </c>
    </row>
    <row r="1762" spans="1:2" hidden="1" x14ac:dyDescent="0.35">
      <c r="A1762" s="17">
        <v>42720</v>
      </c>
      <c r="B1762" s="3">
        <v>51.93</v>
      </c>
    </row>
    <row r="1763" spans="1:2" hidden="1" x14ac:dyDescent="0.35">
      <c r="A1763" s="17">
        <v>42727</v>
      </c>
      <c r="B1763" s="3">
        <v>52.56</v>
      </c>
    </row>
    <row r="1764" spans="1:2" hidden="1" x14ac:dyDescent="0.35">
      <c r="A1764" s="17">
        <v>42734</v>
      </c>
      <c r="B1764" s="3">
        <v>53.86</v>
      </c>
    </row>
    <row r="1765" spans="1:2" hidden="1" x14ac:dyDescent="0.35">
      <c r="A1765" s="17">
        <v>42741</v>
      </c>
      <c r="B1765" s="3">
        <v>53.34</v>
      </c>
    </row>
    <row r="1766" spans="1:2" hidden="1" x14ac:dyDescent="0.35">
      <c r="A1766" s="17">
        <v>42748</v>
      </c>
      <c r="B1766" s="3">
        <v>52.08</v>
      </c>
    </row>
    <row r="1767" spans="1:2" hidden="1" x14ac:dyDescent="0.35">
      <c r="A1767" s="17">
        <v>42755</v>
      </c>
      <c r="B1767" s="3">
        <v>51.84</v>
      </c>
    </row>
    <row r="1768" spans="1:2" hidden="1" x14ac:dyDescent="0.35">
      <c r="A1768" s="17">
        <v>42762</v>
      </c>
      <c r="B1768" s="3">
        <v>53.13</v>
      </c>
    </row>
    <row r="1769" spans="1:2" hidden="1" x14ac:dyDescent="0.35">
      <c r="A1769" s="17">
        <v>42769</v>
      </c>
      <c r="B1769" s="3">
        <v>53.34</v>
      </c>
    </row>
    <row r="1770" spans="1:2" hidden="1" x14ac:dyDescent="0.35">
      <c r="A1770" s="17">
        <v>42776</v>
      </c>
      <c r="B1770" s="3">
        <v>52.88</v>
      </c>
    </row>
    <row r="1771" spans="1:2" hidden="1" x14ac:dyDescent="0.35">
      <c r="A1771" s="17">
        <v>42783</v>
      </c>
      <c r="B1771" s="3">
        <v>53.2</v>
      </c>
    </row>
    <row r="1772" spans="1:2" hidden="1" x14ac:dyDescent="0.35">
      <c r="A1772" s="17">
        <v>42790</v>
      </c>
      <c r="B1772" s="3">
        <v>54.02</v>
      </c>
    </row>
    <row r="1773" spans="1:2" hidden="1" x14ac:dyDescent="0.35">
      <c r="A1773" s="17">
        <v>42797</v>
      </c>
      <c r="B1773" s="3">
        <v>53.57</v>
      </c>
    </row>
    <row r="1774" spans="1:2" hidden="1" x14ac:dyDescent="0.35">
      <c r="A1774" s="17">
        <v>42804</v>
      </c>
      <c r="B1774" s="3">
        <v>50.88</v>
      </c>
    </row>
    <row r="1775" spans="1:2" hidden="1" x14ac:dyDescent="0.35">
      <c r="A1775" s="17">
        <v>42811</v>
      </c>
      <c r="B1775" s="3">
        <v>48.5</v>
      </c>
    </row>
    <row r="1776" spans="1:2" hidden="1" x14ac:dyDescent="0.35">
      <c r="A1776" s="17">
        <v>42818</v>
      </c>
      <c r="B1776" s="3">
        <v>47.85</v>
      </c>
    </row>
    <row r="1777" spans="1:2" customFormat="1" x14ac:dyDescent="0.35">
      <c r="A1777" s="4">
        <v>42825</v>
      </c>
      <c r="B1777">
        <v>49.31</v>
      </c>
    </row>
    <row r="1778" spans="1:2" customFormat="1" x14ac:dyDescent="0.35">
      <c r="A1778" s="4">
        <v>42832</v>
      </c>
      <c r="B1778">
        <v>51.27</v>
      </c>
    </row>
    <row r="1779" spans="1:2" customFormat="1" x14ac:dyDescent="0.35">
      <c r="A1779" s="4">
        <v>42839</v>
      </c>
      <c r="B1779">
        <v>53.19</v>
      </c>
    </row>
    <row r="1780" spans="1:2" customFormat="1" x14ac:dyDescent="0.35">
      <c r="A1780" s="4">
        <v>42846</v>
      </c>
      <c r="B1780">
        <v>51.08</v>
      </c>
    </row>
    <row r="1781" spans="1:2" customFormat="1" x14ac:dyDescent="0.35">
      <c r="A1781" s="4">
        <v>42853</v>
      </c>
      <c r="B1781">
        <v>49.34</v>
      </c>
    </row>
    <row r="1782" spans="1:2" customFormat="1" x14ac:dyDescent="0.35">
      <c r="A1782" s="4">
        <v>42860</v>
      </c>
      <c r="B1782">
        <v>47.21</v>
      </c>
    </row>
    <row r="1783" spans="1:2" customFormat="1" x14ac:dyDescent="0.35">
      <c r="A1783" s="4">
        <v>42867</v>
      </c>
      <c r="B1783">
        <v>47.06</v>
      </c>
    </row>
    <row r="1784" spans="1:2" customFormat="1" x14ac:dyDescent="0.35">
      <c r="A1784" s="4">
        <v>42874</v>
      </c>
      <c r="B1784">
        <v>49.25</v>
      </c>
    </row>
    <row r="1785" spans="1:2" customFormat="1" x14ac:dyDescent="0.35">
      <c r="A1785" s="4">
        <v>42881</v>
      </c>
      <c r="B1785">
        <v>50.45</v>
      </c>
    </row>
    <row r="1786" spans="1:2" customFormat="1" x14ac:dyDescent="0.35">
      <c r="A1786" s="4">
        <v>42888</v>
      </c>
      <c r="B1786">
        <v>48.5</v>
      </c>
    </row>
    <row r="1787" spans="1:2" customFormat="1" x14ac:dyDescent="0.35">
      <c r="A1787" s="4">
        <v>42895</v>
      </c>
      <c r="B1787">
        <v>46.56</v>
      </c>
    </row>
    <row r="1788" spans="1:2" customFormat="1" x14ac:dyDescent="0.35">
      <c r="A1788" s="4">
        <v>42902</v>
      </c>
      <c r="B1788">
        <v>45.29</v>
      </c>
    </row>
    <row r="1789" spans="1:2" customFormat="1" x14ac:dyDescent="0.35">
      <c r="A1789" s="4">
        <v>42909</v>
      </c>
      <c r="B1789">
        <v>43.14</v>
      </c>
    </row>
    <row r="1790" spans="1:2" customFormat="1" x14ac:dyDescent="0.35">
      <c r="A1790" s="4">
        <v>42916</v>
      </c>
      <c r="B1790">
        <v>44.67</v>
      </c>
    </row>
    <row r="1791" spans="1:2" customFormat="1" x14ac:dyDescent="0.35">
      <c r="A1791" s="4">
        <v>42923</v>
      </c>
      <c r="B1791">
        <v>45.49</v>
      </c>
    </row>
    <row r="1792" spans="1:2" customFormat="1" x14ac:dyDescent="0.35">
      <c r="A1792" s="4">
        <v>42930</v>
      </c>
      <c r="B1792">
        <v>45.51</v>
      </c>
    </row>
    <row r="1793" spans="1:2" customFormat="1" x14ac:dyDescent="0.35">
      <c r="A1793" s="4">
        <v>42937</v>
      </c>
      <c r="B1793">
        <v>46.42</v>
      </c>
    </row>
    <row r="1794" spans="1:2" customFormat="1" x14ac:dyDescent="0.35">
      <c r="A1794" s="4">
        <v>42944</v>
      </c>
      <c r="B1794">
        <v>48.35</v>
      </c>
    </row>
    <row r="1795" spans="1:2" customFormat="1" x14ac:dyDescent="0.35">
      <c r="A1795" s="4">
        <v>42951</v>
      </c>
      <c r="B1795">
        <v>49.51</v>
      </c>
    </row>
    <row r="1796" spans="1:2" customFormat="1" x14ac:dyDescent="0.35">
      <c r="A1796" s="4">
        <v>42958</v>
      </c>
      <c r="B1796">
        <v>49.11</v>
      </c>
    </row>
    <row r="1797" spans="1:2" customFormat="1" x14ac:dyDescent="0.35">
      <c r="A1797" s="4">
        <v>42965</v>
      </c>
      <c r="B1797">
        <v>47.5</v>
      </c>
    </row>
    <row r="1798" spans="1:2" customFormat="1" x14ac:dyDescent="0.35">
      <c r="A1798" s="4">
        <v>42972</v>
      </c>
      <c r="B1798">
        <v>47.74</v>
      </c>
    </row>
    <row r="1799" spans="1:2" customFormat="1" x14ac:dyDescent="0.35">
      <c r="A1799" s="4">
        <v>42979</v>
      </c>
      <c r="B1799">
        <v>46.7</v>
      </c>
    </row>
    <row r="1800" spans="1:2" customFormat="1" x14ac:dyDescent="0.35">
      <c r="A1800" s="4">
        <v>42986</v>
      </c>
      <c r="B1800">
        <v>48.6</v>
      </c>
    </row>
    <row r="1801" spans="1:2" customFormat="1" x14ac:dyDescent="0.35">
      <c r="A1801" s="4">
        <v>42993</v>
      </c>
      <c r="B1801">
        <v>49.08</v>
      </c>
    </row>
    <row r="1802" spans="1:2" customFormat="1" x14ac:dyDescent="0.35">
      <c r="A1802" s="4">
        <v>43000</v>
      </c>
      <c r="B1802">
        <v>50.2</v>
      </c>
    </row>
    <row r="1803" spans="1:2" customFormat="1" x14ac:dyDescent="0.35">
      <c r="A1803" s="4">
        <v>43007</v>
      </c>
      <c r="B1803">
        <v>51.89</v>
      </c>
    </row>
    <row r="1804" spans="1:2" customFormat="1" x14ac:dyDescent="0.35">
      <c r="A1804" s="4">
        <v>43014</v>
      </c>
      <c r="B1804">
        <v>50.21</v>
      </c>
    </row>
    <row r="1805" spans="1:2" customFormat="1" x14ac:dyDescent="0.35">
      <c r="A1805" s="4">
        <v>43021</v>
      </c>
      <c r="B1805">
        <v>51.07</v>
      </c>
    </row>
    <row r="1806" spans="1:2" customFormat="1" x14ac:dyDescent="0.35">
      <c r="A1806" s="4">
        <v>43028</v>
      </c>
      <c r="B1806">
        <v>51.71</v>
      </c>
    </row>
    <row r="1807" spans="1:2" customFormat="1" x14ac:dyDescent="0.35">
      <c r="A1807" s="4">
        <v>43035</v>
      </c>
      <c r="B1807">
        <v>52.62</v>
      </c>
    </row>
    <row r="1808" spans="1:2" customFormat="1" x14ac:dyDescent="0.35">
      <c r="A1808" s="4">
        <v>43042</v>
      </c>
      <c r="B1808">
        <v>54.6</v>
      </c>
    </row>
    <row r="1809" spans="1:2" customFormat="1" x14ac:dyDescent="0.35">
      <c r="A1809" s="4">
        <v>43049</v>
      </c>
      <c r="B1809">
        <v>57.13</v>
      </c>
    </row>
    <row r="1810" spans="1:2" customFormat="1" x14ac:dyDescent="0.35">
      <c r="A1810" s="4">
        <v>43056</v>
      </c>
      <c r="B1810">
        <v>55.9</v>
      </c>
    </row>
    <row r="1811" spans="1:2" customFormat="1" x14ac:dyDescent="0.35">
      <c r="A1811" s="4">
        <v>43063</v>
      </c>
      <c r="B1811">
        <v>56.98</v>
      </c>
    </row>
    <row r="1812" spans="1:2" customFormat="1" x14ac:dyDescent="0.35">
      <c r="A1812" s="4">
        <v>43070</v>
      </c>
      <c r="B1812">
        <v>57.83</v>
      </c>
    </row>
    <row r="1813" spans="1:2" customFormat="1" x14ac:dyDescent="0.35">
      <c r="A1813" s="4">
        <v>43077</v>
      </c>
      <c r="B1813">
        <v>57.02</v>
      </c>
    </row>
    <row r="1814" spans="1:2" customFormat="1" x14ac:dyDescent="0.35">
      <c r="A1814" s="4">
        <v>43084</v>
      </c>
      <c r="B1814">
        <v>57.21</v>
      </c>
    </row>
    <row r="1815" spans="1:2" customFormat="1" x14ac:dyDescent="0.35">
      <c r="A1815" s="4">
        <v>43091</v>
      </c>
      <c r="B1815">
        <v>57.91</v>
      </c>
    </row>
    <row r="1816" spans="1:2" customFormat="1" x14ac:dyDescent="0.35">
      <c r="A1816" s="4">
        <v>43098</v>
      </c>
      <c r="B1816">
        <v>59.97</v>
      </c>
    </row>
    <row r="1817" spans="1:2" customFormat="1" x14ac:dyDescent="0.35">
      <c r="A1817" s="4">
        <v>43105</v>
      </c>
      <c r="B1817">
        <v>61.17</v>
      </c>
    </row>
    <row r="1818" spans="1:2" customFormat="1" x14ac:dyDescent="0.35">
      <c r="A1818" s="4">
        <v>43112</v>
      </c>
      <c r="B1818">
        <v>63.27</v>
      </c>
    </row>
    <row r="1819" spans="1:2" customFormat="1" x14ac:dyDescent="0.35">
      <c r="A1819" s="4">
        <v>43119</v>
      </c>
      <c r="B1819">
        <v>63.86</v>
      </c>
    </row>
    <row r="1820" spans="1:2" customFormat="1" x14ac:dyDescent="0.35">
      <c r="A1820" s="4">
        <v>43126</v>
      </c>
      <c r="B1820">
        <v>65.040000000000006</v>
      </c>
    </row>
    <row r="1821" spans="1:2" customFormat="1" x14ac:dyDescent="0.35">
      <c r="A1821" s="4">
        <v>43133</v>
      </c>
      <c r="B1821">
        <v>65.209999999999994</v>
      </c>
    </row>
    <row r="1822" spans="1:2" customFormat="1" x14ac:dyDescent="0.35">
      <c r="A1822" s="4">
        <v>43140</v>
      </c>
      <c r="B1822">
        <v>61.94</v>
      </c>
    </row>
    <row r="1823" spans="1:2" customFormat="1" x14ac:dyDescent="0.35">
      <c r="A1823" s="4">
        <v>43147</v>
      </c>
      <c r="B1823">
        <v>60.42</v>
      </c>
    </row>
    <row r="1824" spans="1:2" customFormat="1" x14ac:dyDescent="0.35">
      <c r="A1824" s="4">
        <v>43154</v>
      </c>
      <c r="B1824">
        <v>62.32</v>
      </c>
    </row>
    <row r="1825" spans="1:2" customFormat="1" x14ac:dyDescent="0.35">
      <c r="A1825" s="4">
        <v>43161</v>
      </c>
      <c r="B1825">
        <v>62.16</v>
      </c>
    </row>
    <row r="1826" spans="1:2" customFormat="1" x14ac:dyDescent="0.35">
      <c r="A1826" s="4">
        <v>43168</v>
      </c>
      <c r="B1826">
        <v>61.7</v>
      </c>
    </row>
    <row r="1827" spans="1:2" customFormat="1" x14ac:dyDescent="0.35">
      <c r="A1827" s="4">
        <v>43175</v>
      </c>
      <c r="B1827">
        <v>61.31</v>
      </c>
    </row>
    <row r="1828" spans="1:2" customFormat="1" x14ac:dyDescent="0.35">
      <c r="A1828" s="4">
        <v>43182</v>
      </c>
      <c r="B1828">
        <v>64.16</v>
      </c>
    </row>
    <row r="1829" spans="1:2" customFormat="1" x14ac:dyDescent="0.35">
      <c r="A1829" s="4">
        <v>43189</v>
      </c>
      <c r="B1829">
        <v>65.010000000000005</v>
      </c>
    </row>
    <row r="1830" spans="1:2" customFormat="1" x14ac:dyDescent="0.35">
      <c r="A1830" s="4">
        <v>43196</v>
      </c>
      <c r="B1830">
        <v>63.1</v>
      </c>
    </row>
    <row r="1831" spans="1:2" customFormat="1" x14ac:dyDescent="0.35">
      <c r="A1831" s="4">
        <v>43203</v>
      </c>
      <c r="B1831">
        <v>66.040000000000006</v>
      </c>
    </row>
    <row r="1832" spans="1:2" customFormat="1" x14ac:dyDescent="0.35">
      <c r="A1832" s="4">
        <v>43210</v>
      </c>
      <c r="B1832">
        <v>67.58</v>
      </c>
    </row>
    <row r="1833" spans="1:2" customFormat="1" x14ac:dyDescent="0.35">
      <c r="A1833" s="4">
        <v>43217</v>
      </c>
      <c r="B1833">
        <v>68.14</v>
      </c>
    </row>
    <row r="1834" spans="1:2" customFormat="1" x14ac:dyDescent="0.35">
      <c r="A1834" s="4">
        <v>43224</v>
      </c>
      <c r="B1834">
        <v>68.38</v>
      </c>
    </row>
    <row r="1835" spans="1:2" customFormat="1" x14ac:dyDescent="0.35">
      <c r="A1835" s="4">
        <v>43231</v>
      </c>
      <c r="B1835">
        <v>70.599999999999994</v>
      </c>
    </row>
    <row r="1836" spans="1:2" customFormat="1" x14ac:dyDescent="0.35">
      <c r="A1836" s="4">
        <v>43238</v>
      </c>
      <c r="B1836">
        <v>71.31</v>
      </c>
    </row>
    <row r="1837" spans="1:2" customFormat="1" x14ac:dyDescent="0.35">
      <c r="A1837" s="4">
        <v>43245</v>
      </c>
      <c r="B1837">
        <v>70.959999999999994</v>
      </c>
    </row>
    <row r="1838" spans="1:2" customFormat="1" x14ac:dyDescent="0.35">
      <c r="A1838" s="4">
        <v>43252</v>
      </c>
      <c r="B1838">
        <v>67.13</v>
      </c>
    </row>
    <row r="1839" spans="1:2" customFormat="1" x14ac:dyDescent="0.35">
      <c r="A1839" s="4">
        <v>43259</v>
      </c>
      <c r="B1839">
        <v>65.34</v>
      </c>
    </row>
    <row r="1840" spans="1:2" customFormat="1" x14ac:dyDescent="0.35">
      <c r="A1840" s="4">
        <v>43266</v>
      </c>
      <c r="B1840">
        <v>66.209999999999994</v>
      </c>
    </row>
    <row r="1841" spans="1:2" customFormat="1" x14ac:dyDescent="0.35">
      <c r="A1841" s="4">
        <v>43273</v>
      </c>
      <c r="B1841">
        <v>66.25</v>
      </c>
    </row>
    <row r="1842" spans="1:2" customFormat="1" x14ac:dyDescent="0.35">
      <c r="A1842" s="4">
        <v>43280</v>
      </c>
      <c r="B1842">
        <v>71.790000000000006</v>
      </c>
    </row>
    <row r="1843" spans="1:2" customFormat="1" x14ac:dyDescent="0.35">
      <c r="A1843" s="4">
        <v>43287</v>
      </c>
      <c r="B1843">
        <v>73.790000000000006</v>
      </c>
    </row>
    <row r="1844" spans="1:2" customFormat="1" x14ac:dyDescent="0.35">
      <c r="A1844" s="4">
        <v>43294</v>
      </c>
      <c r="B1844">
        <v>71.94</v>
      </c>
    </row>
    <row r="1845" spans="1:2" customFormat="1" x14ac:dyDescent="0.35">
      <c r="A1845" s="4">
        <v>43301</v>
      </c>
      <c r="B1845">
        <v>68.959999999999994</v>
      </c>
    </row>
    <row r="1846" spans="1:2" customFormat="1" x14ac:dyDescent="0.35">
      <c r="A1846" s="4">
        <v>43308</v>
      </c>
      <c r="B1846">
        <v>68.8</v>
      </c>
    </row>
    <row r="1847" spans="1:2" customFormat="1" x14ac:dyDescent="0.35">
      <c r="A1847" s="4">
        <v>43315</v>
      </c>
      <c r="B1847">
        <v>68.8</v>
      </c>
    </row>
    <row r="1848" spans="1:2" customFormat="1" x14ac:dyDescent="0.35">
      <c r="A1848" s="4">
        <v>43322</v>
      </c>
      <c r="B1848">
        <v>67.91</v>
      </c>
    </row>
    <row r="1849" spans="1:2" customFormat="1" x14ac:dyDescent="0.35">
      <c r="A1849" s="4">
        <v>43329</v>
      </c>
      <c r="B1849">
        <v>66.12</v>
      </c>
    </row>
    <row r="1850" spans="1:2" customFormat="1" x14ac:dyDescent="0.35">
      <c r="A1850" s="4">
        <v>43336</v>
      </c>
      <c r="B1850">
        <v>67.64</v>
      </c>
    </row>
    <row r="1851" spans="1:2" customFormat="1" x14ac:dyDescent="0.35">
      <c r="A1851" s="4">
        <v>43343</v>
      </c>
      <c r="B1851">
        <v>69.39</v>
      </c>
    </row>
    <row r="1852" spans="1:2" customFormat="1" x14ac:dyDescent="0.35">
      <c r="A1852" s="4">
        <v>43350</v>
      </c>
      <c r="B1852">
        <v>68.78</v>
      </c>
    </row>
    <row r="1853" spans="1:2" customFormat="1" x14ac:dyDescent="0.35">
      <c r="A1853" s="4">
        <v>43357</v>
      </c>
      <c r="B1853">
        <v>68.95</v>
      </c>
    </row>
    <row r="1854" spans="1:2" customFormat="1" x14ac:dyDescent="0.35">
      <c r="A1854" s="4">
        <v>43364</v>
      </c>
      <c r="B1854">
        <v>70.290000000000006</v>
      </c>
    </row>
    <row r="1855" spans="1:2" customFormat="1" x14ac:dyDescent="0.35">
      <c r="A1855" s="4">
        <v>43371</v>
      </c>
      <c r="B1855">
        <v>72.260000000000005</v>
      </c>
    </row>
    <row r="1856" spans="1:2" customFormat="1" x14ac:dyDescent="0.35">
      <c r="A1856" s="4">
        <v>43378</v>
      </c>
      <c r="B1856">
        <v>75.12</v>
      </c>
    </row>
    <row r="1857" spans="1:2" customFormat="1" x14ac:dyDescent="0.35">
      <c r="A1857" s="4">
        <v>43385</v>
      </c>
      <c r="B1857">
        <v>72.95</v>
      </c>
    </row>
    <row r="1858" spans="1:2" customFormat="1" x14ac:dyDescent="0.35">
      <c r="A1858" s="4">
        <v>43392</v>
      </c>
      <c r="B1858">
        <v>70.239999999999995</v>
      </c>
    </row>
    <row r="1859" spans="1:2" customFormat="1" x14ac:dyDescent="0.35">
      <c r="A1859" s="4">
        <v>43399</v>
      </c>
      <c r="B1859">
        <v>67.47</v>
      </c>
    </row>
    <row r="1860" spans="1:2" customFormat="1" x14ac:dyDescent="0.35">
      <c r="A1860" s="4">
        <v>43406</v>
      </c>
      <c r="B1860">
        <v>65.069999999999993</v>
      </c>
    </row>
    <row r="1861" spans="1:2" customFormat="1" x14ac:dyDescent="0.35">
      <c r="A1861" s="4">
        <v>43413</v>
      </c>
      <c r="B1861">
        <v>61.57</v>
      </c>
    </row>
    <row r="1862" spans="1:2" customFormat="1" x14ac:dyDescent="0.35">
      <c r="A1862" s="4">
        <v>43420</v>
      </c>
      <c r="B1862">
        <v>56.96</v>
      </c>
    </row>
    <row r="1863" spans="1:2" customFormat="1" x14ac:dyDescent="0.35">
      <c r="A1863" s="4">
        <v>43427</v>
      </c>
      <c r="B1863">
        <v>53.97</v>
      </c>
    </row>
    <row r="1864" spans="1:2" customFormat="1" x14ac:dyDescent="0.35">
      <c r="A1864" s="4">
        <v>43434</v>
      </c>
      <c r="B1864">
        <v>51.17</v>
      </c>
    </row>
    <row r="1865" spans="1:2" customFormat="1" x14ac:dyDescent="0.35">
      <c r="A1865" s="4">
        <v>43441</v>
      </c>
      <c r="B1865">
        <v>52.64</v>
      </c>
    </row>
    <row r="1866" spans="1:2" customFormat="1" x14ac:dyDescent="0.35">
      <c r="A1866" s="4">
        <v>43448</v>
      </c>
      <c r="B1866">
        <v>51.52</v>
      </c>
    </row>
    <row r="1867" spans="1:2" customFormat="1" x14ac:dyDescent="0.35">
      <c r="A1867" s="4">
        <v>43455</v>
      </c>
      <c r="B1867">
        <v>46.96</v>
      </c>
    </row>
    <row r="1868" spans="1:2" customFormat="1" x14ac:dyDescent="0.35">
      <c r="A1868" s="4">
        <v>43462</v>
      </c>
      <c r="B1868">
        <v>44.24</v>
      </c>
    </row>
    <row r="1869" spans="1:2" customFormat="1" x14ac:dyDescent="0.35">
      <c r="A1869" s="4">
        <v>43469</v>
      </c>
      <c r="B1869">
        <v>46.48</v>
      </c>
    </row>
    <row r="1870" spans="1:2" customFormat="1" x14ac:dyDescent="0.35">
      <c r="A1870" s="4">
        <v>43476</v>
      </c>
      <c r="B1870">
        <v>50.97</v>
      </c>
    </row>
    <row r="1871" spans="1:2" customFormat="1" x14ac:dyDescent="0.35">
      <c r="A1871" s="4">
        <v>43483</v>
      </c>
      <c r="B1871">
        <v>52.16</v>
      </c>
    </row>
    <row r="1872" spans="1:2" customFormat="1" x14ac:dyDescent="0.35">
      <c r="A1872" s="4">
        <v>43490</v>
      </c>
      <c r="B1872">
        <v>53.16</v>
      </c>
    </row>
    <row r="1873" spans="1:2" customFormat="1" x14ac:dyDescent="0.35">
      <c r="A1873" s="4">
        <v>43497</v>
      </c>
      <c r="B1873">
        <v>53.72</v>
      </c>
    </row>
    <row r="1874" spans="1:2" customFormat="1" x14ac:dyDescent="0.35">
      <c r="A1874" s="4">
        <v>43504</v>
      </c>
      <c r="B1874">
        <v>53.52</v>
      </c>
    </row>
    <row r="1875" spans="1:2" customFormat="1" x14ac:dyDescent="0.35">
      <c r="A1875" s="4">
        <v>43511</v>
      </c>
      <c r="B1875">
        <v>53.88</v>
      </c>
    </row>
    <row r="1876" spans="1:2" customFormat="1" x14ac:dyDescent="0.35">
      <c r="A1876" s="4">
        <v>43518</v>
      </c>
      <c r="B1876">
        <v>56.56</v>
      </c>
    </row>
    <row r="1877" spans="1:2" customFormat="1" x14ac:dyDescent="0.35">
      <c r="A1877" s="4">
        <v>43525</v>
      </c>
      <c r="B1877">
        <v>56.19</v>
      </c>
    </row>
    <row r="1878" spans="1:2" customFormat="1" x14ac:dyDescent="0.35">
      <c r="A1878" s="4">
        <v>43532</v>
      </c>
      <c r="B1878">
        <v>56.42</v>
      </c>
    </row>
    <row r="1879" spans="1:2" customFormat="1" x14ac:dyDescent="0.35">
      <c r="A1879" s="4">
        <v>43539</v>
      </c>
      <c r="B1879">
        <v>57.81</v>
      </c>
    </row>
    <row r="1880" spans="1:2" customFormat="1" x14ac:dyDescent="0.35">
      <c r="A1880" s="4">
        <v>43546</v>
      </c>
      <c r="B1880">
        <v>59.39</v>
      </c>
    </row>
    <row r="1881" spans="1:2" customFormat="1" x14ac:dyDescent="0.35">
      <c r="A1881" s="4">
        <v>43553</v>
      </c>
      <c r="B1881">
        <v>59.52</v>
      </c>
    </row>
    <row r="1882" spans="1:2" customFormat="1" x14ac:dyDescent="0.35">
      <c r="A1882" s="4">
        <v>43560</v>
      </c>
      <c r="B1882">
        <v>62.36</v>
      </c>
    </row>
    <row r="1883" spans="1:2" customFormat="1" x14ac:dyDescent="0.35">
      <c r="A1883" s="4">
        <v>43567</v>
      </c>
      <c r="B1883">
        <v>64.09</v>
      </c>
    </row>
    <row r="1884" spans="1:2" customFormat="1" x14ac:dyDescent="0.35">
      <c r="A1884" s="4">
        <v>43574</v>
      </c>
      <c r="B1884">
        <v>63.84</v>
      </c>
    </row>
    <row r="1885" spans="1:2" customFormat="1" x14ac:dyDescent="0.35">
      <c r="A1885" s="4">
        <v>43581</v>
      </c>
      <c r="B1885">
        <v>65.28</v>
      </c>
    </row>
    <row r="1886" spans="1:2" customFormat="1" x14ac:dyDescent="0.35">
      <c r="A1886" s="4">
        <v>43588</v>
      </c>
      <c r="B1886">
        <v>62.95</v>
      </c>
    </row>
    <row r="1887" spans="1:2" customFormat="1" x14ac:dyDescent="0.35">
      <c r="A1887" s="4">
        <v>43595</v>
      </c>
      <c r="B1887">
        <v>61.83</v>
      </c>
    </row>
    <row r="1888" spans="1:2" customFormat="1" x14ac:dyDescent="0.35">
      <c r="A1888" s="4">
        <v>43602</v>
      </c>
      <c r="B1888">
        <v>62.09</v>
      </c>
    </row>
    <row r="1889" spans="1:2" customFormat="1" x14ac:dyDescent="0.35">
      <c r="A1889" s="4">
        <v>43609</v>
      </c>
      <c r="B1889">
        <v>60.81</v>
      </c>
    </row>
    <row r="1890" spans="1:2" customFormat="1" x14ac:dyDescent="0.35">
      <c r="A1890" s="4">
        <v>43616</v>
      </c>
      <c r="B1890">
        <v>57.33</v>
      </c>
    </row>
    <row r="1891" spans="1:2" customFormat="1" x14ac:dyDescent="0.35">
      <c r="A1891" s="4">
        <v>43623</v>
      </c>
      <c r="B1891">
        <v>53</v>
      </c>
    </row>
    <row r="1892" spans="1:2" customFormat="1" x14ac:dyDescent="0.35">
      <c r="A1892" s="4">
        <v>43630</v>
      </c>
      <c r="B1892">
        <v>52.49</v>
      </c>
    </row>
    <row r="1893" spans="1:2" customFormat="1" x14ac:dyDescent="0.35">
      <c r="A1893" s="4">
        <v>43637</v>
      </c>
      <c r="B1893">
        <v>54.73</v>
      </c>
    </row>
    <row r="1894" spans="1:2" customFormat="1" x14ac:dyDescent="0.35">
      <c r="A1894" s="4">
        <v>43644</v>
      </c>
      <c r="B1894">
        <v>58.6</v>
      </c>
    </row>
    <row r="1895" spans="1:2" customFormat="1" x14ac:dyDescent="0.35">
      <c r="A1895" s="4">
        <v>43651</v>
      </c>
      <c r="B1895">
        <v>57.51</v>
      </c>
    </row>
    <row r="1896" spans="1:2" customFormat="1" x14ac:dyDescent="0.35">
      <c r="A1896" s="4">
        <v>43658</v>
      </c>
      <c r="B1896">
        <v>59.27</v>
      </c>
    </row>
    <row r="1897" spans="1:2" customFormat="1" x14ac:dyDescent="0.35">
      <c r="A1897" s="4">
        <v>43665</v>
      </c>
      <c r="B1897">
        <v>56.98</v>
      </c>
    </row>
    <row r="1898" spans="1:2" customFormat="1" x14ac:dyDescent="0.35">
      <c r="A1898" s="4">
        <v>43672</v>
      </c>
      <c r="B1898">
        <v>56.22</v>
      </c>
    </row>
    <row r="1899" spans="1:2" customFormat="1" x14ac:dyDescent="0.35">
      <c r="A1899" s="4">
        <v>43679</v>
      </c>
      <c r="B1899">
        <v>56.62</v>
      </c>
    </row>
    <row r="1900" spans="1:2" customFormat="1" x14ac:dyDescent="0.35">
      <c r="A1900" s="4">
        <v>43686</v>
      </c>
      <c r="B1900">
        <v>53.29</v>
      </c>
    </row>
    <row r="1901" spans="1:2" customFormat="1" x14ac:dyDescent="0.35">
      <c r="A1901" s="4">
        <v>43693</v>
      </c>
      <c r="B1901">
        <v>55.32</v>
      </c>
    </row>
    <row r="1902" spans="1:2" customFormat="1" x14ac:dyDescent="0.35">
      <c r="A1902" s="4">
        <v>43700</v>
      </c>
      <c r="B1902">
        <v>55.55</v>
      </c>
    </row>
    <row r="1903" spans="1:2" customFormat="1" x14ac:dyDescent="0.35">
      <c r="A1903" s="4">
        <v>43707</v>
      </c>
      <c r="B1903">
        <v>55.23</v>
      </c>
    </row>
    <row r="1904" spans="1:2" customFormat="1" x14ac:dyDescent="0.35">
      <c r="A1904" s="4">
        <v>43714</v>
      </c>
      <c r="B1904">
        <v>55.62</v>
      </c>
    </row>
    <row r="1905" spans="1:2" customFormat="1" x14ac:dyDescent="0.35">
      <c r="A1905" s="4">
        <v>43721</v>
      </c>
      <c r="B1905">
        <v>56.19</v>
      </c>
    </row>
    <row r="1906" spans="1:2" customFormat="1" x14ac:dyDescent="0.35">
      <c r="A1906" s="4">
        <v>43728</v>
      </c>
      <c r="B1906">
        <v>59.31</v>
      </c>
    </row>
    <row r="1907" spans="1:2" customFormat="1" x14ac:dyDescent="0.35">
      <c r="A1907" s="4">
        <v>43735</v>
      </c>
      <c r="B1907">
        <v>56.95</v>
      </c>
    </row>
    <row r="1908" spans="1:2" customFormat="1" x14ac:dyDescent="0.35">
      <c r="A1908" s="4">
        <v>43742</v>
      </c>
      <c r="B1908">
        <v>53.12</v>
      </c>
    </row>
    <row r="1909" spans="1:2" customFormat="1" x14ac:dyDescent="0.35">
      <c r="A1909" s="4">
        <v>43749</v>
      </c>
      <c r="B1909">
        <v>53.24</v>
      </c>
    </row>
    <row r="1910" spans="1:2" customFormat="1" x14ac:dyDescent="0.35">
      <c r="A1910" s="4">
        <v>43756</v>
      </c>
      <c r="B1910">
        <v>53.49</v>
      </c>
    </row>
    <row r="1911" spans="1:2" customFormat="1" x14ac:dyDescent="0.35">
      <c r="A1911" s="4">
        <v>43763</v>
      </c>
      <c r="B1911">
        <v>55.27</v>
      </c>
    </row>
    <row r="1912" spans="1:2" customFormat="1" x14ac:dyDescent="0.35">
      <c r="A1912" s="4">
        <v>43770</v>
      </c>
      <c r="B1912">
        <v>55.36</v>
      </c>
    </row>
    <row r="1913" spans="1:2" customFormat="1" x14ac:dyDescent="0.35">
      <c r="A1913" s="4">
        <v>43777</v>
      </c>
      <c r="B1913">
        <v>56.9</v>
      </c>
    </row>
    <row r="1914" spans="1:2" customFormat="1" x14ac:dyDescent="0.35">
      <c r="A1914" s="4">
        <v>43784</v>
      </c>
      <c r="B1914">
        <v>57.05</v>
      </c>
    </row>
    <row r="1915" spans="1:2" customFormat="1" x14ac:dyDescent="0.35">
      <c r="A1915" s="4">
        <v>43791</v>
      </c>
      <c r="B1915">
        <v>57.14</v>
      </c>
    </row>
    <row r="1916" spans="1:2" customFormat="1" x14ac:dyDescent="0.35">
      <c r="A1916" s="4">
        <v>43798</v>
      </c>
      <c r="B1916">
        <v>57.56</v>
      </c>
    </row>
    <row r="1917" spans="1:2" customFormat="1" x14ac:dyDescent="0.35">
      <c r="A1917" s="4">
        <v>43805</v>
      </c>
      <c r="B1917">
        <v>57.62</v>
      </c>
    </row>
    <row r="1918" spans="1:2" customFormat="1" x14ac:dyDescent="0.35">
      <c r="A1918" s="4">
        <v>43812</v>
      </c>
      <c r="B1918">
        <v>59.25</v>
      </c>
    </row>
    <row r="1919" spans="1:2" customFormat="1" x14ac:dyDescent="0.35">
      <c r="A1919" s="4">
        <v>43819</v>
      </c>
      <c r="B1919">
        <v>60.75</v>
      </c>
    </row>
    <row r="1920" spans="1:2" customFormat="1" x14ac:dyDescent="0.35">
      <c r="A1920" s="4">
        <v>43826</v>
      </c>
      <c r="B1920">
        <v>61.26</v>
      </c>
    </row>
    <row r="1921" spans="1:2" customFormat="1" x14ac:dyDescent="0.35">
      <c r="A1921" s="4">
        <v>43833</v>
      </c>
      <c r="B1921">
        <v>62.12</v>
      </c>
    </row>
    <row r="1922" spans="1:2" customFormat="1" x14ac:dyDescent="0.35">
      <c r="A1922" s="4">
        <v>43840</v>
      </c>
      <c r="B1922">
        <v>60.84</v>
      </c>
    </row>
    <row r="1923" spans="1:2" customFormat="1" x14ac:dyDescent="0.35">
      <c r="A1923" s="4">
        <v>43847</v>
      </c>
      <c r="B1923">
        <v>58.24</v>
      </c>
    </row>
    <row r="1924" spans="1:2" customFormat="1" x14ac:dyDescent="0.35">
      <c r="A1924" s="4">
        <v>43854</v>
      </c>
      <c r="B1924">
        <v>56.22</v>
      </c>
    </row>
    <row r="1925" spans="1:2" customFormat="1" x14ac:dyDescent="0.35">
      <c r="A1925" s="4">
        <v>43861</v>
      </c>
      <c r="B1925">
        <v>52.73</v>
      </c>
    </row>
    <row r="1926" spans="1:2" customFormat="1" x14ac:dyDescent="0.35">
      <c r="A1926" s="4">
        <v>43868</v>
      </c>
      <c r="B1926">
        <v>50.35</v>
      </c>
    </row>
    <row r="1927" spans="1:2" customFormat="1" x14ac:dyDescent="0.35">
      <c r="A1927" s="4">
        <v>43875</v>
      </c>
      <c r="B1927">
        <v>50.83</v>
      </c>
    </row>
    <row r="1928" spans="1:2" customFormat="1" x14ac:dyDescent="0.35">
      <c r="A1928" s="4">
        <v>43882</v>
      </c>
      <c r="B1928">
        <v>53.13</v>
      </c>
    </row>
    <row r="1929" spans="1:2" customFormat="1" x14ac:dyDescent="0.35">
      <c r="A1929" s="4">
        <v>43889</v>
      </c>
      <c r="B1929">
        <v>48.38</v>
      </c>
    </row>
    <row r="1930" spans="1:2" customFormat="1" x14ac:dyDescent="0.35">
      <c r="A1930" s="4">
        <v>43896</v>
      </c>
      <c r="B1930">
        <v>45.58</v>
      </c>
    </row>
    <row r="1931" spans="1:2" customFormat="1" x14ac:dyDescent="0.35">
      <c r="A1931" s="4">
        <v>43903</v>
      </c>
      <c r="B1931">
        <v>32.340000000000003</v>
      </c>
    </row>
    <row r="1932" spans="1:2" customFormat="1" x14ac:dyDescent="0.35">
      <c r="A1932" s="4">
        <v>43910</v>
      </c>
      <c r="B1932">
        <v>24.73</v>
      </c>
    </row>
    <row r="1933" spans="1:2" customFormat="1" x14ac:dyDescent="0.35">
      <c r="A1933" s="4">
        <v>43917</v>
      </c>
      <c r="B1933">
        <v>23.19</v>
      </c>
    </row>
    <row r="1934" spans="1:2" customFormat="1" x14ac:dyDescent="0.35">
      <c r="A1934" s="4">
        <v>43924</v>
      </c>
      <c r="B1934">
        <v>22.91</v>
      </c>
    </row>
    <row r="1935" spans="1:2" customFormat="1" x14ac:dyDescent="0.35">
      <c r="A1935" s="4">
        <v>43931</v>
      </c>
      <c r="B1935">
        <v>24.39</v>
      </c>
    </row>
    <row r="1936" spans="1:2" customFormat="1" x14ac:dyDescent="0.35">
      <c r="A1936" s="4">
        <v>43938</v>
      </c>
      <c r="B1936">
        <v>20.11</v>
      </c>
    </row>
    <row r="1937" spans="1:2" customFormat="1" x14ac:dyDescent="0.35">
      <c r="A1937" s="4">
        <v>43945</v>
      </c>
      <c r="B1937">
        <v>3.92</v>
      </c>
    </row>
    <row r="1938" spans="1:2" customFormat="1" x14ac:dyDescent="0.35">
      <c r="A1938" s="4">
        <v>43952</v>
      </c>
      <c r="B1938">
        <v>15.76</v>
      </c>
    </row>
    <row r="1939" spans="1:2" customFormat="1" x14ac:dyDescent="0.35">
      <c r="A1939" s="4">
        <v>43959</v>
      </c>
      <c r="B1939">
        <v>23.45</v>
      </c>
    </row>
    <row r="1940" spans="1:2" customFormat="1" x14ac:dyDescent="0.35">
      <c r="A1940" s="4">
        <v>43966</v>
      </c>
      <c r="B1940">
        <v>26.44</v>
      </c>
    </row>
    <row r="1941" spans="1:2" customFormat="1" x14ac:dyDescent="0.35">
      <c r="A1941" s="4">
        <v>43973</v>
      </c>
      <c r="B1941">
        <v>33</v>
      </c>
    </row>
    <row r="1942" spans="1:2" customFormat="1" x14ac:dyDescent="0.35">
      <c r="A1942" s="4">
        <v>43980</v>
      </c>
      <c r="B1942">
        <v>34.090000000000003</v>
      </c>
    </row>
    <row r="1943" spans="1:2" customFormat="1" x14ac:dyDescent="0.35">
      <c r="A1943" s="4">
        <v>43987</v>
      </c>
      <c r="B1943">
        <v>37.299999999999997</v>
      </c>
    </row>
    <row r="1944" spans="1:2" customFormat="1" x14ac:dyDescent="0.35">
      <c r="A1944" s="4">
        <v>43994</v>
      </c>
      <c r="B1944">
        <v>37.869999999999997</v>
      </c>
    </row>
    <row r="1945" spans="1:2" customFormat="1" x14ac:dyDescent="0.35">
      <c r="A1945" s="4">
        <v>44001</v>
      </c>
      <c r="B1945">
        <v>38.409999999999997</v>
      </c>
    </row>
    <row r="1946" spans="1:2" customFormat="1" x14ac:dyDescent="0.35">
      <c r="A1946" s="4">
        <v>44008</v>
      </c>
      <c r="B1946">
        <v>39.21</v>
      </c>
    </row>
    <row r="1947" spans="1:2" customFormat="1" x14ac:dyDescent="0.35">
      <c r="A1947" s="4">
        <v>44015</v>
      </c>
      <c r="B1947">
        <v>39.86</v>
      </c>
    </row>
    <row r="1948" spans="1:2" customFormat="1" x14ac:dyDescent="0.35">
      <c r="A1948" s="4">
        <v>44022</v>
      </c>
      <c r="B1948">
        <v>40.46</v>
      </c>
    </row>
    <row r="1949" spans="1:2" customFormat="1" x14ac:dyDescent="0.35">
      <c r="A1949" s="4">
        <v>44029</v>
      </c>
      <c r="B1949">
        <v>40.590000000000003</v>
      </c>
    </row>
    <row r="1950" spans="1:2" customFormat="1" x14ac:dyDescent="0.35">
      <c r="A1950" s="4">
        <v>44036</v>
      </c>
      <c r="B1950">
        <v>41.41</v>
      </c>
    </row>
    <row r="1951" spans="1:2" customFormat="1" x14ac:dyDescent="0.35">
      <c r="A1951" s="4">
        <v>44043</v>
      </c>
      <c r="B1951">
        <v>40.82</v>
      </c>
    </row>
    <row r="1952" spans="1:2" customFormat="1" x14ac:dyDescent="0.35">
      <c r="A1952" s="4">
        <v>44050</v>
      </c>
      <c r="B1952">
        <v>41.61</v>
      </c>
    </row>
    <row r="1953" spans="1:2" customFormat="1" x14ac:dyDescent="0.35">
      <c r="A1953" s="4">
        <v>44057</v>
      </c>
      <c r="B1953">
        <v>42.09</v>
      </c>
    </row>
    <row r="1954" spans="1:2" customFormat="1" x14ac:dyDescent="0.35">
      <c r="A1954" s="4">
        <v>44064</v>
      </c>
      <c r="B1954">
        <v>42.73</v>
      </c>
    </row>
    <row r="1955" spans="1:2" customFormat="1" x14ac:dyDescent="0.35">
      <c r="A1955" s="4">
        <v>44071</v>
      </c>
      <c r="B1955">
        <v>43.07</v>
      </c>
    </row>
    <row r="1956" spans="1:2" customFormat="1" x14ac:dyDescent="0.35">
      <c r="A1956" s="4">
        <v>44078</v>
      </c>
      <c r="B1956">
        <v>41.6</v>
      </c>
    </row>
    <row r="1957" spans="1:2" customFormat="1" x14ac:dyDescent="0.35">
      <c r="A1957" s="4">
        <v>44085</v>
      </c>
      <c r="B1957">
        <v>37.36</v>
      </c>
    </row>
    <row r="1958" spans="1:2" customFormat="1" x14ac:dyDescent="0.35">
      <c r="A1958" s="4">
        <v>44092</v>
      </c>
      <c r="B1958">
        <v>39.56</v>
      </c>
    </row>
    <row r="1959" spans="1:2" customFormat="1" x14ac:dyDescent="0.35">
      <c r="A1959" s="4">
        <v>44099</v>
      </c>
      <c r="B1959">
        <v>39.880000000000003</v>
      </c>
    </row>
    <row r="1960" spans="1:2" customFormat="1" x14ac:dyDescent="0.35">
      <c r="A1960" s="4">
        <v>44106</v>
      </c>
      <c r="B1960">
        <v>39.18</v>
      </c>
    </row>
    <row r="1961" spans="1:2" customFormat="1" x14ac:dyDescent="0.35">
      <c r="A1961" s="4">
        <v>44113</v>
      </c>
      <c r="B1961">
        <v>40.33</v>
      </c>
    </row>
    <row r="1962" spans="1:2" customFormat="1" x14ac:dyDescent="0.35">
      <c r="A1962" s="4">
        <v>44120</v>
      </c>
      <c r="B1962">
        <v>40.5</v>
      </c>
    </row>
    <row r="1963" spans="1:2" customFormat="1" x14ac:dyDescent="0.35">
      <c r="A1963" s="4">
        <v>44127</v>
      </c>
      <c r="B1963">
        <v>40.56</v>
      </c>
    </row>
    <row r="1964" spans="1:2" customFormat="1" x14ac:dyDescent="0.35">
      <c r="A1964" s="4">
        <v>44134</v>
      </c>
      <c r="B1964">
        <v>37.5</v>
      </c>
    </row>
    <row r="1965" spans="1:2" customFormat="1" x14ac:dyDescent="0.35">
      <c r="A1965" s="4">
        <v>44141</v>
      </c>
      <c r="B1965">
        <v>37.909999999999997</v>
      </c>
    </row>
    <row r="1966" spans="1:2" customFormat="1" x14ac:dyDescent="0.35">
      <c r="A1966" s="4">
        <v>44148</v>
      </c>
      <c r="B1966">
        <v>40.869999999999997</v>
      </c>
    </row>
    <row r="1967" spans="1:2" customFormat="1" x14ac:dyDescent="0.35">
      <c r="A1967" s="4">
        <v>44155</v>
      </c>
      <c r="B1967">
        <v>41.7</v>
      </c>
    </row>
    <row r="1968" spans="1:2" customFormat="1" x14ac:dyDescent="0.35">
      <c r="A1968" s="4">
        <v>44162</v>
      </c>
      <c r="B1968">
        <v>44.56</v>
      </c>
    </row>
    <row r="1969" spans="1:2" customFormat="1" x14ac:dyDescent="0.35">
      <c r="A1969" s="4">
        <v>44169</v>
      </c>
      <c r="B1969">
        <v>45.41</v>
      </c>
    </row>
    <row r="1970" spans="1:2" customFormat="1" x14ac:dyDescent="0.35">
      <c r="A1970" s="4">
        <v>44176</v>
      </c>
      <c r="B1970">
        <v>46.05</v>
      </c>
    </row>
    <row r="1971" spans="1:2" customFormat="1" x14ac:dyDescent="0.35">
      <c r="A1971" s="4">
        <v>44183</v>
      </c>
      <c r="B1971">
        <v>47.98</v>
      </c>
    </row>
    <row r="1972" spans="1:2" customFormat="1" x14ac:dyDescent="0.35">
      <c r="A1972" s="4">
        <v>44190</v>
      </c>
      <c r="B1972">
        <v>47.78</v>
      </c>
    </row>
    <row r="1973" spans="1:2" customFormat="1" x14ac:dyDescent="0.35">
      <c r="A1973" s="4">
        <v>44197</v>
      </c>
      <c r="B1973">
        <v>48.14</v>
      </c>
    </row>
    <row r="1974" spans="1:2" customFormat="1" x14ac:dyDescent="0.35">
      <c r="A1974" s="4">
        <v>44204</v>
      </c>
      <c r="B1974">
        <v>50.25</v>
      </c>
    </row>
    <row r="1975" spans="1:2" customFormat="1" x14ac:dyDescent="0.35">
      <c r="A1975" s="4">
        <v>44211</v>
      </c>
      <c r="B1975">
        <v>52.86</v>
      </c>
    </row>
    <row r="1976" spans="1:2" customFormat="1" x14ac:dyDescent="0.35">
      <c r="A1976" s="4">
        <v>44218</v>
      </c>
      <c r="B1976">
        <v>52.91</v>
      </c>
    </row>
    <row r="1977" spans="1:2" customFormat="1" x14ac:dyDescent="0.35">
      <c r="A1977" s="4">
        <v>44225</v>
      </c>
      <c r="B1977">
        <v>52.55</v>
      </c>
    </row>
    <row r="1978" spans="1:2" customFormat="1" x14ac:dyDescent="0.35">
      <c r="A1978" s="4">
        <v>44232</v>
      </c>
      <c r="B1978">
        <v>55.42</v>
      </c>
    </row>
    <row r="1979" spans="1:2" customFormat="1" x14ac:dyDescent="0.35">
      <c r="A1979" s="4">
        <v>44239</v>
      </c>
      <c r="B1979">
        <v>58.54</v>
      </c>
    </row>
    <row r="1980" spans="1:2" customFormat="1" x14ac:dyDescent="0.35">
      <c r="A1980" s="4">
        <v>44246</v>
      </c>
      <c r="B1980">
        <v>60.24</v>
      </c>
    </row>
    <row r="1981" spans="1:2" customFormat="1" x14ac:dyDescent="0.35">
      <c r="A1981" s="4">
        <v>44253</v>
      </c>
      <c r="B1981">
        <v>62.28</v>
      </c>
    </row>
    <row r="1982" spans="1:2" customFormat="1" x14ac:dyDescent="0.35">
      <c r="A1982" s="4">
        <v>44260</v>
      </c>
      <c r="B1982">
        <v>62.32</v>
      </c>
    </row>
    <row r="1983" spans="1:2" customFormat="1" x14ac:dyDescent="0.35">
      <c r="A1983" s="4">
        <v>44267</v>
      </c>
      <c r="B1983">
        <v>65.03</v>
      </c>
    </row>
    <row r="1984" spans="1:2" customFormat="1" x14ac:dyDescent="0.35">
      <c r="A1984" s="4">
        <v>44274</v>
      </c>
      <c r="B1984">
        <v>63.24</v>
      </c>
    </row>
    <row r="1985" spans="1:2" customFormat="1" x14ac:dyDescent="0.35">
      <c r="A1985" s="4">
        <v>44281</v>
      </c>
      <c r="B1985">
        <v>60</v>
      </c>
    </row>
    <row r="1986" spans="1:2" customFormat="1" x14ac:dyDescent="0.35">
      <c r="A1986" s="4">
        <v>44288</v>
      </c>
      <c r="B1986">
        <v>60.68</v>
      </c>
    </row>
    <row r="1987" spans="1:2" customFormat="1" x14ac:dyDescent="0.35">
      <c r="A1987" s="4">
        <v>44295</v>
      </c>
      <c r="B1987">
        <v>59.33</v>
      </c>
    </row>
    <row r="1988" spans="1:2" customFormat="1" x14ac:dyDescent="0.35">
      <c r="A1988" s="4">
        <v>44302</v>
      </c>
      <c r="B1988">
        <v>61.92</v>
      </c>
    </row>
    <row r="1989" spans="1:2" customFormat="1" x14ac:dyDescent="0.35">
      <c r="A1989" s="4">
        <v>44309</v>
      </c>
      <c r="B1989">
        <v>62.15</v>
      </c>
    </row>
    <row r="1990" spans="1:2" customFormat="1" x14ac:dyDescent="0.35">
      <c r="A1990" s="4">
        <v>44316</v>
      </c>
      <c r="B1990">
        <v>63.46</v>
      </c>
    </row>
    <row r="1991" spans="1:2" customFormat="1" x14ac:dyDescent="0.35">
      <c r="A1991" s="4">
        <v>44323</v>
      </c>
      <c r="B1991">
        <v>65.08</v>
      </c>
    </row>
    <row r="1992" spans="1:2" customFormat="1" x14ac:dyDescent="0.35">
      <c r="A1992" s="4">
        <v>44330</v>
      </c>
      <c r="B1992">
        <v>65.09</v>
      </c>
    </row>
    <row r="1993" spans="1:2" customFormat="1" x14ac:dyDescent="0.35">
      <c r="A1993" s="4">
        <v>44337</v>
      </c>
      <c r="B1993">
        <v>64.150000000000006</v>
      </c>
    </row>
    <row r="1994" spans="1:2" customFormat="1" x14ac:dyDescent="0.35">
      <c r="A1994" s="4">
        <v>44344</v>
      </c>
      <c r="B1994">
        <v>66.3</v>
      </c>
    </row>
    <row r="1995" spans="1:2" customFormat="1" x14ac:dyDescent="0.35">
      <c r="A1995" s="4">
        <v>44351</v>
      </c>
      <c r="B1995">
        <v>68.75</v>
      </c>
    </row>
    <row r="1996" spans="1:2" customFormat="1" x14ac:dyDescent="0.35">
      <c r="A1996" s="4">
        <v>44358</v>
      </c>
      <c r="B1996">
        <v>70.09</v>
      </c>
    </row>
    <row r="1997" spans="1:2" customFormat="1" x14ac:dyDescent="0.35">
      <c r="A1997" s="4">
        <v>44365</v>
      </c>
      <c r="B1997">
        <v>71.569999999999993</v>
      </c>
    </row>
    <row r="1998" spans="1:2" customFormat="1" x14ac:dyDescent="0.35">
      <c r="A1998" s="4">
        <v>44372</v>
      </c>
      <c r="B1998">
        <v>73.430000000000007</v>
      </c>
    </row>
    <row r="1999" spans="1:2" customFormat="1" x14ac:dyDescent="0.35">
      <c r="A1999" s="4">
        <v>44379</v>
      </c>
      <c r="B1999">
        <v>73.95</v>
      </c>
    </row>
    <row r="2000" spans="1:2" customFormat="1" x14ac:dyDescent="0.35">
      <c r="A2000" s="4">
        <v>44386</v>
      </c>
      <c r="B2000">
        <v>73.27</v>
      </c>
    </row>
    <row r="2001" spans="1:2" customFormat="1" x14ac:dyDescent="0.35">
      <c r="A2001" s="4">
        <v>44393</v>
      </c>
      <c r="B2001">
        <v>73.19</v>
      </c>
    </row>
    <row r="2002" spans="1:2" customFormat="1" x14ac:dyDescent="0.35">
      <c r="A2002" s="4">
        <v>44400</v>
      </c>
      <c r="B2002">
        <v>69.62</v>
      </c>
    </row>
    <row r="2003" spans="1:2" customFormat="1" x14ac:dyDescent="0.35">
      <c r="A2003" s="4">
        <v>44407</v>
      </c>
      <c r="B2003">
        <v>72.7</v>
      </c>
    </row>
    <row r="2004" spans="1:2" customFormat="1" x14ac:dyDescent="0.35">
      <c r="A2004" s="4">
        <v>44414</v>
      </c>
      <c r="B2004">
        <v>69.47</v>
      </c>
    </row>
    <row r="2005" spans="1:2" customFormat="1" x14ac:dyDescent="0.35">
      <c r="A2005" s="4">
        <v>44421</v>
      </c>
      <c r="B2005">
        <v>68.31</v>
      </c>
    </row>
    <row r="2006" spans="1:2" customFormat="1" x14ac:dyDescent="0.35">
      <c r="A2006" s="4">
        <v>44428</v>
      </c>
      <c r="B2006">
        <v>65.069999999999993</v>
      </c>
    </row>
    <row r="2007" spans="1:2" customFormat="1" x14ac:dyDescent="0.35">
      <c r="A2007" s="4">
        <v>44435</v>
      </c>
      <c r="B2007">
        <v>67.540000000000006</v>
      </c>
    </row>
    <row r="2008" spans="1:2" customFormat="1" x14ac:dyDescent="0.35">
      <c r="A2008" s="4">
        <v>44442</v>
      </c>
      <c r="B2008">
        <v>69.12</v>
      </c>
    </row>
    <row r="2009" spans="1:2" customFormat="1" x14ac:dyDescent="0.35">
      <c r="A2009" s="4">
        <v>44449</v>
      </c>
      <c r="B2009">
        <v>68.88</v>
      </c>
    </row>
    <row r="2010" spans="1:2" customFormat="1" x14ac:dyDescent="0.35">
      <c r="A2010" s="4">
        <v>44456</v>
      </c>
      <c r="B2010">
        <v>71.62</v>
      </c>
    </row>
    <row r="2011" spans="1:2" customFormat="1" x14ac:dyDescent="0.35">
      <c r="A2011" s="4">
        <v>44463</v>
      </c>
      <c r="B2011">
        <v>72.069999999999993</v>
      </c>
    </row>
    <row r="2012" spans="1:2" customFormat="1" x14ac:dyDescent="0.35">
      <c r="A2012" s="4">
        <v>44470</v>
      </c>
      <c r="B2012">
        <v>75.3</v>
      </c>
    </row>
    <row r="2013" spans="1:2" customFormat="1" x14ac:dyDescent="0.35">
      <c r="A2013" s="4">
        <v>44477</v>
      </c>
      <c r="B2013">
        <v>78.33</v>
      </c>
    </row>
    <row r="2014" spans="1:2" customFormat="1" x14ac:dyDescent="0.35">
      <c r="A2014" s="4">
        <v>44484</v>
      </c>
      <c r="B2014">
        <v>81.040000000000006</v>
      </c>
    </row>
    <row r="2015" spans="1:2" customFormat="1" x14ac:dyDescent="0.35">
      <c r="A2015" s="4">
        <v>44491</v>
      </c>
      <c r="B2015">
        <v>83.11</v>
      </c>
    </row>
    <row r="2016" spans="1:2" customFormat="1" x14ac:dyDescent="0.35">
      <c r="A2016" s="4">
        <v>44498</v>
      </c>
      <c r="B2016">
        <v>83.49</v>
      </c>
    </row>
    <row r="2017" spans="1:2" customFormat="1" x14ac:dyDescent="0.35">
      <c r="A2017" s="4">
        <v>44505</v>
      </c>
      <c r="B2017">
        <v>81.78</v>
      </c>
    </row>
    <row r="2018" spans="1:2" customFormat="1" x14ac:dyDescent="0.35">
      <c r="A2018" s="4">
        <v>44512</v>
      </c>
      <c r="B2018">
        <v>81.96</v>
      </c>
    </row>
    <row r="2019" spans="1:2" customFormat="1" x14ac:dyDescent="0.35">
      <c r="A2019" s="4">
        <v>44519</v>
      </c>
      <c r="B2019">
        <v>79.02</v>
      </c>
    </row>
    <row r="2020" spans="1:2" customFormat="1" x14ac:dyDescent="0.35">
      <c r="A2020" s="4">
        <v>44526</v>
      </c>
      <c r="B2020">
        <v>77.88</v>
      </c>
    </row>
    <row r="2021" spans="1:2" customFormat="1" x14ac:dyDescent="0.35">
      <c r="A2021" s="4">
        <v>44533</v>
      </c>
      <c r="B2021">
        <v>66.89</v>
      </c>
    </row>
    <row r="2022" spans="1:2" customFormat="1" x14ac:dyDescent="0.35">
      <c r="A2022" s="4">
        <v>44540</v>
      </c>
      <c r="B2022">
        <v>71.3</v>
      </c>
    </row>
    <row r="2023" spans="1:2" customFormat="1" x14ac:dyDescent="0.35">
      <c r="A2023" s="4">
        <v>44547</v>
      </c>
      <c r="B2023">
        <v>71.23</v>
      </c>
    </row>
    <row r="2024" spans="1:2" customFormat="1" x14ac:dyDescent="0.35">
      <c r="A2024" s="4">
        <v>44554</v>
      </c>
      <c r="B2024">
        <v>71.48</v>
      </c>
    </row>
    <row r="2025" spans="1:2" customFormat="1" x14ac:dyDescent="0.35">
      <c r="A2025" s="4">
        <v>44561</v>
      </c>
      <c r="B2025">
        <v>76.06</v>
      </c>
    </row>
    <row r="2026" spans="1:2" customFormat="1" x14ac:dyDescent="0.35">
      <c r="A2026" s="4">
        <v>44568</v>
      </c>
      <c r="B2026">
        <v>77.86</v>
      </c>
    </row>
    <row r="2027" spans="1:2" customFormat="1" x14ac:dyDescent="0.35">
      <c r="A2027" s="4">
        <v>44575</v>
      </c>
      <c r="B2027">
        <v>81.61</v>
      </c>
    </row>
    <row r="2028" spans="1:2" customFormat="1" x14ac:dyDescent="0.35">
      <c r="A2028" s="4">
        <v>44582</v>
      </c>
      <c r="B2028">
        <v>86.11</v>
      </c>
    </row>
    <row r="2029" spans="1:2" customFormat="1" x14ac:dyDescent="0.35">
      <c r="A2029" s="4">
        <v>44589</v>
      </c>
      <c r="B2029">
        <v>85.94</v>
      </c>
    </row>
    <row r="2030" spans="1:2" customFormat="1" x14ac:dyDescent="0.35">
      <c r="A2030" s="4">
        <v>44596</v>
      </c>
      <c r="B2030">
        <v>89.44</v>
      </c>
    </row>
    <row r="2031" spans="1:2" customFormat="1" x14ac:dyDescent="0.35">
      <c r="A2031" s="4">
        <v>44603</v>
      </c>
      <c r="B2031">
        <v>90.66</v>
      </c>
    </row>
    <row r="2032" spans="1:2" customFormat="1" x14ac:dyDescent="0.35">
      <c r="A2032" s="4">
        <v>44610</v>
      </c>
      <c r="B2032">
        <v>92.8</v>
      </c>
    </row>
    <row r="2033" spans="1:2" customFormat="1" x14ac:dyDescent="0.35">
      <c r="A2033" s="4">
        <v>44617</v>
      </c>
      <c r="B2033">
        <v>92.21</v>
      </c>
    </row>
    <row r="2034" spans="1:2" customFormat="1" x14ac:dyDescent="0.35">
      <c r="A2034" s="4">
        <v>44624</v>
      </c>
      <c r="B2034">
        <v>106.62</v>
      </c>
    </row>
    <row r="2035" spans="1:2" customFormat="1" x14ac:dyDescent="0.35">
      <c r="A2035" s="4">
        <v>44631</v>
      </c>
      <c r="B2035">
        <v>113.43</v>
      </c>
    </row>
    <row r="2036" spans="1:2" customFormat="1" x14ac:dyDescent="0.35">
      <c r="A2036" s="4">
        <v>44638</v>
      </c>
      <c r="B2036">
        <v>100.43</v>
      </c>
    </row>
  </sheetData>
  <autoFilter ref="A3:B2036" xr:uid="{3008776F-CDEB-4953-B344-B432B8A60A35}">
    <filterColumn colId="0">
      <filters>
        <dateGroupItem year="2022" dateTimeGrouping="year"/>
        <dateGroupItem year="2021" dateTimeGrouping="year"/>
        <dateGroupItem year="2020" dateTimeGrouping="year"/>
        <dateGroupItem year="2019" dateTimeGrouping="year"/>
        <dateGroupItem year="2018" dateTimeGrouping="year"/>
        <dateGroupItem year="2017" month="3" day="31" dateTimeGrouping="day"/>
        <dateGroupItem year="2017" month="4" dateTimeGrouping="month"/>
        <dateGroupItem year="2017" month="5" dateTimeGrouping="month"/>
        <dateGroupItem year="2017" month="6" dateTimeGrouping="month"/>
        <dateGroupItem year="2017" month="7" dateTimeGrouping="month"/>
        <dateGroupItem year="2017" month="8" dateTimeGrouping="month"/>
        <dateGroupItem year="2017" month="9" dateTimeGrouping="month"/>
        <dateGroupItem year="2017" month="10" dateTimeGrouping="month"/>
        <dateGroupItem year="2017" month="11" dateTimeGrouping="month"/>
        <dateGroupItem year="2017" month="12" dateTimeGrouping="month"/>
      </filters>
    </filterColumn>
    <sortState xmlns:xlrd2="http://schemas.microsoft.com/office/spreadsheetml/2017/richdata2" ref="A4:B2036">
      <sortCondition ref="A3"/>
    </sortState>
  </autoFilter>
  <hyperlinks>
    <hyperlink ref="D12" location="'Data 1'!A1" display="Data 1" xr:uid="{7C8F70AE-8280-EC42-8518-F3347C3A2038}"/>
    <hyperlink ref="E17" r:id="rId1" xr:uid="{7FFAFF85-FA4D-FD4E-B999-8C88AD5ABB3C}"/>
    <hyperlink ref="E18" r:id="rId2" display="http://www.eia.gov/" xr:uid="{2FEEAFDC-5AE7-C74C-A2AE-5A0498136FF3}"/>
    <hyperlink ref="E19" r:id="rId3" display="InfoCtr@eia.gov" xr:uid="{A7B8A539-E133-1740-885E-7431310933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690AB-DFAC-DA40-A449-BFF3B8DCF49E}">
  <sheetPr codeName="Sheet2"/>
  <dimension ref="A1:M263"/>
  <sheetViews>
    <sheetView showGridLines="0" zoomScaleNormal="96" workbookViewId="0">
      <selection activeCell="B1" sqref="B1:D1"/>
    </sheetView>
  </sheetViews>
  <sheetFormatPr baseColWidth="10" defaultColWidth="9" defaultRowHeight="14.5" x14ac:dyDescent="0.35"/>
  <cols>
    <col min="1" max="1" width="12.6328125" style="3" bestFit="1" customWidth="1"/>
    <col min="2" max="2" width="18.1796875" style="3" customWidth="1"/>
    <col min="3" max="3" width="12.6328125" style="3" hidden="1" customWidth="1"/>
    <col min="4" max="6" width="17" style="3" customWidth="1"/>
    <col min="7" max="7" width="9" style="3"/>
    <col min="8" max="8" width="18.81640625" style="3" bestFit="1" customWidth="1"/>
    <col min="9" max="10" width="9" style="3"/>
    <col min="11" max="11" width="20.453125" style="3" bestFit="1" customWidth="1"/>
    <col min="12" max="12" width="12" style="3" bestFit="1" customWidth="1"/>
    <col min="13" max="13" width="11.81640625" style="3" bestFit="1" customWidth="1"/>
    <col min="14" max="16384" width="9" style="3"/>
  </cols>
  <sheetData>
    <row r="1" spans="1:13" ht="39" x14ac:dyDescent="0.35">
      <c r="A1" s="1" t="s">
        <v>0</v>
      </c>
      <c r="B1" s="1" t="s">
        <v>88</v>
      </c>
      <c r="C1" s="1" t="s">
        <v>0</v>
      </c>
      <c r="D1" s="1" t="s">
        <v>89</v>
      </c>
      <c r="E1" s="1" t="s">
        <v>87</v>
      </c>
      <c r="F1" s="1" t="s">
        <v>3</v>
      </c>
    </row>
    <row r="2" spans="1:13" x14ac:dyDescent="0.35">
      <c r="A2" s="17">
        <v>40991</v>
      </c>
      <c r="B2" s="3">
        <v>106.41</v>
      </c>
      <c r="C2" s="17">
        <v>40991</v>
      </c>
      <c r="D2" s="3">
        <v>106.64</v>
      </c>
      <c r="H2" s="6" t="s">
        <v>8</v>
      </c>
      <c r="I2" s="38">
        <f>SLOPE(F3:F263,E3:E263)</f>
        <v>0.98473446019739796</v>
      </c>
      <c r="J2" s="3" t="str">
        <f ca="1">_xlfn.FORMULATEXT(I2)</f>
        <v>=PENTE(F3:F263;E3:E263)</v>
      </c>
      <c r="L2" s="7" t="s">
        <v>9</v>
      </c>
      <c r="M2" s="8">
        <f>A2</f>
        <v>40991</v>
      </c>
    </row>
    <row r="3" spans="1:13" x14ac:dyDescent="0.35">
      <c r="A3" s="17">
        <v>40998</v>
      </c>
      <c r="B3" s="3">
        <v>105.12</v>
      </c>
      <c r="C3" s="17">
        <v>40998</v>
      </c>
      <c r="D3" s="3">
        <v>105.11</v>
      </c>
      <c r="E3" s="5">
        <f t="shared" ref="E3:E66" si="0">LN(D3/D2)</f>
        <v>-1.4451255035190179E-2</v>
      </c>
      <c r="F3" s="5">
        <f t="shared" ref="F3:F66" si="1">LN(B3/B2)</f>
        <v>-1.2197002717339684E-2</v>
      </c>
      <c r="H3" s="9" t="s">
        <v>10</v>
      </c>
      <c r="I3" s="39">
        <f>CORREL(E3:E263,F3:F263)</f>
        <v>0.98631492540040322</v>
      </c>
      <c r="J3" s="3" t="str">
        <f ca="1">_xlfn.FORMULATEXT(I3)</f>
        <v>=COEFFICIENT.CORRELATION(E3:E263;F3:F263)</v>
      </c>
      <c r="L3" s="12" t="s">
        <v>11</v>
      </c>
      <c r="M3" s="13">
        <f>A263</f>
        <v>42818</v>
      </c>
    </row>
    <row r="4" spans="1:13" ht="16.5" x14ac:dyDescent="0.35">
      <c r="A4" s="17">
        <v>41005</v>
      </c>
      <c r="B4" s="3">
        <v>103.52</v>
      </c>
      <c r="C4" s="17">
        <v>41005</v>
      </c>
      <c r="D4" s="3">
        <v>103.51</v>
      </c>
      <c r="E4" s="5">
        <f t="shared" si="0"/>
        <v>-1.5339194439604116E-2</v>
      </c>
      <c r="F4" s="5">
        <f t="shared" si="1"/>
        <v>-1.5337723983710059E-2</v>
      </c>
      <c r="H4" s="14" t="s">
        <v>12</v>
      </c>
      <c r="I4" s="40">
        <f>(I3)^2</f>
        <v>0.97281713206760301</v>
      </c>
      <c r="J4" s="3" t="str">
        <f ca="1">_xlfn.FORMULATEXT(I4)</f>
        <v>=(I3)^2</v>
      </c>
      <c r="L4" s="18"/>
    </row>
    <row r="5" spans="1:13" x14ac:dyDescent="0.35">
      <c r="A5" s="17">
        <v>41012</v>
      </c>
      <c r="B5" s="3">
        <v>102.55</v>
      </c>
      <c r="C5" s="17">
        <v>41012</v>
      </c>
      <c r="D5" s="3">
        <v>102.53</v>
      </c>
      <c r="E5" s="5">
        <f t="shared" si="0"/>
        <v>-9.512787713658993E-3</v>
      </c>
      <c r="F5" s="5">
        <f t="shared" si="1"/>
        <v>-9.4143462342007912E-3</v>
      </c>
    </row>
    <row r="6" spans="1:13" x14ac:dyDescent="0.35">
      <c r="A6" s="17">
        <v>41019</v>
      </c>
      <c r="B6" s="3">
        <v>103.15</v>
      </c>
      <c r="C6" s="17">
        <v>41019</v>
      </c>
      <c r="D6" s="3">
        <v>103.02</v>
      </c>
      <c r="E6" s="5">
        <f t="shared" si="0"/>
        <v>4.7677054554393517E-3</v>
      </c>
      <c r="F6" s="5">
        <f t="shared" si="1"/>
        <v>5.8337549988713615E-3</v>
      </c>
      <c r="H6" s="15"/>
    </row>
    <row r="7" spans="1:13" x14ac:dyDescent="0.35">
      <c r="A7" s="17">
        <v>41026</v>
      </c>
      <c r="B7" s="3">
        <v>103.78</v>
      </c>
      <c r="C7" s="17">
        <v>41026</v>
      </c>
      <c r="D7" s="3">
        <v>104.05</v>
      </c>
      <c r="E7" s="5">
        <f t="shared" si="0"/>
        <v>9.9484087022043196E-3</v>
      </c>
      <c r="F7" s="5">
        <f t="shared" si="1"/>
        <v>6.0890344223327826E-3</v>
      </c>
      <c r="H7" s="15"/>
    </row>
    <row r="8" spans="1:13" x14ac:dyDescent="0.35">
      <c r="A8" s="17">
        <v>41033</v>
      </c>
      <c r="B8" s="3">
        <v>103.47</v>
      </c>
      <c r="C8" s="17">
        <v>41033</v>
      </c>
      <c r="D8" s="3">
        <v>103.46</v>
      </c>
      <c r="E8" s="5">
        <f t="shared" si="0"/>
        <v>-5.6864882642744001E-3</v>
      </c>
      <c r="F8" s="5">
        <f t="shared" si="1"/>
        <v>-2.9915583227343896E-3</v>
      </c>
      <c r="H8" s="15"/>
    </row>
    <row r="9" spans="1:13" x14ac:dyDescent="0.35">
      <c r="A9" s="17">
        <v>41040</v>
      </c>
      <c r="B9" s="3">
        <v>96.98</v>
      </c>
      <c r="C9" s="17">
        <v>41040</v>
      </c>
      <c r="D9" s="3">
        <v>96.99</v>
      </c>
      <c r="E9" s="5">
        <f t="shared" si="0"/>
        <v>-6.4577184169917631E-2</v>
      </c>
      <c r="F9" s="5">
        <f t="shared" si="1"/>
        <v>-6.4776943939652942E-2</v>
      </c>
      <c r="H9" s="15"/>
    </row>
    <row r="10" spans="1:13" x14ac:dyDescent="0.35">
      <c r="A10" s="17">
        <v>41047</v>
      </c>
      <c r="B10" s="3">
        <v>93.11</v>
      </c>
      <c r="C10" s="17">
        <v>41047</v>
      </c>
      <c r="D10" s="3">
        <v>93.12</v>
      </c>
      <c r="E10" s="5">
        <f t="shared" si="0"/>
        <v>-4.0718896422323625E-2</v>
      </c>
      <c r="F10" s="5">
        <f t="shared" si="1"/>
        <v>-4.0723181776767842E-2</v>
      </c>
    </row>
    <row r="11" spans="1:13" x14ac:dyDescent="0.35">
      <c r="A11" s="17">
        <v>41054</v>
      </c>
      <c r="B11" s="3">
        <v>90.88</v>
      </c>
      <c r="C11" s="17">
        <v>41054</v>
      </c>
      <c r="D11" s="3">
        <v>91.13</v>
      </c>
      <c r="E11" s="5">
        <f t="shared" si="0"/>
        <v>-2.1601925475092383E-2</v>
      </c>
      <c r="F11" s="5">
        <f t="shared" si="1"/>
        <v>-2.4241634927597261E-2</v>
      </c>
      <c r="H11" s="15"/>
      <c r="K11" s="15"/>
    </row>
    <row r="12" spans="1:13" x14ac:dyDescent="0.35">
      <c r="A12" s="17">
        <v>41061</v>
      </c>
      <c r="B12" s="3">
        <v>87.06</v>
      </c>
      <c r="C12" s="17">
        <v>41061</v>
      </c>
      <c r="D12" s="3">
        <v>87.09</v>
      </c>
      <c r="E12" s="5">
        <f t="shared" si="0"/>
        <v>-4.5344991803387177E-2</v>
      </c>
      <c r="F12" s="5">
        <f t="shared" si="1"/>
        <v>-4.2942418848689642E-2</v>
      </c>
      <c r="H12" s="15"/>
      <c r="K12" s="15"/>
    </row>
    <row r="13" spans="1:13" x14ac:dyDescent="0.35">
      <c r="A13" s="17">
        <v>41068</v>
      </c>
      <c r="B13" s="3">
        <v>84.43</v>
      </c>
      <c r="C13" s="17">
        <v>41068</v>
      </c>
      <c r="D13" s="3">
        <v>84.44</v>
      </c>
      <c r="E13" s="5">
        <f t="shared" si="0"/>
        <v>-3.0900843724528431E-2</v>
      </c>
      <c r="F13" s="5">
        <f t="shared" si="1"/>
        <v>-3.0674747442742862E-2</v>
      </c>
      <c r="H13" s="15"/>
      <c r="K13" s="15"/>
      <c r="L13" s="16"/>
    </row>
    <row r="14" spans="1:13" x14ac:dyDescent="0.35">
      <c r="A14" s="17">
        <v>41075</v>
      </c>
      <c r="B14" s="3">
        <v>83.27</v>
      </c>
      <c r="C14" s="17">
        <v>41075</v>
      </c>
      <c r="D14" s="3">
        <v>83.32</v>
      </c>
      <c r="E14" s="5">
        <f t="shared" si="0"/>
        <v>-1.3352606587348711E-2</v>
      </c>
      <c r="F14" s="5">
        <f t="shared" si="1"/>
        <v>-1.3834448433680691E-2</v>
      </c>
      <c r="H14" s="15"/>
      <c r="I14" s="16"/>
      <c r="K14" s="15"/>
    </row>
    <row r="15" spans="1:13" x14ac:dyDescent="0.35">
      <c r="A15" s="17">
        <v>41082</v>
      </c>
      <c r="B15" s="3">
        <v>81.11</v>
      </c>
      <c r="C15" s="17">
        <v>41082</v>
      </c>
      <c r="D15" s="3">
        <v>81.41</v>
      </c>
      <c r="E15" s="5">
        <f t="shared" si="0"/>
        <v>-2.3190500806884833E-2</v>
      </c>
      <c r="F15" s="5">
        <f t="shared" si="1"/>
        <v>-2.6282082165474535E-2</v>
      </c>
      <c r="H15" s="15"/>
    </row>
    <row r="16" spans="1:13" x14ac:dyDescent="0.35">
      <c r="A16" s="17">
        <v>41089</v>
      </c>
      <c r="B16" s="3">
        <v>80.23</v>
      </c>
      <c r="C16" s="17">
        <v>41089</v>
      </c>
      <c r="D16" s="3">
        <v>80.290000000000006</v>
      </c>
      <c r="E16" s="5">
        <f t="shared" si="0"/>
        <v>-1.3853035389293642E-2</v>
      </c>
      <c r="F16" s="5">
        <f t="shared" si="1"/>
        <v>-1.0908748316688656E-2</v>
      </c>
    </row>
    <row r="17" spans="1:6" x14ac:dyDescent="0.35">
      <c r="A17" s="17">
        <v>41096</v>
      </c>
      <c r="B17" s="3">
        <v>85.74</v>
      </c>
      <c r="C17" s="17">
        <v>41096</v>
      </c>
      <c r="D17" s="3">
        <v>85.77</v>
      </c>
      <c r="E17" s="5">
        <f t="shared" si="0"/>
        <v>6.602421480573728E-2</v>
      </c>
      <c r="F17" s="5">
        <f t="shared" si="1"/>
        <v>6.6421951404266405E-2</v>
      </c>
    </row>
    <row r="18" spans="1:6" x14ac:dyDescent="0.35">
      <c r="A18" s="17">
        <v>41103</v>
      </c>
      <c r="B18" s="3">
        <v>85.78</v>
      </c>
      <c r="C18" s="17">
        <v>41103</v>
      </c>
      <c r="D18" s="3">
        <v>85.78</v>
      </c>
      <c r="E18" s="5">
        <f t="shared" si="0"/>
        <v>1.1658408640437375E-4</v>
      </c>
      <c r="F18" s="5">
        <f t="shared" si="1"/>
        <v>4.6641791890339316E-4</v>
      </c>
    </row>
    <row r="19" spans="1:6" x14ac:dyDescent="0.35">
      <c r="A19" s="17">
        <v>41110</v>
      </c>
      <c r="B19" s="3">
        <v>90.34</v>
      </c>
      <c r="C19" s="17">
        <v>41110</v>
      </c>
      <c r="D19" s="3">
        <v>90.32</v>
      </c>
      <c r="E19" s="5">
        <f t="shared" si="0"/>
        <v>5.1573040752672182E-2</v>
      </c>
      <c r="F19" s="5">
        <f t="shared" si="1"/>
        <v>5.179445113772372E-2</v>
      </c>
    </row>
    <row r="20" spans="1:6" x14ac:dyDescent="0.35">
      <c r="A20" s="17">
        <v>41117</v>
      </c>
      <c r="B20" s="3">
        <v>88.88</v>
      </c>
      <c r="C20" s="17">
        <v>41117</v>
      </c>
      <c r="D20" s="3">
        <v>89.03</v>
      </c>
      <c r="E20" s="5">
        <f t="shared" si="0"/>
        <v>-1.4385528255826696E-2</v>
      </c>
      <c r="F20" s="5">
        <f t="shared" si="1"/>
        <v>-1.6293184895083621E-2</v>
      </c>
    </row>
    <row r="21" spans="1:6" x14ac:dyDescent="0.35">
      <c r="A21" s="17">
        <v>41124</v>
      </c>
      <c r="B21" s="3">
        <v>89.1</v>
      </c>
      <c r="C21" s="17">
        <v>41124</v>
      </c>
      <c r="D21" s="3">
        <v>89.06</v>
      </c>
      <c r="E21" s="5">
        <f t="shared" si="0"/>
        <v>3.3690830797643772E-4</v>
      </c>
      <c r="F21" s="5">
        <f t="shared" si="1"/>
        <v>2.4721891453890728E-3</v>
      </c>
    </row>
    <row r="22" spans="1:6" x14ac:dyDescent="0.35">
      <c r="A22" s="17">
        <v>41131</v>
      </c>
      <c r="B22" s="3">
        <v>93.14</v>
      </c>
      <c r="C22" s="17">
        <v>41131</v>
      </c>
      <c r="D22" s="3">
        <v>93.09</v>
      </c>
      <c r="E22" s="5">
        <f t="shared" si="0"/>
        <v>4.4256467234842209E-2</v>
      </c>
      <c r="F22" s="5">
        <f t="shared" si="1"/>
        <v>4.4344403077467495E-2</v>
      </c>
    </row>
    <row r="23" spans="1:6" x14ac:dyDescent="0.35">
      <c r="A23" s="17">
        <v>41138</v>
      </c>
      <c r="B23" s="3">
        <v>94.43</v>
      </c>
      <c r="C23" s="17">
        <v>41138</v>
      </c>
      <c r="D23" s="3">
        <v>94.42</v>
      </c>
      <c r="E23" s="5">
        <f t="shared" si="0"/>
        <v>1.4186147989742106E-2</v>
      </c>
      <c r="F23" s="5">
        <f t="shared" si="1"/>
        <v>1.3755081720746675E-2</v>
      </c>
    </row>
    <row r="24" spans="1:6" x14ac:dyDescent="0.35">
      <c r="A24" s="17">
        <v>41145</v>
      </c>
      <c r="B24" s="3">
        <v>96.22</v>
      </c>
      <c r="C24" s="17">
        <v>41145</v>
      </c>
      <c r="D24" s="3">
        <v>96.47</v>
      </c>
      <c r="E24" s="5">
        <f t="shared" si="0"/>
        <v>2.1479164064321415E-2</v>
      </c>
      <c r="F24" s="5">
        <f t="shared" si="1"/>
        <v>1.8778416996329657E-2</v>
      </c>
    </row>
    <row r="25" spans="1:6" x14ac:dyDescent="0.35">
      <c r="A25" s="17">
        <v>41152</v>
      </c>
      <c r="B25" s="3">
        <v>95.68</v>
      </c>
      <c r="C25" s="17">
        <v>41152</v>
      </c>
      <c r="D25" s="3">
        <v>95.68</v>
      </c>
      <c r="E25" s="5">
        <f t="shared" si="0"/>
        <v>-8.2227889801404982E-3</v>
      </c>
      <c r="F25" s="5">
        <f t="shared" si="1"/>
        <v>-5.6279460689859029E-3</v>
      </c>
    </row>
    <row r="26" spans="1:6" x14ac:dyDescent="0.35">
      <c r="A26" s="17">
        <v>41159</v>
      </c>
      <c r="B26" s="3">
        <v>95.68</v>
      </c>
      <c r="C26" s="17">
        <v>41159</v>
      </c>
      <c r="D26" s="3">
        <v>95.65</v>
      </c>
      <c r="E26" s="5">
        <f t="shared" si="0"/>
        <v>-3.1359431605968899E-4</v>
      </c>
      <c r="F26" s="5">
        <f t="shared" si="1"/>
        <v>0</v>
      </c>
    </row>
    <row r="27" spans="1:6" x14ac:dyDescent="0.35">
      <c r="A27" s="17">
        <v>41166</v>
      </c>
      <c r="B27" s="3">
        <v>97.56</v>
      </c>
      <c r="C27" s="17">
        <v>41166</v>
      </c>
      <c r="D27" s="3">
        <v>97.61</v>
      </c>
      <c r="E27" s="5">
        <f t="shared" si="0"/>
        <v>2.0284251300611816E-2</v>
      </c>
      <c r="F27" s="5">
        <f t="shared" si="1"/>
        <v>1.9458283145397888E-2</v>
      </c>
    </row>
    <row r="28" spans="1:6" x14ac:dyDescent="0.35">
      <c r="A28" s="17">
        <v>41173</v>
      </c>
      <c r="B28" s="3">
        <v>93.7</v>
      </c>
      <c r="C28" s="17">
        <v>41173</v>
      </c>
      <c r="D28" s="3">
        <v>93.73</v>
      </c>
      <c r="E28" s="5">
        <f t="shared" si="0"/>
        <v>-4.0561638428479194E-2</v>
      </c>
      <c r="F28" s="5">
        <f t="shared" si="1"/>
        <v>-4.0369384103343051E-2</v>
      </c>
    </row>
    <row r="29" spans="1:6" x14ac:dyDescent="0.35">
      <c r="A29" s="17">
        <v>41180</v>
      </c>
      <c r="B29" s="3">
        <v>91.35</v>
      </c>
      <c r="C29" s="17">
        <v>41180</v>
      </c>
      <c r="D29" s="3">
        <v>91.46</v>
      </c>
      <c r="E29" s="5">
        <f t="shared" si="0"/>
        <v>-2.4516590528485403E-2</v>
      </c>
      <c r="F29" s="5">
        <f t="shared" si="1"/>
        <v>-2.5399906420360843E-2</v>
      </c>
    </row>
    <row r="30" spans="1:6" x14ac:dyDescent="0.35">
      <c r="A30" s="17">
        <v>41187</v>
      </c>
      <c r="B30" s="3">
        <v>90.81</v>
      </c>
      <c r="C30" s="17">
        <v>41187</v>
      </c>
      <c r="D30" s="3">
        <v>90.82</v>
      </c>
      <c r="E30" s="5">
        <f t="shared" si="0"/>
        <v>-7.022192560104076E-3</v>
      </c>
      <c r="F30" s="5">
        <f t="shared" si="1"/>
        <v>-5.9288711222786981E-3</v>
      </c>
    </row>
    <row r="31" spans="1:6" x14ac:dyDescent="0.35">
      <c r="A31" s="17">
        <v>41194</v>
      </c>
      <c r="B31" s="3">
        <v>91.42</v>
      </c>
      <c r="C31" s="17">
        <v>41194</v>
      </c>
      <c r="D31" s="3">
        <v>91.38</v>
      </c>
      <c r="E31" s="5">
        <f t="shared" si="0"/>
        <v>6.1471104653204375E-3</v>
      </c>
      <c r="F31" s="5">
        <f t="shared" si="1"/>
        <v>6.694861201861268E-3</v>
      </c>
    </row>
    <row r="32" spans="1:6" x14ac:dyDescent="0.35">
      <c r="A32" s="17">
        <v>41201</v>
      </c>
      <c r="B32" s="3">
        <v>91.59</v>
      </c>
      <c r="C32" s="17">
        <v>41201</v>
      </c>
      <c r="D32" s="3">
        <v>91.64</v>
      </c>
      <c r="E32" s="5">
        <f t="shared" si="0"/>
        <v>2.841221450169375E-3</v>
      </c>
      <c r="F32" s="5">
        <f t="shared" si="1"/>
        <v>1.8578225112979249E-3</v>
      </c>
    </row>
    <row r="33" spans="1:6" x14ac:dyDescent="0.35">
      <c r="A33" s="17">
        <v>41208</v>
      </c>
      <c r="B33" s="3">
        <v>86.35</v>
      </c>
      <c r="C33" s="17">
        <v>41208</v>
      </c>
      <c r="D33" s="3">
        <v>86.69</v>
      </c>
      <c r="E33" s="5">
        <f t="shared" si="0"/>
        <v>-5.5529320704745776E-2</v>
      </c>
      <c r="F33" s="5">
        <f t="shared" si="1"/>
        <v>-5.8913290822208683E-2</v>
      </c>
    </row>
    <row r="34" spans="1:6" x14ac:dyDescent="0.35">
      <c r="A34" s="17">
        <v>41215</v>
      </c>
      <c r="B34" s="3">
        <v>85.87</v>
      </c>
      <c r="C34" s="17">
        <v>41215</v>
      </c>
      <c r="D34" s="3">
        <v>85.88</v>
      </c>
      <c r="E34" s="5">
        <f t="shared" si="0"/>
        <v>-9.3875638699687687E-3</v>
      </c>
      <c r="F34" s="5">
        <f t="shared" si="1"/>
        <v>-5.5742799082940568E-3</v>
      </c>
    </row>
    <row r="35" spans="1:6" x14ac:dyDescent="0.35">
      <c r="A35" s="17">
        <v>41222</v>
      </c>
      <c r="B35" s="3">
        <v>85.98</v>
      </c>
      <c r="C35" s="17">
        <v>41222</v>
      </c>
      <c r="D35" s="3">
        <v>85.99</v>
      </c>
      <c r="E35" s="5">
        <f t="shared" si="0"/>
        <v>1.2800374122248692E-3</v>
      </c>
      <c r="F35" s="5">
        <f t="shared" si="1"/>
        <v>1.2801863837421377E-3</v>
      </c>
    </row>
    <row r="36" spans="1:6" x14ac:dyDescent="0.35">
      <c r="A36" s="17">
        <v>41229</v>
      </c>
      <c r="B36" s="3">
        <v>85.87</v>
      </c>
      <c r="C36" s="17">
        <v>41229</v>
      </c>
      <c r="D36" s="3">
        <v>85.88</v>
      </c>
      <c r="E36" s="5">
        <f t="shared" si="0"/>
        <v>-1.2800374122248534E-3</v>
      </c>
      <c r="F36" s="5">
        <f t="shared" si="1"/>
        <v>-1.2801863837420715E-3</v>
      </c>
    </row>
    <row r="37" spans="1:6" x14ac:dyDescent="0.35">
      <c r="A37" s="17">
        <v>41236</v>
      </c>
      <c r="B37" s="3">
        <v>87.4</v>
      </c>
      <c r="C37" s="17">
        <v>41236</v>
      </c>
      <c r="D37" s="3">
        <v>87.92</v>
      </c>
      <c r="E37" s="5">
        <f t="shared" si="0"/>
        <v>2.3476337084785723E-2</v>
      </c>
      <c r="F37" s="5">
        <f t="shared" si="1"/>
        <v>1.7660757977096386E-2</v>
      </c>
    </row>
    <row r="38" spans="1:6" x14ac:dyDescent="0.35">
      <c r="A38" s="17">
        <v>41243</v>
      </c>
      <c r="B38" s="3">
        <v>87.27</v>
      </c>
      <c r="C38" s="17">
        <v>41243</v>
      </c>
      <c r="D38" s="3">
        <v>87.68</v>
      </c>
      <c r="E38" s="5">
        <f t="shared" si="0"/>
        <v>-2.7334868956604866E-3</v>
      </c>
      <c r="F38" s="5">
        <f t="shared" si="1"/>
        <v>-1.4885214862698881E-3</v>
      </c>
    </row>
    <row r="39" spans="1:6" x14ac:dyDescent="0.35">
      <c r="A39" s="17">
        <v>41250</v>
      </c>
      <c r="B39" s="3">
        <v>87</v>
      </c>
      <c r="C39" s="17">
        <v>41250</v>
      </c>
      <c r="D39" s="3">
        <v>87.53</v>
      </c>
      <c r="E39" s="5">
        <f t="shared" si="0"/>
        <v>-1.7122314553588752E-3</v>
      </c>
      <c r="F39" s="5">
        <f t="shared" si="1"/>
        <v>-3.0986425206361362E-3</v>
      </c>
    </row>
    <row r="40" spans="1:6" x14ac:dyDescent="0.35">
      <c r="A40" s="17">
        <v>41257</v>
      </c>
      <c r="B40" s="3">
        <v>85.71</v>
      </c>
      <c r="C40" s="17">
        <v>41257</v>
      </c>
      <c r="D40" s="3">
        <v>86.15</v>
      </c>
      <c r="E40" s="5">
        <f t="shared" si="0"/>
        <v>-1.5891628770407944E-2</v>
      </c>
      <c r="F40" s="5">
        <f t="shared" si="1"/>
        <v>-1.4938613743792387E-2</v>
      </c>
    </row>
    <row r="41" spans="1:6" x14ac:dyDescent="0.35">
      <c r="A41" s="17">
        <v>41264</v>
      </c>
      <c r="B41" s="3">
        <v>88.24</v>
      </c>
      <c r="C41" s="17">
        <v>41264</v>
      </c>
      <c r="D41" s="3">
        <v>88.69</v>
      </c>
      <c r="E41" s="5">
        <f t="shared" si="0"/>
        <v>2.9057180414422245E-2</v>
      </c>
      <c r="F41" s="5">
        <f t="shared" si="1"/>
        <v>2.9090870034455648E-2</v>
      </c>
    </row>
    <row r="42" spans="1:6" x14ac:dyDescent="0.35">
      <c r="A42" s="17">
        <v>41271</v>
      </c>
      <c r="B42" s="3">
        <v>90.14</v>
      </c>
      <c r="C42" s="17">
        <v>41271</v>
      </c>
      <c r="D42" s="3">
        <v>90.32</v>
      </c>
      <c r="E42" s="5">
        <f t="shared" si="0"/>
        <v>1.8211776453045444E-2</v>
      </c>
      <c r="F42" s="5">
        <f t="shared" si="1"/>
        <v>2.1303642317255171E-2</v>
      </c>
    </row>
    <row r="43" spans="1:6" x14ac:dyDescent="0.35">
      <c r="A43" s="17">
        <v>41278</v>
      </c>
      <c r="B43" s="3">
        <v>92.77</v>
      </c>
      <c r="C43" s="17">
        <v>41278</v>
      </c>
      <c r="D43" s="3">
        <v>92.74</v>
      </c>
      <c r="E43" s="5">
        <f t="shared" si="0"/>
        <v>2.6440959121908303E-2</v>
      </c>
      <c r="F43" s="5">
        <f t="shared" si="1"/>
        <v>2.875929440267783E-2</v>
      </c>
    </row>
    <row r="44" spans="1:6" x14ac:dyDescent="0.35">
      <c r="A44" s="17">
        <v>41285</v>
      </c>
      <c r="B44" s="3">
        <v>93.38</v>
      </c>
      <c r="C44" s="17">
        <v>41285</v>
      </c>
      <c r="D44" s="3">
        <v>93.36</v>
      </c>
      <c r="E44" s="5">
        <f t="shared" si="0"/>
        <v>6.6631090149857448E-3</v>
      </c>
      <c r="F44" s="5">
        <f t="shared" si="1"/>
        <v>6.5538778776107467E-3</v>
      </c>
    </row>
    <row r="45" spans="1:6" x14ac:dyDescent="0.35">
      <c r="A45" s="17">
        <v>41292</v>
      </c>
      <c r="B45" s="3">
        <v>94.58</v>
      </c>
      <c r="C45" s="17">
        <v>41292</v>
      </c>
      <c r="D45" s="3">
        <v>94.54</v>
      </c>
      <c r="E45" s="5">
        <f t="shared" si="0"/>
        <v>1.2560037386789817E-2</v>
      </c>
      <c r="F45" s="5">
        <f t="shared" si="1"/>
        <v>1.2768847672938713E-2</v>
      </c>
    </row>
    <row r="46" spans="1:6" x14ac:dyDescent="0.35">
      <c r="A46" s="17">
        <v>41299</v>
      </c>
      <c r="B46" s="3">
        <v>95.41</v>
      </c>
      <c r="C46" s="17">
        <v>41299</v>
      </c>
      <c r="D46" s="3">
        <v>95.83</v>
      </c>
      <c r="E46" s="5">
        <f t="shared" si="0"/>
        <v>1.3552762990580499E-2</v>
      </c>
      <c r="F46" s="5">
        <f t="shared" si="1"/>
        <v>8.7373575480247032E-3</v>
      </c>
    </row>
    <row r="47" spans="1:6" x14ac:dyDescent="0.35">
      <c r="A47" s="17">
        <v>41306</v>
      </c>
      <c r="B47" s="3">
        <v>97.33</v>
      </c>
      <c r="C47" s="17">
        <v>41306</v>
      </c>
      <c r="D47" s="3">
        <v>97.44</v>
      </c>
      <c r="E47" s="5">
        <f t="shared" si="0"/>
        <v>1.6661015605916148E-2</v>
      </c>
      <c r="F47" s="5">
        <f t="shared" si="1"/>
        <v>1.9923871674647767E-2</v>
      </c>
    </row>
    <row r="48" spans="1:6" x14ac:dyDescent="0.35">
      <c r="A48" s="17">
        <v>41313</v>
      </c>
      <c r="B48" s="3">
        <v>96.18</v>
      </c>
      <c r="C48" s="17">
        <v>41313</v>
      </c>
      <c r="D48" s="3">
        <v>96.2</v>
      </c>
      <c r="E48" s="5">
        <f t="shared" si="0"/>
        <v>-1.2807446289925988E-2</v>
      </c>
      <c r="F48" s="5">
        <f t="shared" si="1"/>
        <v>-1.1885830588885543E-2</v>
      </c>
    </row>
    <row r="49" spans="1:6" x14ac:dyDescent="0.35">
      <c r="A49" s="17">
        <v>41320</v>
      </c>
      <c r="B49" s="3">
        <v>96.95</v>
      </c>
      <c r="C49" s="17">
        <v>41320</v>
      </c>
      <c r="D49" s="3">
        <v>96.94</v>
      </c>
      <c r="E49" s="5">
        <f t="shared" si="0"/>
        <v>7.6628727455690972E-3</v>
      </c>
      <c r="F49" s="5">
        <f t="shared" si="1"/>
        <v>7.9739458391441149E-3</v>
      </c>
    </row>
    <row r="50" spans="1:6" x14ac:dyDescent="0.35">
      <c r="A50" s="17">
        <v>41327</v>
      </c>
      <c r="B50" s="3">
        <v>94.38</v>
      </c>
      <c r="C50" s="17">
        <v>41327</v>
      </c>
      <c r="D50" s="3">
        <v>94.27</v>
      </c>
      <c r="E50" s="5">
        <f t="shared" si="0"/>
        <v>-2.7929225009171027E-2</v>
      </c>
      <c r="F50" s="5">
        <f t="shared" si="1"/>
        <v>-2.6866195390419432E-2</v>
      </c>
    </row>
    <row r="51" spans="1:6" x14ac:dyDescent="0.35">
      <c r="A51" s="17">
        <v>41334</v>
      </c>
      <c r="B51" s="3">
        <v>92.19</v>
      </c>
      <c r="C51" s="17">
        <v>41334</v>
      </c>
      <c r="D51" s="3">
        <v>92.25</v>
      </c>
      <c r="E51" s="5">
        <f t="shared" si="0"/>
        <v>-2.1660722487422349E-2</v>
      </c>
      <c r="F51" s="5">
        <f t="shared" si="1"/>
        <v>-2.3477521487738497E-2</v>
      </c>
    </row>
    <row r="52" spans="1:6" x14ac:dyDescent="0.35">
      <c r="A52" s="17">
        <v>41341</v>
      </c>
      <c r="B52" s="3">
        <v>91</v>
      </c>
      <c r="C52" s="17">
        <v>41341</v>
      </c>
      <c r="D52" s="3">
        <v>90.98</v>
      </c>
      <c r="E52" s="5">
        <f t="shared" si="0"/>
        <v>-1.3862580778778489E-2</v>
      </c>
      <c r="F52" s="5">
        <f t="shared" si="1"/>
        <v>-1.2992158293652887E-2</v>
      </c>
    </row>
    <row r="53" spans="1:6" x14ac:dyDescent="0.35">
      <c r="A53" s="17">
        <v>41348</v>
      </c>
      <c r="B53" s="3">
        <v>92.7</v>
      </c>
      <c r="C53" s="17">
        <v>41348</v>
      </c>
      <c r="D53" s="3">
        <v>92.72</v>
      </c>
      <c r="E53" s="5">
        <f t="shared" si="0"/>
        <v>1.8944496889638191E-2</v>
      </c>
      <c r="F53" s="5">
        <f t="shared" si="1"/>
        <v>1.8508966054959362E-2</v>
      </c>
    </row>
    <row r="54" spans="1:6" x14ac:dyDescent="0.35">
      <c r="A54" s="17">
        <v>41355</v>
      </c>
      <c r="B54" s="3">
        <v>93.05</v>
      </c>
      <c r="C54" s="17">
        <v>41355</v>
      </c>
      <c r="D54" s="3">
        <v>93</v>
      </c>
      <c r="E54" s="5">
        <f t="shared" si="0"/>
        <v>3.0152941217597359E-3</v>
      </c>
      <c r="F54" s="5">
        <f t="shared" si="1"/>
        <v>3.7685105164502681E-3</v>
      </c>
    </row>
    <row r="55" spans="1:6" x14ac:dyDescent="0.35">
      <c r="A55" s="17">
        <v>41362</v>
      </c>
      <c r="B55" s="3">
        <v>96.08</v>
      </c>
      <c r="C55" s="17">
        <v>41362</v>
      </c>
      <c r="D55" s="3">
        <v>96.24</v>
      </c>
      <c r="E55" s="5">
        <f t="shared" si="0"/>
        <v>3.4245578513167348E-2</v>
      </c>
      <c r="F55" s="5">
        <f t="shared" si="1"/>
        <v>3.2044194683468329E-2</v>
      </c>
    </row>
    <row r="56" spans="1:6" x14ac:dyDescent="0.35">
      <c r="A56" s="17">
        <v>41369</v>
      </c>
      <c r="B56" s="3">
        <v>95.07</v>
      </c>
      <c r="C56" s="17">
        <v>41369</v>
      </c>
      <c r="D56" s="3">
        <v>94.93</v>
      </c>
      <c r="E56" s="5">
        <f t="shared" si="0"/>
        <v>-1.3705293772716221E-2</v>
      </c>
      <c r="F56" s="5">
        <f t="shared" si="1"/>
        <v>-1.0567715400789142E-2</v>
      </c>
    </row>
    <row r="57" spans="1:6" x14ac:dyDescent="0.35">
      <c r="A57" s="17">
        <v>41376</v>
      </c>
      <c r="B57" s="3">
        <v>93.36</v>
      </c>
      <c r="C57" s="17">
        <v>41376</v>
      </c>
      <c r="D57" s="3">
        <v>93.4</v>
      </c>
      <c r="E57" s="5">
        <f t="shared" si="0"/>
        <v>-1.6248432658910184E-2</v>
      </c>
      <c r="F57" s="5">
        <f t="shared" si="1"/>
        <v>-1.8150474392638494E-2</v>
      </c>
    </row>
    <row r="58" spans="1:6" x14ac:dyDescent="0.35">
      <c r="A58" s="17">
        <v>41383</v>
      </c>
      <c r="B58" s="3">
        <v>88</v>
      </c>
      <c r="C58" s="17">
        <v>41383</v>
      </c>
      <c r="D58" s="3">
        <v>87.97</v>
      </c>
      <c r="E58" s="5">
        <f t="shared" si="0"/>
        <v>-5.989549797021388E-2</v>
      </c>
      <c r="F58" s="5">
        <f t="shared" si="1"/>
        <v>-5.9126173500094123E-2</v>
      </c>
    </row>
    <row r="59" spans="1:6" x14ac:dyDescent="0.35">
      <c r="A59" s="17">
        <v>41390</v>
      </c>
      <c r="B59" s="3">
        <v>91</v>
      </c>
      <c r="C59" s="17">
        <v>41390</v>
      </c>
      <c r="D59" s="3">
        <v>91.2</v>
      </c>
      <c r="E59" s="5">
        <f t="shared" si="0"/>
        <v>3.605904981570264E-2</v>
      </c>
      <c r="F59" s="5">
        <f t="shared" si="1"/>
        <v>3.3522692038643644E-2</v>
      </c>
    </row>
    <row r="60" spans="1:6" x14ac:dyDescent="0.35">
      <c r="A60" s="17">
        <v>41397</v>
      </c>
      <c r="B60" s="3">
        <v>93.4</v>
      </c>
      <c r="C60" s="17">
        <v>41397</v>
      </c>
      <c r="D60" s="3">
        <v>93.72</v>
      </c>
      <c r="E60" s="5">
        <f t="shared" si="0"/>
        <v>2.7256716559309231E-2</v>
      </c>
      <c r="F60" s="5">
        <f t="shared" si="1"/>
        <v>2.6031838717947019E-2</v>
      </c>
    </row>
    <row r="61" spans="1:6" x14ac:dyDescent="0.35">
      <c r="A61" s="17">
        <v>41404</v>
      </c>
      <c r="B61" s="3">
        <v>95.84</v>
      </c>
      <c r="C61" s="17">
        <v>41404</v>
      </c>
      <c r="D61" s="3">
        <v>96.17</v>
      </c>
      <c r="E61" s="5">
        <f t="shared" si="0"/>
        <v>2.5805845084795637E-2</v>
      </c>
      <c r="F61" s="5">
        <f t="shared" si="1"/>
        <v>2.5788789132342258E-2</v>
      </c>
    </row>
    <row r="62" spans="1:6" x14ac:dyDescent="0.35">
      <c r="A62" s="17">
        <v>41411</v>
      </c>
      <c r="B62" s="3">
        <v>94.65</v>
      </c>
      <c r="C62" s="17">
        <v>41411</v>
      </c>
      <c r="D62" s="3">
        <v>94.97</v>
      </c>
      <c r="E62" s="5">
        <f t="shared" si="0"/>
        <v>-1.2556406469529314E-2</v>
      </c>
      <c r="F62" s="5">
        <f t="shared" si="1"/>
        <v>-1.2494256711807341E-2</v>
      </c>
    </row>
    <row r="63" spans="1:6" x14ac:dyDescent="0.35">
      <c r="A63" s="17">
        <v>41418</v>
      </c>
      <c r="B63" s="3">
        <v>94.76</v>
      </c>
      <c r="C63" s="17">
        <v>41418</v>
      </c>
      <c r="D63" s="3">
        <v>95.11</v>
      </c>
      <c r="E63" s="5">
        <f t="shared" si="0"/>
        <v>1.4730642394329089E-3</v>
      </c>
      <c r="F63" s="5">
        <f t="shared" si="1"/>
        <v>1.1615016352528537E-3</v>
      </c>
    </row>
    <row r="64" spans="1:6" x14ac:dyDescent="0.35">
      <c r="A64" s="17">
        <v>41425</v>
      </c>
      <c r="B64" s="3">
        <v>93.32</v>
      </c>
      <c r="C64" s="17">
        <v>41425</v>
      </c>
      <c r="D64" s="3">
        <v>93.43</v>
      </c>
      <c r="E64" s="5">
        <f t="shared" si="0"/>
        <v>-1.7821623689429772E-2</v>
      </c>
      <c r="F64" s="5">
        <f t="shared" si="1"/>
        <v>-1.5312932137355628E-2</v>
      </c>
    </row>
    <row r="65" spans="1:6" x14ac:dyDescent="0.35">
      <c r="A65" s="17">
        <v>41432</v>
      </c>
      <c r="B65" s="3">
        <v>94.25</v>
      </c>
      <c r="C65" s="17">
        <v>41432</v>
      </c>
      <c r="D65" s="3">
        <v>94.26</v>
      </c>
      <c r="E65" s="5">
        <f t="shared" si="0"/>
        <v>8.8444286907205238E-3</v>
      </c>
      <c r="F65" s="5">
        <f t="shared" si="1"/>
        <v>9.9163791748909519E-3</v>
      </c>
    </row>
    <row r="66" spans="1:6" x14ac:dyDescent="0.35">
      <c r="A66" s="17">
        <v>41439</v>
      </c>
      <c r="B66" s="3">
        <v>96.36</v>
      </c>
      <c r="C66" s="17">
        <v>41439</v>
      </c>
      <c r="D66" s="3">
        <v>96.31</v>
      </c>
      <c r="E66" s="5">
        <f t="shared" si="0"/>
        <v>2.1515234077188007E-2</v>
      </c>
      <c r="F66" s="5">
        <f t="shared" si="1"/>
        <v>2.2140351418550367E-2</v>
      </c>
    </row>
    <row r="67" spans="1:6" x14ac:dyDescent="0.35">
      <c r="A67" s="17">
        <v>41446</v>
      </c>
      <c r="B67" s="3">
        <v>96.65</v>
      </c>
      <c r="C67" s="17">
        <v>41446</v>
      </c>
      <c r="D67" s="3">
        <v>96.71</v>
      </c>
      <c r="E67" s="5">
        <f t="shared" ref="E67:E130" si="2">LN(D67/D66)</f>
        <v>4.1446541560988979E-3</v>
      </c>
      <c r="F67" s="5">
        <f t="shared" ref="F67:F130" si="3">LN(B67/B66)</f>
        <v>3.0050279076693377E-3</v>
      </c>
    </row>
    <row r="68" spans="1:6" x14ac:dyDescent="0.35">
      <c r="A68" s="17">
        <v>41453</v>
      </c>
      <c r="B68" s="3">
        <v>95.83</v>
      </c>
      <c r="C68" s="17">
        <v>41453</v>
      </c>
      <c r="D68" s="3">
        <v>95.92</v>
      </c>
      <c r="E68" s="5">
        <f t="shared" si="2"/>
        <v>-8.2022990096129351E-3</v>
      </c>
      <c r="F68" s="5">
        <f t="shared" si="3"/>
        <v>-8.5204172986691439E-3</v>
      </c>
    </row>
    <row r="69" spans="1:6" x14ac:dyDescent="0.35">
      <c r="A69" s="17">
        <v>41460</v>
      </c>
      <c r="B69" s="3">
        <v>100.65</v>
      </c>
      <c r="C69" s="17">
        <v>41460</v>
      </c>
      <c r="D69" s="3">
        <v>100.51</v>
      </c>
      <c r="E69" s="5">
        <f t="shared" si="2"/>
        <v>4.6742714317389772E-2</v>
      </c>
      <c r="F69" s="5">
        <f t="shared" si="3"/>
        <v>4.907336373012984E-2</v>
      </c>
    </row>
    <row r="70" spans="1:6" x14ac:dyDescent="0.35">
      <c r="A70" s="17">
        <v>41467</v>
      </c>
      <c r="B70" s="3">
        <v>104.7</v>
      </c>
      <c r="C70" s="17">
        <v>41467</v>
      </c>
      <c r="D70" s="3">
        <v>104.81</v>
      </c>
      <c r="E70" s="5">
        <f t="shared" si="2"/>
        <v>4.1891962145437493E-2</v>
      </c>
      <c r="F70" s="5">
        <f t="shared" si="3"/>
        <v>3.9449965790690683E-2</v>
      </c>
    </row>
    <row r="71" spans="1:6" x14ac:dyDescent="0.35">
      <c r="A71" s="17">
        <v>41474</v>
      </c>
      <c r="B71" s="3">
        <v>106.88</v>
      </c>
      <c r="C71" s="17">
        <v>41474</v>
      </c>
      <c r="D71" s="3">
        <v>106.98</v>
      </c>
      <c r="E71" s="5">
        <f t="shared" si="2"/>
        <v>2.0492713921018132E-2</v>
      </c>
      <c r="F71" s="5">
        <f t="shared" si="3"/>
        <v>2.0607591911844282E-2</v>
      </c>
    </row>
    <row r="72" spans="1:6" x14ac:dyDescent="0.35">
      <c r="A72" s="17">
        <v>41481</v>
      </c>
      <c r="B72" s="3">
        <v>105.88</v>
      </c>
      <c r="C72" s="17">
        <v>41481</v>
      </c>
      <c r="D72" s="3">
        <v>105.94</v>
      </c>
      <c r="E72" s="5">
        <f t="shared" si="2"/>
        <v>-9.7690049867234802E-3</v>
      </c>
      <c r="F72" s="5">
        <f t="shared" si="3"/>
        <v>-9.4003324294350873E-3</v>
      </c>
    </row>
    <row r="73" spans="1:6" x14ac:dyDescent="0.35">
      <c r="A73" s="17">
        <v>41488</v>
      </c>
      <c r="B73" s="3">
        <v>105.54</v>
      </c>
      <c r="C73" s="17">
        <v>41488</v>
      </c>
      <c r="D73" s="3">
        <v>105.5</v>
      </c>
      <c r="E73" s="5">
        <f t="shared" si="2"/>
        <v>-4.1619432002593972E-3</v>
      </c>
      <c r="F73" s="5">
        <f t="shared" si="3"/>
        <v>-3.2163493813786416E-3</v>
      </c>
    </row>
    <row r="74" spans="1:6" x14ac:dyDescent="0.35">
      <c r="A74" s="17">
        <v>41495</v>
      </c>
      <c r="B74" s="3">
        <v>105.17</v>
      </c>
      <c r="C74" s="17">
        <v>41495</v>
      </c>
      <c r="D74" s="3">
        <v>105.12</v>
      </c>
      <c r="E74" s="5">
        <f t="shared" si="2"/>
        <v>-3.6083981798207751E-3</v>
      </c>
      <c r="F74" s="5">
        <f t="shared" si="3"/>
        <v>-3.5119394455848138E-3</v>
      </c>
    </row>
    <row r="75" spans="1:6" x14ac:dyDescent="0.35">
      <c r="A75" s="17">
        <v>41502</v>
      </c>
      <c r="B75" s="3">
        <v>106.97</v>
      </c>
      <c r="C75" s="17">
        <v>41502</v>
      </c>
      <c r="D75" s="3">
        <v>106.92</v>
      </c>
      <c r="E75" s="5">
        <f t="shared" si="2"/>
        <v>1.697833653441783E-2</v>
      </c>
      <c r="F75" s="5">
        <f t="shared" si="3"/>
        <v>1.6970332786102299E-2</v>
      </c>
    </row>
    <row r="76" spans="1:6" x14ac:dyDescent="0.35">
      <c r="A76" s="17">
        <v>41509</v>
      </c>
      <c r="B76" s="3">
        <v>105.48</v>
      </c>
      <c r="C76" s="17">
        <v>41509</v>
      </c>
      <c r="D76" s="3">
        <v>105.47</v>
      </c>
      <c r="E76" s="5">
        <f t="shared" si="2"/>
        <v>-1.3654338982195468E-2</v>
      </c>
      <c r="F76" s="5">
        <f t="shared" si="3"/>
        <v>-1.4027059832953506E-2</v>
      </c>
    </row>
    <row r="77" spans="1:6" x14ac:dyDescent="0.35">
      <c r="A77" s="17">
        <v>41516</v>
      </c>
      <c r="B77" s="3">
        <v>108.33</v>
      </c>
      <c r="C77" s="17">
        <v>41516</v>
      </c>
      <c r="D77" s="3">
        <v>108.3</v>
      </c>
      <c r="E77" s="5">
        <f t="shared" si="2"/>
        <v>2.6478601718422104E-2</v>
      </c>
      <c r="F77" s="5">
        <f t="shared" si="3"/>
        <v>2.666076247239E-2</v>
      </c>
    </row>
    <row r="78" spans="1:6" x14ac:dyDescent="0.35">
      <c r="A78" s="17">
        <v>41523</v>
      </c>
      <c r="B78" s="3">
        <v>108.77</v>
      </c>
      <c r="C78" s="17">
        <v>41523</v>
      </c>
      <c r="D78" s="3">
        <v>108.67</v>
      </c>
      <c r="E78" s="5">
        <f t="shared" si="2"/>
        <v>3.4106130678153387E-3</v>
      </c>
      <c r="F78" s="5">
        <f t="shared" si="3"/>
        <v>4.0534371482827524E-3</v>
      </c>
    </row>
    <row r="79" spans="1:6" x14ac:dyDescent="0.35">
      <c r="A79" s="17">
        <v>41530</v>
      </c>
      <c r="B79" s="3">
        <v>108.36</v>
      </c>
      <c r="C79" s="17">
        <v>41530</v>
      </c>
      <c r="D79" s="3">
        <v>108.26</v>
      </c>
      <c r="E79" s="5">
        <f t="shared" si="2"/>
        <v>-3.7800257059284032E-3</v>
      </c>
      <c r="F79" s="5">
        <f t="shared" si="3"/>
        <v>-3.7765438888644797E-3</v>
      </c>
    </row>
    <row r="80" spans="1:6" x14ac:dyDescent="0.35">
      <c r="A80" s="17">
        <v>41537</v>
      </c>
      <c r="B80" s="3">
        <v>106.22</v>
      </c>
      <c r="C80" s="17">
        <v>41537</v>
      </c>
      <c r="D80" s="3">
        <v>106.23</v>
      </c>
      <c r="E80" s="5">
        <f t="shared" si="2"/>
        <v>-1.8929186576909778E-2</v>
      </c>
      <c r="F80" s="5">
        <f t="shared" si="3"/>
        <v>-1.9946602222641215E-2</v>
      </c>
    </row>
    <row r="81" spans="1:6" x14ac:dyDescent="0.35">
      <c r="A81" s="17">
        <v>41544</v>
      </c>
      <c r="B81" s="3">
        <v>103.1</v>
      </c>
      <c r="C81" s="17">
        <v>41544</v>
      </c>
      <c r="D81" s="3">
        <v>103.06</v>
      </c>
      <c r="E81" s="5">
        <f t="shared" si="2"/>
        <v>-3.0295211891843869E-2</v>
      </c>
      <c r="F81" s="5">
        <f t="shared" si="3"/>
        <v>-2.9813023971338948E-2</v>
      </c>
    </row>
    <row r="82" spans="1:6" x14ac:dyDescent="0.35">
      <c r="A82" s="17">
        <v>41551</v>
      </c>
      <c r="B82" s="3">
        <v>103.14</v>
      </c>
      <c r="C82" s="17">
        <v>41551</v>
      </c>
      <c r="D82" s="3">
        <v>103.12</v>
      </c>
      <c r="E82" s="5">
        <f t="shared" si="2"/>
        <v>5.8201573085369339E-4</v>
      </c>
      <c r="F82" s="5">
        <f t="shared" si="3"/>
        <v>3.8789759989875426E-4</v>
      </c>
    </row>
    <row r="83" spans="1:6" x14ac:dyDescent="0.35">
      <c r="A83" s="17">
        <v>41558</v>
      </c>
      <c r="B83" s="3">
        <v>102.7</v>
      </c>
      <c r="C83" s="17">
        <v>41558</v>
      </c>
      <c r="D83" s="3">
        <v>102.63</v>
      </c>
      <c r="E83" s="5">
        <f t="shared" si="2"/>
        <v>-4.7630709733090769E-3</v>
      </c>
      <c r="F83" s="5">
        <f t="shared" si="3"/>
        <v>-4.2751716883003381E-3</v>
      </c>
    </row>
    <row r="84" spans="1:6" x14ac:dyDescent="0.35">
      <c r="A84" s="17">
        <v>41565</v>
      </c>
      <c r="B84" s="3">
        <v>101.51</v>
      </c>
      <c r="C84" s="17">
        <v>41565</v>
      </c>
      <c r="D84" s="3">
        <v>101.48</v>
      </c>
      <c r="E84" s="5">
        <f t="shared" si="2"/>
        <v>-1.1268552926541841E-2</v>
      </c>
      <c r="F84" s="5">
        <f t="shared" si="3"/>
        <v>-1.1654801138172757E-2</v>
      </c>
    </row>
    <row r="85" spans="1:6" x14ac:dyDescent="0.35">
      <c r="A85" s="17">
        <v>41572</v>
      </c>
      <c r="B85" s="3">
        <v>97.57</v>
      </c>
      <c r="C85" s="17">
        <v>41572</v>
      </c>
      <c r="D85" s="3">
        <v>97.77</v>
      </c>
      <c r="E85" s="5">
        <f t="shared" si="2"/>
        <v>-3.7243953213501359E-2</v>
      </c>
      <c r="F85" s="5">
        <f t="shared" si="3"/>
        <v>-3.9587246676481141E-2</v>
      </c>
    </row>
    <row r="86" spans="1:6" x14ac:dyDescent="0.35">
      <c r="A86" s="17">
        <v>41579</v>
      </c>
      <c r="B86" s="3">
        <v>96.94</v>
      </c>
      <c r="C86" s="17">
        <v>41579</v>
      </c>
      <c r="D86" s="3">
        <v>96.93</v>
      </c>
      <c r="E86" s="5">
        <f t="shared" si="2"/>
        <v>-8.6287130130631214E-3</v>
      </c>
      <c r="F86" s="5">
        <f t="shared" si="3"/>
        <v>-6.4778387026286563E-3</v>
      </c>
    </row>
    <row r="87" spans="1:6" x14ac:dyDescent="0.35">
      <c r="A87" s="17">
        <v>41586</v>
      </c>
      <c r="B87" s="3">
        <v>94.31</v>
      </c>
      <c r="C87" s="17">
        <v>41586</v>
      </c>
      <c r="D87" s="3">
        <v>94.32</v>
      </c>
      <c r="E87" s="5">
        <f t="shared" si="2"/>
        <v>-2.7295812275401208E-2</v>
      </c>
      <c r="F87" s="5">
        <f t="shared" si="3"/>
        <v>-2.7505001861436451E-2</v>
      </c>
    </row>
    <row r="88" spans="1:6" x14ac:dyDescent="0.35">
      <c r="A88" s="17">
        <v>41593</v>
      </c>
      <c r="B88" s="3">
        <v>93.94</v>
      </c>
      <c r="C88" s="17">
        <v>41593</v>
      </c>
      <c r="D88" s="3">
        <v>93.93</v>
      </c>
      <c r="E88" s="5">
        <f t="shared" si="2"/>
        <v>-4.1434322226913574E-3</v>
      </c>
      <c r="F88" s="5">
        <f t="shared" si="3"/>
        <v>-3.9309479569444626E-3</v>
      </c>
    </row>
    <row r="89" spans="1:6" x14ac:dyDescent="0.35">
      <c r="A89" s="17">
        <v>41600</v>
      </c>
      <c r="B89" s="3">
        <v>93.92</v>
      </c>
      <c r="C89" s="17">
        <v>41600</v>
      </c>
      <c r="D89" s="3">
        <v>94</v>
      </c>
      <c r="E89" s="5">
        <f t="shared" si="2"/>
        <v>7.4495826357986008E-4</v>
      </c>
      <c r="F89" s="5">
        <f t="shared" si="3"/>
        <v>-2.129245190627014E-4</v>
      </c>
    </row>
    <row r="90" spans="1:6" x14ac:dyDescent="0.35">
      <c r="A90" s="17">
        <v>41607</v>
      </c>
      <c r="B90" s="3">
        <v>92.97</v>
      </c>
      <c r="C90" s="17">
        <v>41607</v>
      </c>
      <c r="D90" s="3">
        <v>93.2</v>
      </c>
      <c r="E90" s="5">
        <f t="shared" si="2"/>
        <v>-8.5470605784584083E-3</v>
      </c>
      <c r="F90" s="5">
        <f t="shared" si="3"/>
        <v>-1.0166495612019799E-2</v>
      </c>
    </row>
    <row r="91" spans="1:6" x14ac:dyDescent="0.35">
      <c r="A91" s="17">
        <v>41614</v>
      </c>
      <c r="B91" s="3">
        <v>96.21</v>
      </c>
      <c r="C91" s="17">
        <v>41614</v>
      </c>
      <c r="D91" s="3">
        <v>96.42</v>
      </c>
      <c r="E91" s="5">
        <f t="shared" si="2"/>
        <v>3.3965927285930758E-2</v>
      </c>
      <c r="F91" s="5">
        <f t="shared" si="3"/>
        <v>3.4256441905406554E-2</v>
      </c>
    </row>
    <row r="92" spans="1:6" x14ac:dyDescent="0.35">
      <c r="A92" s="17">
        <v>41621</v>
      </c>
      <c r="B92" s="3">
        <v>97.23</v>
      </c>
      <c r="C92" s="17">
        <v>41621</v>
      </c>
      <c r="D92" s="3">
        <v>97.48</v>
      </c>
      <c r="E92" s="5">
        <f t="shared" si="2"/>
        <v>1.0933579779529171E-2</v>
      </c>
      <c r="F92" s="5">
        <f t="shared" si="3"/>
        <v>1.0546003448392479E-2</v>
      </c>
    </row>
    <row r="93" spans="1:6" x14ac:dyDescent="0.35">
      <c r="A93" s="17">
        <v>41628</v>
      </c>
      <c r="B93" s="3">
        <v>97.85</v>
      </c>
      <c r="C93" s="17">
        <v>41628</v>
      </c>
      <c r="D93" s="3">
        <v>98.12</v>
      </c>
      <c r="E93" s="5">
        <f t="shared" si="2"/>
        <v>6.5439906332831607E-3</v>
      </c>
      <c r="F93" s="5">
        <f t="shared" si="3"/>
        <v>6.3563880205194673E-3</v>
      </c>
    </row>
    <row r="94" spans="1:6" x14ac:dyDescent="0.35">
      <c r="A94" s="17">
        <v>41635</v>
      </c>
      <c r="B94" s="3">
        <v>99.15</v>
      </c>
      <c r="C94" s="17">
        <v>41635</v>
      </c>
      <c r="D94" s="3">
        <v>99.5</v>
      </c>
      <c r="E94" s="5">
        <f t="shared" si="2"/>
        <v>1.3966424774258404E-2</v>
      </c>
      <c r="F94" s="5">
        <f t="shared" si="3"/>
        <v>1.3198161123719902E-2</v>
      </c>
    </row>
    <row r="95" spans="1:6" x14ac:dyDescent="0.35">
      <c r="A95" s="17">
        <v>41642</v>
      </c>
      <c r="B95" s="3">
        <v>96.47</v>
      </c>
      <c r="C95" s="17">
        <v>41642</v>
      </c>
      <c r="D95" s="3">
        <v>96.78</v>
      </c>
      <c r="E95" s="5">
        <f t="shared" si="2"/>
        <v>-2.7717282799374559E-2</v>
      </c>
      <c r="F95" s="5">
        <f t="shared" si="3"/>
        <v>-2.740177578334281E-2</v>
      </c>
    </row>
    <row r="96" spans="1:6" x14ac:dyDescent="0.35">
      <c r="A96" s="17">
        <v>41649</v>
      </c>
      <c r="B96" s="3">
        <v>92.42</v>
      </c>
      <c r="C96" s="17">
        <v>41649</v>
      </c>
      <c r="D96" s="3">
        <v>92.76</v>
      </c>
      <c r="E96" s="5">
        <f t="shared" si="2"/>
        <v>-4.242484897784158E-2</v>
      </c>
      <c r="F96" s="5">
        <f t="shared" si="3"/>
        <v>-4.2888673740341908E-2</v>
      </c>
    </row>
    <row r="97" spans="1:6" x14ac:dyDescent="0.35">
      <c r="A97" s="17">
        <v>41656</v>
      </c>
      <c r="B97" s="3">
        <v>92.98</v>
      </c>
      <c r="C97" s="17">
        <v>41656</v>
      </c>
      <c r="D97" s="3">
        <v>93.38</v>
      </c>
      <c r="E97" s="5">
        <f t="shared" si="2"/>
        <v>6.6616771554598555E-3</v>
      </c>
      <c r="F97" s="5">
        <f t="shared" si="3"/>
        <v>6.0410108203184177E-3</v>
      </c>
    </row>
    <row r="98" spans="1:6" x14ac:dyDescent="0.35">
      <c r="A98" s="17">
        <v>41663</v>
      </c>
      <c r="B98" s="3">
        <v>96.19</v>
      </c>
      <c r="C98" s="17">
        <v>41663</v>
      </c>
      <c r="D98" s="3">
        <v>96.42</v>
      </c>
      <c r="E98" s="5">
        <f t="shared" si="2"/>
        <v>3.2036459434685402E-2</v>
      </c>
      <c r="F98" s="5">
        <f t="shared" si="3"/>
        <v>3.3940985902085538E-2</v>
      </c>
    </row>
    <row r="99" spans="1:6" x14ac:dyDescent="0.35">
      <c r="A99" s="17">
        <v>41670</v>
      </c>
      <c r="B99" s="3">
        <v>97.29</v>
      </c>
      <c r="C99" s="17">
        <v>41670</v>
      </c>
      <c r="D99" s="3">
        <v>97.24</v>
      </c>
      <c r="E99" s="5">
        <f t="shared" si="2"/>
        <v>8.4685004704462205E-3</v>
      </c>
      <c r="F99" s="5">
        <f t="shared" si="3"/>
        <v>1.1370806822812107E-2</v>
      </c>
    </row>
    <row r="100" spans="1:6" x14ac:dyDescent="0.35">
      <c r="A100" s="17">
        <v>41677</v>
      </c>
      <c r="B100" s="3">
        <v>97.78</v>
      </c>
      <c r="C100" s="17">
        <v>41677</v>
      </c>
      <c r="D100" s="3">
        <v>97.74</v>
      </c>
      <c r="E100" s="5">
        <f t="shared" si="2"/>
        <v>5.1287423940860524E-3</v>
      </c>
      <c r="F100" s="5">
        <f t="shared" si="3"/>
        <v>5.0238481631632546E-3</v>
      </c>
    </row>
    <row r="101" spans="1:6" x14ac:dyDescent="0.35">
      <c r="A101" s="17">
        <v>41684</v>
      </c>
      <c r="B101" s="3">
        <v>100.21</v>
      </c>
      <c r="C101" s="17">
        <v>41684</v>
      </c>
      <c r="D101" s="3">
        <v>100.2</v>
      </c>
      <c r="E101" s="5">
        <f t="shared" si="2"/>
        <v>2.4857296808755706E-2</v>
      </c>
      <c r="F101" s="5">
        <f t="shared" si="3"/>
        <v>2.4547926919737919E-2</v>
      </c>
    </row>
    <row r="102" spans="1:6" x14ac:dyDescent="0.35">
      <c r="A102" s="17">
        <v>41691</v>
      </c>
      <c r="B102" s="3">
        <v>102.93</v>
      </c>
      <c r="C102" s="17">
        <v>41691</v>
      </c>
      <c r="D102" s="3">
        <v>102.72</v>
      </c>
      <c r="E102" s="5">
        <f t="shared" si="2"/>
        <v>2.4838651290886617E-2</v>
      </c>
      <c r="F102" s="5">
        <f t="shared" si="3"/>
        <v>2.6781161468230584E-2</v>
      </c>
    </row>
    <row r="103" spans="1:6" x14ac:dyDescent="0.35">
      <c r="A103" s="17">
        <v>41698</v>
      </c>
      <c r="B103" s="3">
        <v>102.77</v>
      </c>
      <c r="C103" s="17">
        <v>41698</v>
      </c>
      <c r="D103" s="3">
        <v>102.45</v>
      </c>
      <c r="E103" s="5">
        <f t="shared" si="2"/>
        <v>-2.6319652567421887E-3</v>
      </c>
      <c r="F103" s="5">
        <f t="shared" si="3"/>
        <v>-1.5556639014864516E-3</v>
      </c>
    </row>
    <row r="104" spans="1:6" x14ac:dyDescent="0.35">
      <c r="A104" s="17">
        <v>41705</v>
      </c>
      <c r="B104" s="3">
        <v>103.07</v>
      </c>
      <c r="C104" s="17">
        <v>41705</v>
      </c>
      <c r="D104" s="3">
        <v>102.77</v>
      </c>
      <c r="E104" s="5">
        <f t="shared" si="2"/>
        <v>3.1186069520727842E-3</v>
      </c>
      <c r="F104" s="5">
        <f t="shared" si="3"/>
        <v>2.9148874117195279E-3</v>
      </c>
    </row>
    <row r="105" spans="1:6" x14ac:dyDescent="0.35">
      <c r="A105" s="17">
        <v>41712</v>
      </c>
      <c r="B105" s="3">
        <v>99.55</v>
      </c>
      <c r="C105" s="17">
        <v>41712</v>
      </c>
      <c r="D105" s="3">
        <v>99.25</v>
      </c>
      <c r="E105" s="5">
        <f t="shared" si="2"/>
        <v>-3.4851562069681839E-2</v>
      </c>
      <c r="F105" s="5">
        <f t="shared" si="3"/>
        <v>-3.4748338538496001E-2</v>
      </c>
    </row>
    <row r="106" spans="1:6" x14ac:dyDescent="0.35">
      <c r="A106" s="17">
        <v>41719</v>
      </c>
      <c r="B106" s="3">
        <v>99.77</v>
      </c>
      <c r="C106" s="17">
        <v>41719</v>
      </c>
      <c r="D106" s="3">
        <v>99.41</v>
      </c>
      <c r="E106" s="5">
        <f t="shared" si="2"/>
        <v>1.6107926567539206E-3</v>
      </c>
      <c r="F106" s="5">
        <f t="shared" si="3"/>
        <v>2.2075064152105202E-3</v>
      </c>
    </row>
    <row r="107" spans="1:6" x14ac:dyDescent="0.35">
      <c r="A107" s="17">
        <v>41726</v>
      </c>
      <c r="B107" s="3">
        <v>100.66</v>
      </c>
      <c r="C107" s="17">
        <v>41726</v>
      </c>
      <c r="D107" s="3">
        <v>100.4</v>
      </c>
      <c r="E107" s="5">
        <f t="shared" si="2"/>
        <v>9.9094950335751296E-3</v>
      </c>
      <c r="F107" s="5">
        <f t="shared" si="3"/>
        <v>8.880964422798128E-3</v>
      </c>
    </row>
    <row r="108" spans="1:6" x14ac:dyDescent="0.35">
      <c r="A108" s="17">
        <v>41733</v>
      </c>
      <c r="B108" s="3">
        <v>100.46</v>
      </c>
      <c r="C108" s="17">
        <v>41733</v>
      </c>
      <c r="D108" s="3">
        <v>100.47</v>
      </c>
      <c r="E108" s="5">
        <f t="shared" si="2"/>
        <v>6.9696821659406653E-4</v>
      </c>
      <c r="F108" s="5">
        <f t="shared" si="3"/>
        <v>-1.9888630263153154E-3</v>
      </c>
    </row>
    <row r="109" spans="1:6" x14ac:dyDescent="0.35">
      <c r="A109" s="17">
        <v>41740</v>
      </c>
      <c r="B109" s="3">
        <v>102.72</v>
      </c>
      <c r="C109" s="17">
        <v>41740</v>
      </c>
      <c r="D109" s="3">
        <v>102.75</v>
      </c>
      <c r="E109" s="5">
        <f t="shared" si="2"/>
        <v>2.2439677902121015E-2</v>
      </c>
      <c r="F109" s="5">
        <f t="shared" si="3"/>
        <v>2.2247201619752386E-2</v>
      </c>
    </row>
    <row r="110" spans="1:6" x14ac:dyDescent="0.35">
      <c r="A110" s="17">
        <v>41747</v>
      </c>
      <c r="B110" s="3">
        <v>103.95</v>
      </c>
      <c r="C110" s="17">
        <v>41747</v>
      </c>
      <c r="D110" s="3">
        <v>103.97</v>
      </c>
      <c r="E110" s="5">
        <f t="shared" si="2"/>
        <v>1.1803542613534787E-2</v>
      </c>
      <c r="F110" s="5">
        <f t="shared" si="3"/>
        <v>1.1903174362370905E-2</v>
      </c>
    </row>
    <row r="111" spans="1:6" x14ac:dyDescent="0.35">
      <c r="A111" s="17">
        <v>41754</v>
      </c>
      <c r="B111" s="3">
        <v>102.11</v>
      </c>
      <c r="C111" s="17">
        <v>41754</v>
      </c>
      <c r="D111" s="3">
        <v>102.1</v>
      </c>
      <c r="E111" s="5">
        <f t="shared" si="2"/>
        <v>-1.8149670819259028E-2</v>
      </c>
      <c r="F111" s="5">
        <f t="shared" si="3"/>
        <v>-1.7859350736575401E-2</v>
      </c>
    </row>
    <row r="112" spans="1:6" x14ac:dyDescent="0.35">
      <c r="A112" s="17">
        <v>41761</v>
      </c>
      <c r="B112" s="3">
        <v>100.51</v>
      </c>
      <c r="C112" s="17">
        <v>41761</v>
      </c>
      <c r="D112" s="3">
        <v>100.21</v>
      </c>
      <c r="E112" s="5">
        <f t="shared" si="2"/>
        <v>-1.8684741100382353E-2</v>
      </c>
      <c r="F112" s="5">
        <f t="shared" si="3"/>
        <v>-1.5793438530798107E-2</v>
      </c>
    </row>
    <row r="113" spans="1:6" x14ac:dyDescent="0.35">
      <c r="A113" s="17">
        <v>41768</v>
      </c>
      <c r="B113" s="3">
        <v>100.29</v>
      </c>
      <c r="C113" s="17">
        <v>41768</v>
      </c>
      <c r="D113" s="3">
        <v>100</v>
      </c>
      <c r="E113" s="5">
        <f t="shared" si="2"/>
        <v>-2.0977980821461116E-3</v>
      </c>
      <c r="F113" s="5">
        <f t="shared" si="3"/>
        <v>-2.1912359365315673E-3</v>
      </c>
    </row>
    <row r="114" spans="1:6" x14ac:dyDescent="0.35">
      <c r="A114" s="17">
        <v>41775</v>
      </c>
      <c r="B114" s="3">
        <v>101.92</v>
      </c>
      <c r="C114" s="17">
        <v>41775</v>
      </c>
      <c r="D114" s="3">
        <v>101.64</v>
      </c>
      <c r="E114" s="5">
        <f t="shared" si="2"/>
        <v>1.6266972463871938E-2</v>
      </c>
      <c r="F114" s="5">
        <f t="shared" si="3"/>
        <v>1.6122202723736306E-2</v>
      </c>
    </row>
    <row r="115" spans="1:6" x14ac:dyDescent="0.35">
      <c r="A115" s="17">
        <v>41782</v>
      </c>
      <c r="B115" s="3">
        <v>103.82</v>
      </c>
      <c r="C115" s="17">
        <v>41782</v>
      </c>
      <c r="D115" s="3">
        <v>103.44</v>
      </c>
      <c r="E115" s="5">
        <f t="shared" si="2"/>
        <v>1.7554576011638741E-2</v>
      </c>
      <c r="F115" s="5">
        <f t="shared" si="3"/>
        <v>1.8470438575229745E-2</v>
      </c>
    </row>
    <row r="116" spans="1:6" x14ac:dyDescent="0.35">
      <c r="A116" s="17">
        <v>41789</v>
      </c>
      <c r="B116" s="3">
        <v>103.95</v>
      </c>
      <c r="C116" s="17">
        <v>41789</v>
      </c>
      <c r="D116" s="3">
        <v>103.28</v>
      </c>
      <c r="E116" s="5">
        <f t="shared" si="2"/>
        <v>-1.5479879252149886E-3</v>
      </c>
      <c r="F116" s="5">
        <f t="shared" si="3"/>
        <v>1.2513839049390451E-3</v>
      </c>
    </row>
    <row r="117" spans="1:6" x14ac:dyDescent="0.35">
      <c r="A117" s="17">
        <v>41796</v>
      </c>
      <c r="B117" s="3">
        <v>103.23</v>
      </c>
      <c r="C117" s="17">
        <v>41796</v>
      </c>
      <c r="D117" s="3">
        <v>102.58</v>
      </c>
      <c r="E117" s="5">
        <f t="shared" si="2"/>
        <v>-6.8007645772646657E-3</v>
      </c>
      <c r="F117" s="5">
        <f t="shared" si="3"/>
        <v>-6.9505058265231902E-3</v>
      </c>
    </row>
    <row r="118" spans="1:6" x14ac:dyDescent="0.35">
      <c r="A118" s="17">
        <v>41803</v>
      </c>
      <c r="B118" s="3">
        <v>105.97</v>
      </c>
      <c r="C118" s="17">
        <v>41803</v>
      </c>
      <c r="D118" s="3">
        <v>105.32</v>
      </c>
      <c r="E118" s="5">
        <f t="shared" si="2"/>
        <v>2.636035266698613E-2</v>
      </c>
      <c r="F118" s="5">
        <f t="shared" si="3"/>
        <v>2.6196526709245976E-2</v>
      </c>
    </row>
    <row r="119" spans="1:6" x14ac:dyDescent="0.35">
      <c r="A119" s="17">
        <v>41810</v>
      </c>
      <c r="B119" s="3">
        <v>107.23</v>
      </c>
      <c r="C119" s="17">
        <v>41810</v>
      </c>
      <c r="D119" s="3">
        <v>106.58</v>
      </c>
      <c r="E119" s="5">
        <f t="shared" si="2"/>
        <v>1.1892542240527599E-2</v>
      </c>
      <c r="F119" s="5">
        <f t="shared" si="3"/>
        <v>1.1820025045309754E-2</v>
      </c>
    </row>
    <row r="120" spans="1:6" x14ac:dyDescent="0.35">
      <c r="A120" s="17">
        <v>41817</v>
      </c>
      <c r="B120" s="3">
        <v>106.69</v>
      </c>
      <c r="C120" s="17">
        <v>41817</v>
      </c>
      <c r="D120" s="3">
        <v>106.06</v>
      </c>
      <c r="E120" s="5">
        <f t="shared" si="2"/>
        <v>-4.8909051596522117E-3</v>
      </c>
      <c r="F120" s="5">
        <f t="shared" si="3"/>
        <v>-5.0486270286844628E-3</v>
      </c>
    </row>
    <row r="121" spans="1:6" x14ac:dyDescent="0.35">
      <c r="A121" s="17">
        <v>41824</v>
      </c>
      <c r="B121" s="3">
        <v>105.52</v>
      </c>
      <c r="C121" s="17">
        <v>41824</v>
      </c>
      <c r="D121" s="3">
        <v>104.81</v>
      </c>
      <c r="E121" s="5">
        <f t="shared" si="2"/>
        <v>-1.1855784526897948E-2</v>
      </c>
      <c r="F121" s="5">
        <f t="shared" si="3"/>
        <v>-1.102692479431075E-2</v>
      </c>
    </row>
    <row r="122" spans="1:6" x14ac:dyDescent="0.35">
      <c r="A122" s="17">
        <v>41831</v>
      </c>
      <c r="B122" s="3">
        <v>103.25</v>
      </c>
      <c r="C122" s="17">
        <v>41831</v>
      </c>
      <c r="D122" s="3">
        <v>102.6</v>
      </c>
      <c r="E122" s="5">
        <f t="shared" si="2"/>
        <v>-2.1311254445416938E-2</v>
      </c>
      <c r="F122" s="5">
        <f t="shared" si="3"/>
        <v>-2.1747276567916928E-2</v>
      </c>
    </row>
    <row r="123" spans="1:6" x14ac:dyDescent="0.35">
      <c r="A123" s="17">
        <v>41838</v>
      </c>
      <c r="B123" s="3">
        <v>102.37</v>
      </c>
      <c r="C123" s="17">
        <v>41838</v>
      </c>
      <c r="D123" s="3">
        <v>101.68</v>
      </c>
      <c r="E123" s="5">
        <f t="shared" si="2"/>
        <v>-9.007305855470403E-3</v>
      </c>
      <c r="F123" s="5">
        <f t="shared" si="3"/>
        <v>-8.5595309094626381E-3</v>
      </c>
    </row>
    <row r="124" spans="1:6" x14ac:dyDescent="0.35">
      <c r="A124" s="17">
        <v>41845</v>
      </c>
      <c r="B124" s="3">
        <v>104.35</v>
      </c>
      <c r="C124" s="17">
        <v>41845</v>
      </c>
      <c r="D124" s="3">
        <v>103.26</v>
      </c>
      <c r="E124" s="5">
        <f t="shared" si="2"/>
        <v>1.5419452570304519E-2</v>
      </c>
      <c r="F124" s="5">
        <f t="shared" si="3"/>
        <v>1.9156932591530212E-2</v>
      </c>
    </row>
    <row r="125" spans="1:6" x14ac:dyDescent="0.35">
      <c r="A125" s="17">
        <v>41852</v>
      </c>
      <c r="B125" s="3">
        <v>102.19</v>
      </c>
      <c r="C125" s="17">
        <v>41852</v>
      </c>
      <c r="D125" s="3">
        <v>99.79</v>
      </c>
      <c r="E125" s="5">
        <f t="shared" si="2"/>
        <v>-3.4182101555281862E-2</v>
      </c>
      <c r="F125" s="5">
        <f t="shared" si="3"/>
        <v>-2.0916807899092029E-2</v>
      </c>
    </row>
    <row r="126" spans="1:6" x14ac:dyDescent="0.35">
      <c r="A126" s="17">
        <v>41859</v>
      </c>
      <c r="B126" s="3">
        <v>97.5</v>
      </c>
      <c r="C126" s="17">
        <v>41859</v>
      </c>
      <c r="D126" s="3">
        <v>97.52</v>
      </c>
      <c r="E126" s="5">
        <f t="shared" si="2"/>
        <v>-2.3010492723205146E-2</v>
      </c>
      <c r="F126" s="5">
        <f t="shared" si="3"/>
        <v>-4.6981447620316211E-2</v>
      </c>
    </row>
    <row r="127" spans="1:6" x14ac:dyDescent="0.35">
      <c r="A127" s="17">
        <v>41866</v>
      </c>
      <c r="B127" s="3">
        <v>97.17</v>
      </c>
      <c r="C127" s="17">
        <v>41866</v>
      </c>
      <c r="D127" s="3">
        <v>97.19</v>
      </c>
      <c r="E127" s="5">
        <f t="shared" si="2"/>
        <v>-3.3896596576368054E-3</v>
      </c>
      <c r="F127" s="5">
        <f t="shared" si="3"/>
        <v>-3.3903561524538058E-3</v>
      </c>
    </row>
    <row r="128" spans="1:6" x14ac:dyDescent="0.35">
      <c r="A128" s="17">
        <v>41873</v>
      </c>
      <c r="B128" s="3">
        <v>94.95</v>
      </c>
      <c r="C128" s="17">
        <v>41873</v>
      </c>
      <c r="D128" s="3">
        <v>94.91</v>
      </c>
      <c r="E128" s="5">
        <f t="shared" si="2"/>
        <v>-2.3738751372978401E-2</v>
      </c>
      <c r="F128" s="5">
        <f t="shared" si="3"/>
        <v>-2.3111584593052716E-2</v>
      </c>
    </row>
    <row r="129" spans="1:6" x14ac:dyDescent="0.35">
      <c r="A129" s="17">
        <v>41880</v>
      </c>
      <c r="B129" s="3">
        <v>96.25</v>
      </c>
      <c r="C129" s="17">
        <v>41880</v>
      </c>
      <c r="D129" s="3">
        <v>94.32</v>
      </c>
      <c r="E129" s="5">
        <f t="shared" si="2"/>
        <v>-6.235817913285425E-3</v>
      </c>
      <c r="F129" s="5">
        <f t="shared" si="3"/>
        <v>1.3598535909598664E-2</v>
      </c>
    </row>
    <row r="130" spans="1:6" x14ac:dyDescent="0.35">
      <c r="A130" s="17">
        <v>41887</v>
      </c>
      <c r="B130" s="3">
        <v>94.06</v>
      </c>
      <c r="C130" s="17">
        <v>41887</v>
      </c>
      <c r="D130" s="3">
        <v>94.04</v>
      </c>
      <c r="E130" s="5">
        <f t="shared" si="2"/>
        <v>-2.973032557246613E-3</v>
      </c>
      <c r="F130" s="5">
        <f t="shared" si="3"/>
        <v>-2.3016096650991677E-2</v>
      </c>
    </row>
    <row r="131" spans="1:6" x14ac:dyDescent="0.35">
      <c r="A131" s="17">
        <v>41894</v>
      </c>
      <c r="B131" s="3">
        <v>92.43</v>
      </c>
      <c r="C131" s="17">
        <v>41894</v>
      </c>
      <c r="D131" s="3">
        <v>92.44</v>
      </c>
      <c r="E131" s="5">
        <f t="shared" ref="E131:E194" si="4">LN(D131/D130)</f>
        <v>-1.7160438265688888E-2</v>
      </c>
      <c r="F131" s="5">
        <f t="shared" ref="F131:F194" si="5">LN(B131/B130)</f>
        <v>-1.7481275240215654E-2</v>
      </c>
    </row>
    <row r="132" spans="1:6" x14ac:dyDescent="0.35">
      <c r="A132" s="17">
        <v>41901</v>
      </c>
      <c r="B132" s="3">
        <v>93.52</v>
      </c>
      <c r="C132" s="17">
        <v>41901</v>
      </c>
      <c r="D132" s="3">
        <v>93.54</v>
      </c>
      <c r="E132" s="5">
        <f t="shared" si="4"/>
        <v>1.1829366891560361E-2</v>
      </c>
      <c r="F132" s="5">
        <f t="shared" si="5"/>
        <v>1.1723715887126658E-2</v>
      </c>
    </row>
    <row r="133" spans="1:6" x14ac:dyDescent="0.35">
      <c r="A133" s="17">
        <v>41908</v>
      </c>
      <c r="B133" s="3">
        <v>93.15</v>
      </c>
      <c r="C133" s="17">
        <v>41908</v>
      </c>
      <c r="D133" s="3">
        <v>92.39</v>
      </c>
      <c r="E133" s="5">
        <f t="shared" si="4"/>
        <v>-1.237040461508639E-2</v>
      </c>
      <c r="F133" s="5">
        <f t="shared" si="5"/>
        <v>-3.9642201162154358E-3</v>
      </c>
    </row>
    <row r="134" spans="1:6" x14ac:dyDescent="0.35">
      <c r="A134" s="17">
        <v>41915</v>
      </c>
      <c r="B134" s="3">
        <v>91.44</v>
      </c>
      <c r="C134" s="17">
        <v>41915</v>
      </c>
      <c r="D134" s="3">
        <v>91.44</v>
      </c>
      <c r="E134" s="5">
        <f t="shared" si="4"/>
        <v>-1.0335728196098631E-2</v>
      </c>
      <c r="F134" s="5">
        <f t="shared" si="5"/>
        <v>-1.8528077561042352E-2</v>
      </c>
    </row>
    <row r="135" spans="1:6" x14ac:dyDescent="0.35">
      <c r="A135" s="17">
        <v>41922</v>
      </c>
      <c r="B135" s="3">
        <v>87.63</v>
      </c>
      <c r="C135" s="17">
        <v>41922</v>
      </c>
      <c r="D135" s="3">
        <v>87.62</v>
      </c>
      <c r="E135" s="5">
        <f t="shared" si="4"/>
        <v>-4.2673737100802751E-2</v>
      </c>
      <c r="F135" s="5">
        <f t="shared" si="5"/>
        <v>-4.2559614418796007E-2</v>
      </c>
    </row>
    <row r="136" spans="1:6" x14ac:dyDescent="0.35">
      <c r="A136" s="17">
        <v>41929</v>
      </c>
      <c r="B136" s="3">
        <v>82.88</v>
      </c>
      <c r="C136" s="17">
        <v>41929</v>
      </c>
      <c r="D136" s="3">
        <v>82.96</v>
      </c>
      <c r="E136" s="5">
        <f t="shared" si="4"/>
        <v>-5.4650718464480649E-2</v>
      </c>
      <c r="F136" s="5">
        <f t="shared" si="5"/>
        <v>-5.5729626556586337E-2</v>
      </c>
    </row>
    <row r="137" spans="1:6" x14ac:dyDescent="0.35">
      <c r="A137" s="17">
        <v>41936</v>
      </c>
      <c r="B137" s="3">
        <v>82.12</v>
      </c>
      <c r="C137" s="17">
        <v>41936</v>
      </c>
      <c r="D137" s="3">
        <v>81.83</v>
      </c>
      <c r="E137" s="5">
        <f t="shared" si="4"/>
        <v>-1.371463938198144E-2</v>
      </c>
      <c r="F137" s="5">
        <f t="shared" si="5"/>
        <v>-9.2121863604400032E-3</v>
      </c>
    </row>
    <row r="138" spans="1:6" x14ac:dyDescent="0.35">
      <c r="A138" s="17">
        <v>41943</v>
      </c>
      <c r="B138" s="3">
        <v>81.290000000000006</v>
      </c>
      <c r="C138" s="17">
        <v>41943</v>
      </c>
      <c r="D138" s="3">
        <v>81.260000000000005</v>
      </c>
      <c r="E138" s="5">
        <f t="shared" si="4"/>
        <v>-6.990033979709616E-3</v>
      </c>
      <c r="F138" s="5">
        <f t="shared" si="5"/>
        <v>-1.0158584392251839E-2</v>
      </c>
    </row>
    <row r="139" spans="1:6" x14ac:dyDescent="0.35">
      <c r="A139" s="17">
        <v>41950</v>
      </c>
      <c r="B139" s="3">
        <v>78.239999999999995</v>
      </c>
      <c r="C139" s="17">
        <v>41950</v>
      </c>
      <c r="D139" s="3">
        <v>78.239999999999995</v>
      </c>
      <c r="E139" s="5">
        <f t="shared" si="4"/>
        <v>-3.7872864833018896E-2</v>
      </c>
      <c r="F139" s="5">
        <f t="shared" si="5"/>
        <v>-3.8241982031919183E-2</v>
      </c>
    </row>
    <row r="140" spans="1:6" x14ac:dyDescent="0.35">
      <c r="A140" s="17">
        <v>41957</v>
      </c>
      <c r="B140" s="3">
        <v>76.5</v>
      </c>
      <c r="C140" s="17">
        <v>41957</v>
      </c>
      <c r="D140" s="3">
        <v>76.510000000000005</v>
      </c>
      <c r="E140" s="5">
        <f t="shared" si="4"/>
        <v>-2.2359574482801219E-2</v>
      </c>
      <c r="F140" s="5">
        <f t="shared" si="5"/>
        <v>-2.2490284894071667E-2</v>
      </c>
    </row>
    <row r="141" spans="1:6" x14ac:dyDescent="0.35">
      <c r="A141" s="17">
        <v>41964</v>
      </c>
      <c r="B141" s="3">
        <v>75.38</v>
      </c>
      <c r="C141" s="17">
        <v>41964</v>
      </c>
      <c r="D141" s="3">
        <v>75.38</v>
      </c>
      <c r="E141" s="5">
        <f t="shared" si="4"/>
        <v>-1.4879463404771278E-2</v>
      </c>
      <c r="F141" s="5">
        <f t="shared" si="5"/>
        <v>-1.4748752993500865E-2</v>
      </c>
    </row>
    <row r="142" spans="1:6" x14ac:dyDescent="0.35">
      <c r="A142" s="17">
        <v>41971</v>
      </c>
      <c r="B142" s="3">
        <v>72.36</v>
      </c>
      <c r="C142" s="17">
        <v>41971</v>
      </c>
      <c r="D142" s="3">
        <v>72.430000000000007</v>
      </c>
      <c r="E142" s="5">
        <f t="shared" si="4"/>
        <v>-3.9921409631754563E-2</v>
      </c>
      <c r="F142" s="5">
        <f t="shared" si="5"/>
        <v>-4.0888327311894956E-2</v>
      </c>
    </row>
    <row r="143" spans="1:6" x14ac:dyDescent="0.35">
      <c r="A143" s="17">
        <v>41978</v>
      </c>
      <c r="B143" s="3">
        <v>67.180000000000007</v>
      </c>
      <c r="C143" s="17">
        <v>41978</v>
      </c>
      <c r="D143" s="3">
        <v>67.180000000000007</v>
      </c>
      <c r="E143" s="5">
        <f t="shared" si="4"/>
        <v>-7.524499402308793E-2</v>
      </c>
      <c r="F143" s="5">
        <f t="shared" si="5"/>
        <v>-7.4278076342947641E-2</v>
      </c>
    </row>
    <row r="144" spans="1:6" x14ac:dyDescent="0.35">
      <c r="A144" s="17">
        <v>41985</v>
      </c>
      <c r="B144" s="3">
        <v>61.14</v>
      </c>
      <c r="C144" s="17">
        <v>41985</v>
      </c>
      <c r="D144" s="3">
        <v>61.11</v>
      </c>
      <c r="E144" s="5">
        <f t="shared" si="4"/>
        <v>-9.4700065277322651E-2</v>
      </c>
      <c r="F144" s="5">
        <f t="shared" si="5"/>
        <v>-9.4209267721458378E-2</v>
      </c>
    </row>
    <row r="145" spans="1:6" x14ac:dyDescent="0.35">
      <c r="A145" s="17">
        <v>41992</v>
      </c>
      <c r="B145" s="3">
        <v>55.89</v>
      </c>
      <c r="C145" s="17">
        <v>41992</v>
      </c>
      <c r="D145" s="3">
        <v>55.79</v>
      </c>
      <c r="E145" s="5">
        <f t="shared" si="4"/>
        <v>-9.1080877049387193E-2</v>
      </c>
      <c r="F145" s="5">
        <f t="shared" si="5"/>
        <v>-8.9780843181081704E-2</v>
      </c>
    </row>
    <row r="146" spans="1:6" x14ac:dyDescent="0.35">
      <c r="A146" s="17">
        <v>41999</v>
      </c>
      <c r="B146" s="3">
        <v>55.58</v>
      </c>
      <c r="C146" s="17">
        <v>41999</v>
      </c>
      <c r="D146" s="3">
        <v>55.74</v>
      </c>
      <c r="E146" s="5">
        <f t="shared" si="4"/>
        <v>-8.9661980363479389E-4</v>
      </c>
      <c r="F146" s="5">
        <f t="shared" si="5"/>
        <v>-5.5620489672491818E-3</v>
      </c>
    </row>
    <row r="147" spans="1:6" x14ac:dyDescent="0.35">
      <c r="A147" s="17">
        <v>42006</v>
      </c>
      <c r="B147" s="3">
        <v>53.44</v>
      </c>
      <c r="C147" s="17">
        <v>42006</v>
      </c>
      <c r="D147" s="3">
        <v>53.42</v>
      </c>
      <c r="E147" s="5">
        <f t="shared" si="4"/>
        <v>-4.2512814371987312E-2</v>
      </c>
      <c r="F147" s="5">
        <f t="shared" si="5"/>
        <v>-3.9263895085967337E-2</v>
      </c>
    </row>
    <row r="148" spans="1:6" x14ac:dyDescent="0.35">
      <c r="A148" s="17">
        <v>42013</v>
      </c>
      <c r="B148" s="3">
        <v>48.77</v>
      </c>
      <c r="C148" s="17">
        <v>42013</v>
      </c>
      <c r="D148" s="3">
        <v>48.75</v>
      </c>
      <c r="E148" s="5">
        <f t="shared" si="4"/>
        <v>-9.1480010237958612E-2</v>
      </c>
      <c r="F148" s="5">
        <f t="shared" si="5"/>
        <v>-9.1444159506429007E-2</v>
      </c>
    </row>
    <row r="149" spans="1:6" x14ac:dyDescent="0.35">
      <c r="A149" s="17">
        <v>42020</v>
      </c>
      <c r="B149" s="3">
        <v>47.07</v>
      </c>
      <c r="C149" s="17">
        <v>42020</v>
      </c>
      <c r="D149" s="3">
        <v>47.08</v>
      </c>
      <c r="E149" s="5">
        <f t="shared" si="4"/>
        <v>-3.48569150517802E-2</v>
      </c>
      <c r="F149" s="5">
        <f t="shared" si="5"/>
        <v>-3.5479514308910352E-2</v>
      </c>
    </row>
    <row r="150" spans="1:6" x14ac:dyDescent="0.35">
      <c r="A150" s="17">
        <v>42027</v>
      </c>
      <c r="B150" s="3">
        <v>46.46</v>
      </c>
      <c r="C150" s="17">
        <v>42027</v>
      </c>
      <c r="D150" s="3">
        <v>46.52</v>
      </c>
      <c r="E150" s="5">
        <f t="shared" si="4"/>
        <v>-1.1965954741612161E-2</v>
      </c>
      <c r="F150" s="5">
        <f t="shared" si="5"/>
        <v>-1.3044128070787865E-2</v>
      </c>
    </row>
    <row r="151" spans="1:6" x14ac:dyDescent="0.35">
      <c r="A151" s="17">
        <v>42034</v>
      </c>
      <c r="B151" s="3">
        <v>45.32</v>
      </c>
      <c r="C151" s="17">
        <v>42034</v>
      </c>
      <c r="D151" s="3">
        <v>45.72</v>
      </c>
      <c r="E151" s="5">
        <f t="shared" si="4"/>
        <v>-1.734648872385388E-2</v>
      </c>
      <c r="F151" s="5">
        <f t="shared" si="5"/>
        <v>-2.484329118245748E-2</v>
      </c>
    </row>
    <row r="152" spans="1:6" x14ac:dyDescent="0.35">
      <c r="A152" s="17">
        <v>42041</v>
      </c>
      <c r="B152" s="3">
        <v>50.58</v>
      </c>
      <c r="C152" s="17">
        <v>42041</v>
      </c>
      <c r="D152" s="3">
        <v>50.65</v>
      </c>
      <c r="E152" s="5">
        <f t="shared" si="4"/>
        <v>0.1024033917680824</v>
      </c>
      <c r="F152" s="5">
        <f t="shared" si="5"/>
        <v>0.10980780508201353</v>
      </c>
    </row>
    <row r="153" spans="1:6" x14ac:dyDescent="0.35">
      <c r="A153" s="17">
        <v>42048</v>
      </c>
      <c r="B153" s="3">
        <v>51.14</v>
      </c>
      <c r="C153" s="17">
        <v>42048</v>
      </c>
      <c r="D153" s="3">
        <v>51.14</v>
      </c>
      <c r="E153" s="5">
        <f t="shared" si="4"/>
        <v>9.6277391683483107E-3</v>
      </c>
      <c r="F153" s="5">
        <f t="shared" si="5"/>
        <v>1.1010728621221582E-2</v>
      </c>
    </row>
    <row r="154" spans="1:6" x14ac:dyDescent="0.35">
      <c r="A154" s="17">
        <v>42055</v>
      </c>
      <c r="B154" s="3">
        <v>51.69</v>
      </c>
      <c r="C154" s="17">
        <v>42055</v>
      </c>
      <c r="D154" s="3">
        <v>51.79</v>
      </c>
      <c r="E154" s="5">
        <f t="shared" si="4"/>
        <v>1.2630110572759538E-2</v>
      </c>
      <c r="F154" s="5">
        <f t="shared" si="5"/>
        <v>1.0697369344907236E-2</v>
      </c>
    </row>
    <row r="155" spans="1:6" x14ac:dyDescent="0.35">
      <c r="A155" s="17">
        <v>42062</v>
      </c>
      <c r="B155" s="3">
        <v>49.16</v>
      </c>
      <c r="C155" s="17">
        <v>42062</v>
      </c>
      <c r="D155" s="3">
        <v>49.53</v>
      </c>
      <c r="E155" s="5">
        <f t="shared" si="4"/>
        <v>-4.4618533835653687E-2</v>
      </c>
      <c r="F155" s="5">
        <f t="shared" si="5"/>
        <v>-5.0184054510113867E-2</v>
      </c>
    </row>
    <row r="156" spans="1:6" x14ac:dyDescent="0.35">
      <c r="A156" s="17">
        <v>42069</v>
      </c>
      <c r="B156" s="3">
        <v>50.38</v>
      </c>
      <c r="C156" s="17">
        <v>42069</v>
      </c>
      <c r="D156" s="3">
        <v>50.4</v>
      </c>
      <c r="E156" s="5">
        <f t="shared" si="4"/>
        <v>1.7412628477176485E-2</v>
      </c>
      <c r="F156" s="5">
        <f t="shared" si="5"/>
        <v>2.4513986226630143E-2</v>
      </c>
    </row>
    <row r="157" spans="1:6" x14ac:dyDescent="0.35">
      <c r="A157" s="17">
        <v>42076</v>
      </c>
      <c r="B157" s="3">
        <v>47.69</v>
      </c>
      <c r="C157" s="17">
        <v>42076</v>
      </c>
      <c r="D157" s="3">
        <v>47.67</v>
      </c>
      <c r="E157" s="5">
        <f t="shared" si="4"/>
        <v>-5.5688905860588542E-2</v>
      </c>
      <c r="F157" s="5">
        <f t="shared" si="5"/>
        <v>-5.4872538614331293E-2</v>
      </c>
    </row>
    <row r="158" spans="1:6" x14ac:dyDescent="0.35">
      <c r="A158" s="17">
        <v>42083</v>
      </c>
      <c r="B158" s="3">
        <v>44.39</v>
      </c>
      <c r="C158" s="17">
        <v>42083</v>
      </c>
      <c r="D158" s="3">
        <v>44.34</v>
      </c>
      <c r="E158" s="5">
        <f t="shared" si="4"/>
        <v>-7.241506502856887E-2</v>
      </c>
      <c r="F158" s="5">
        <f t="shared" si="5"/>
        <v>-7.1707513464189077E-2</v>
      </c>
    </row>
    <row r="159" spans="1:6" x14ac:dyDescent="0.35">
      <c r="A159" s="17">
        <v>42090</v>
      </c>
      <c r="B159" s="3">
        <v>48.68</v>
      </c>
      <c r="C159" s="17">
        <v>42090</v>
      </c>
      <c r="D159" s="3">
        <v>48.89</v>
      </c>
      <c r="E159" s="5">
        <f t="shared" si="4"/>
        <v>9.7685672402388776E-2</v>
      </c>
      <c r="F159" s="5">
        <f t="shared" si="5"/>
        <v>9.2254049273382446E-2</v>
      </c>
    </row>
    <row r="160" spans="1:6" x14ac:dyDescent="0.35">
      <c r="A160" s="17">
        <v>42097</v>
      </c>
      <c r="B160" s="3">
        <v>48.91</v>
      </c>
      <c r="C160" s="17">
        <v>42097</v>
      </c>
      <c r="D160" s="3">
        <v>48.88</v>
      </c>
      <c r="E160" s="5">
        <f t="shared" si="4"/>
        <v>-2.0456172721424709E-4</v>
      </c>
      <c r="F160" s="5">
        <f t="shared" si="5"/>
        <v>4.7136064319393935E-3</v>
      </c>
    </row>
    <row r="161" spans="1:6" x14ac:dyDescent="0.35">
      <c r="A161" s="17">
        <v>42104</v>
      </c>
      <c r="B161" s="3">
        <v>51.78</v>
      </c>
      <c r="C161" s="17">
        <v>42104</v>
      </c>
      <c r="D161" s="3">
        <v>51.79</v>
      </c>
      <c r="E161" s="5">
        <f t="shared" si="4"/>
        <v>5.7828765572460153E-2</v>
      </c>
      <c r="F161" s="5">
        <f t="shared" si="5"/>
        <v>5.7022099772125898E-2</v>
      </c>
    </row>
    <row r="162" spans="1:6" x14ac:dyDescent="0.35">
      <c r="A162" s="17">
        <v>42111</v>
      </c>
      <c r="B162" s="3">
        <v>54.78</v>
      </c>
      <c r="C162" s="17">
        <v>42111</v>
      </c>
      <c r="D162" s="3">
        <v>54.81</v>
      </c>
      <c r="E162" s="5">
        <f t="shared" si="4"/>
        <v>5.6675578622224963E-2</v>
      </c>
      <c r="F162" s="5">
        <f t="shared" si="5"/>
        <v>5.6321189511540616E-2</v>
      </c>
    </row>
    <row r="163" spans="1:6" x14ac:dyDescent="0.35">
      <c r="A163" s="17">
        <v>42118</v>
      </c>
      <c r="B163" s="3">
        <v>56.14</v>
      </c>
      <c r="C163" s="17">
        <v>42118</v>
      </c>
      <c r="D163" s="3">
        <v>56.54</v>
      </c>
      <c r="E163" s="5">
        <f t="shared" si="4"/>
        <v>3.1075693207419267E-2</v>
      </c>
      <c r="F163" s="5">
        <f t="shared" si="5"/>
        <v>2.4523407098804358E-2</v>
      </c>
    </row>
    <row r="164" spans="1:6" x14ac:dyDescent="0.35">
      <c r="A164" s="17">
        <v>42125</v>
      </c>
      <c r="B164" s="3">
        <v>57.98</v>
      </c>
      <c r="C164" s="17">
        <v>42125</v>
      </c>
      <c r="D164" s="3">
        <v>58.28</v>
      </c>
      <c r="E164" s="5">
        <f t="shared" si="4"/>
        <v>3.031062906155985E-2</v>
      </c>
      <c r="F164" s="5">
        <f t="shared" si="5"/>
        <v>3.2249552559772993E-2</v>
      </c>
    </row>
    <row r="165" spans="1:6" x14ac:dyDescent="0.35">
      <c r="A165" s="17">
        <v>42132</v>
      </c>
      <c r="B165" s="3">
        <v>59.73</v>
      </c>
      <c r="C165" s="17">
        <v>42132</v>
      </c>
      <c r="D165" s="3">
        <v>59.72</v>
      </c>
      <c r="E165" s="5">
        <f t="shared" si="4"/>
        <v>2.4407991343985504E-2</v>
      </c>
      <c r="F165" s="5">
        <f t="shared" si="5"/>
        <v>2.9736283250705188E-2</v>
      </c>
    </row>
    <row r="166" spans="1:6" x14ac:dyDescent="0.35">
      <c r="A166" s="17">
        <v>42139</v>
      </c>
      <c r="B166" s="3">
        <v>60.01</v>
      </c>
      <c r="C166" s="17">
        <v>42139</v>
      </c>
      <c r="D166" s="3">
        <v>60.01</v>
      </c>
      <c r="E166" s="5">
        <f t="shared" si="4"/>
        <v>4.8442423304318463E-3</v>
      </c>
      <c r="F166" s="5">
        <f t="shared" si="5"/>
        <v>4.6768082572069139E-3</v>
      </c>
    </row>
    <row r="167" spans="1:6" x14ac:dyDescent="0.35">
      <c r="A167" s="17">
        <v>42146</v>
      </c>
      <c r="B167" s="3">
        <v>58.95</v>
      </c>
      <c r="C167" s="17">
        <v>42146</v>
      </c>
      <c r="D167" s="3">
        <v>59.22</v>
      </c>
      <c r="E167" s="5">
        <f t="shared" si="4"/>
        <v>-1.3251892327976234E-2</v>
      </c>
      <c r="F167" s="5">
        <f t="shared" si="5"/>
        <v>-1.7821588018041439E-2</v>
      </c>
    </row>
    <row r="168" spans="1:6" x14ac:dyDescent="0.35">
      <c r="A168" s="17">
        <v>42153</v>
      </c>
      <c r="B168" s="3">
        <v>58.19</v>
      </c>
      <c r="C168" s="17">
        <v>42153</v>
      </c>
      <c r="D168" s="3">
        <v>58.38</v>
      </c>
      <c r="E168" s="5">
        <f t="shared" si="4"/>
        <v>-1.4285957247476428E-2</v>
      </c>
      <c r="F168" s="5">
        <f t="shared" si="5"/>
        <v>-1.2976108314801492E-2</v>
      </c>
    </row>
    <row r="169" spans="1:6" x14ac:dyDescent="0.35">
      <c r="A169" s="17">
        <v>42160</v>
      </c>
      <c r="B169" s="3">
        <v>59.66</v>
      </c>
      <c r="C169" s="17">
        <v>42160</v>
      </c>
      <c r="D169" s="3">
        <v>59.65</v>
      </c>
      <c r="E169" s="5">
        <f t="shared" si="4"/>
        <v>2.1520783117956448E-2</v>
      </c>
      <c r="F169" s="5">
        <f t="shared" si="5"/>
        <v>2.49482604180239E-2</v>
      </c>
    </row>
    <row r="170" spans="1:6" x14ac:dyDescent="0.35">
      <c r="A170" s="17">
        <v>42167</v>
      </c>
      <c r="B170" s="3">
        <v>60.07</v>
      </c>
      <c r="C170" s="17">
        <v>42167</v>
      </c>
      <c r="D170" s="3">
        <v>60.09</v>
      </c>
      <c r="E170" s="5">
        <f t="shared" si="4"/>
        <v>7.3492898019115339E-3</v>
      </c>
      <c r="F170" s="5">
        <f t="shared" si="5"/>
        <v>6.8487697754676512E-3</v>
      </c>
    </row>
    <row r="171" spans="1:6" x14ac:dyDescent="0.35">
      <c r="A171" s="17">
        <v>42174</v>
      </c>
      <c r="B171" s="3">
        <v>59.89</v>
      </c>
      <c r="C171" s="17">
        <v>42174</v>
      </c>
      <c r="D171" s="3">
        <v>59.89</v>
      </c>
      <c r="E171" s="5">
        <f t="shared" si="4"/>
        <v>-3.3338920694655654E-3</v>
      </c>
      <c r="F171" s="5">
        <f t="shared" si="5"/>
        <v>-3.0010025856990197E-3</v>
      </c>
    </row>
    <row r="172" spans="1:6" x14ac:dyDescent="0.35">
      <c r="A172" s="17">
        <v>42181</v>
      </c>
      <c r="B172" s="3">
        <v>60.01</v>
      </c>
      <c r="C172" s="17">
        <v>42181</v>
      </c>
      <c r="D172" s="3">
        <v>60.06</v>
      </c>
      <c r="E172" s="5">
        <f t="shared" si="4"/>
        <v>2.8345162788132963E-3</v>
      </c>
      <c r="F172" s="5">
        <f t="shared" si="5"/>
        <v>2.0016687250504856E-3</v>
      </c>
    </row>
    <row r="173" spans="1:6" x14ac:dyDescent="0.35">
      <c r="A173" s="17">
        <v>42188</v>
      </c>
      <c r="B173" s="3">
        <v>57.92</v>
      </c>
      <c r="C173" s="17">
        <v>42188</v>
      </c>
      <c r="D173" s="3">
        <v>57.92</v>
      </c>
      <c r="E173" s="5">
        <f t="shared" si="4"/>
        <v>-3.6281314477723307E-2</v>
      </c>
      <c r="F173" s="5">
        <f t="shared" si="5"/>
        <v>-3.5448466923960531E-2</v>
      </c>
    </row>
    <row r="174" spans="1:6" x14ac:dyDescent="0.35">
      <c r="A174" s="17">
        <v>42195</v>
      </c>
      <c r="B174" s="3">
        <v>52.38</v>
      </c>
      <c r="C174" s="17">
        <v>42195</v>
      </c>
      <c r="D174" s="3">
        <v>52.41</v>
      </c>
      <c r="E174" s="5">
        <f t="shared" si="4"/>
        <v>-9.9965335263386121E-2</v>
      </c>
      <c r="F174" s="5">
        <f t="shared" si="5"/>
        <v>-0.10053790899789512</v>
      </c>
    </row>
    <row r="175" spans="1:6" x14ac:dyDescent="0.35">
      <c r="A175" s="17">
        <v>42202</v>
      </c>
      <c r="B175" s="3">
        <v>51.68</v>
      </c>
      <c r="C175" s="17">
        <v>42202</v>
      </c>
      <c r="D175" s="3">
        <v>51.69</v>
      </c>
      <c r="E175" s="5">
        <f t="shared" si="4"/>
        <v>-1.3833073606126919E-2</v>
      </c>
      <c r="F175" s="5">
        <f t="shared" si="5"/>
        <v>-1.345397960521953E-2</v>
      </c>
    </row>
    <row r="176" spans="1:6" x14ac:dyDescent="0.35">
      <c r="A176" s="17">
        <v>42209</v>
      </c>
      <c r="B176" s="3">
        <v>49.21</v>
      </c>
      <c r="C176" s="17">
        <v>42209</v>
      </c>
      <c r="D176" s="3">
        <v>49.26</v>
      </c>
      <c r="E176" s="5">
        <f t="shared" si="4"/>
        <v>-4.8151946515556043E-2</v>
      </c>
      <c r="F176" s="5">
        <f t="shared" si="5"/>
        <v>-4.8974004596459508E-2</v>
      </c>
    </row>
    <row r="177" spans="1:6" x14ac:dyDescent="0.35">
      <c r="A177" s="17">
        <v>42216</v>
      </c>
      <c r="B177" s="3">
        <v>47.91</v>
      </c>
      <c r="C177" s="17">
        <v>42216</v>
      </c>
      <c r="D177" s="3">
        <v>47.96</v>
      </c>
      <c r="E177" s="5">
        <f t="shared" si="4"/>
        <v>-2.6745062533078311E-2</v>
      </c>
      <c r="F177" s="5">
        <f t="shared" si="5"/>
        <v>-2.6772603982856132E-2</v>
      </c>
    </row>
    <row r="178" spans="1:6" x14ac:dyDescent="0.35">
      <c r="A178" s="17">
        <v>42223</v>
      </c>
      <c r="B178" s="3">
        <v>44.94</v>
      </c>
      <c r="C178" s="17">
        <v>42223</v>
      </c>
      <c r="D178" s="3">
        <v>44.92</v>
      </c>
      <c r="E178" s="5">
        <f t="shared" si="4"/>
        <v>-6.5484200289071037E-2</v>
      </c>
      <c r="F178" s="5">
        <f t="shared" si="5"/>
        <v>-6.3995984137847614E-2</v>
      </c>
    </row>
    <row r="179" spans="1:6" x14ac:dyDescent="0.35">
      <c r="A179" s="17">
        <v>42230</v>
      </c>
      <c r="B179" s="3">
        <v>43.2</v>
      </c>
      <c r="C179" s="17">
        <v>42230</v>
      </c>
      <c r="D179" s="3">
        <v>43.21</v>
      </c>
      <c r="E179" s="5">
        <f t="shared" si="4"/>
        <v>-3.8811179926400617E-2</v>
      </c>
      <c r="F179" s="5">
        <f t="shared" si="5"/>
        <v>-3.9487771507118387E-2</v>
      </c>
    </row>
    <row r="180" spans="1:6" x14ac:dyDescent="0.35">
      <c r="A180" s="17">
        <v>42237</v>
      </c>
      <c r="B180" s="3">
        <v>41.34</v>
      </c>
      <c r="C180" s="17">
        <v>42237</v>
      </c>
      <c r="D180" s="3">
        <v>41.38</v>
      </c>
      <c r="E180" s="5">
        <f t="shared" si="4"/>
        <v>-4.327427762644484E-2</v>
      </c>
      <c r="F180" s="5">
        <f t="shared" si="5"/>
        <v>-4.4009940996442384E-2</v>
      </c>
    </row>
    <row r="181" spans="1:6" x14ac:dyDescent="0.35">
      <c r="A181" s="17">
        <v>42244</v>
      </c>
      <c r="B181" s="3">
        <v>40.729999999999997</v>
      </c>
      <c r="C181" s="17">
        <v>42244</v>
      </c>
      <c r="D181" s="3">
        <v>40.79</v>
      </c>
      <c r="E181" s="5">
        <f t="shared" si="4"/>
        <v>-1.4360718987929944E-2</v>
      </c>
      <c r="F181" s="5">
        <f t="shared" si="5"/>
        <v>-1.4865632593301162E-2</v>
      </c>
    </row>
    <row r="182" spans="1:6" x14ac:dyDescent="0.35">
      <c r="A182" s="17">
        <v>42251</v>
      </c>
      <c r="B182" s="3">
        <v>46.73</v>
      </c>
      <c r="C182" s="17">
        <v>42251</v>
      </c>
      <c r="D182" s="3">
        <v>46.73</v>
      </c>
      <c r="E182" s="5">
        <f t="shared" si="4"/>
        <v>0.13594940338286762</v>
      </c>
      <c r="F182" s="5">
        <f t="shared" si="5"/>
        <v>0.13742143505201357</v>
      </c>
    </row>
    <row r="183" spans="1:6" x14ac:dyDescent="0.35">
      <c r="A183" s="17">
        <v>42258</v>
      </c>
      <c r="B183" s="3">
        <v>45.16</v>
      </c>
      <c r="C183" s="17">
        <v>42258</v>
      </c>
      <c r="D183" s="3">
        <v>45.16</v>
      </c>
      <c r="E183" s="5">
        <f t="shared" si="4"/>
        <v>-3.4174617430873508E-2</v>
      </c>
      <c r="F183" s="5">
        <f t="shared" si="5"/>
        <v>-3.4174617430873508E-2</v>
      </c>
    </row>
    <row r="184" spans="1:6" x14ac:dyDescent="0.35">
      <c r="A184" s="17">
        <v>42265</v>
      </c>
      <c r="B184" s="3">
        <v>45.48</v>
      </c>
      <c r="C184" s="17">
        <v>42265</v>
      </c>
      <c r="D184" s="3">
        <v>45.46</v>
      </c>
      <c r="E184" s="5">
        <f t="shared" si="4"/>
        <v>6.6210791429359558E-3</v>
      </c>
      <c r="F184" s="5">
        <f t="shared" si="5"/>
        <v>7.0609296008739275E-3</v>
      </c>
    </row>
    <row r="185" spans="1:6" x14ac:dyDescent="0.35">
      <c r="A185" s="17">
        <v>42272</v>
      </c>
      <c r="B185" s="3">
        <v>45.57</v>
      </c>
      <c r="C185" s="17">
        <v>42272</v>
      </c>
      <c r="D185" s="3">
        <v>45.52</v>
      </c>
      <c r="E185" s="5">
        <f t="shared" si="4"/>
        <v>1.3189713936782835E-3</v>
      </c>
      <c r="F185" s="5">
        <f t="shared" si="5"/>
        <v>1.9769363934559452E-3</v>
      </c>
    </row>
    <row r="186" spans="1:6" x14ac:dyDescent="0.35">
      <c r="A186" s="17">
        <v>42279</v>
      </c>
      <c r="B186" s="3">
        <v>45</v>
      </c>
      <c r="C186" s="17">
        <v>42279</v>
      </c>
      <c r="D186" s="3">
        <v>45.01</v>
      </c>
      <c r="E186" s="5">
        <f t="shared" si="4"/>
        <v>-1.1267102513234229E-2</v>
      </c>
      <c r="F186" s="5">
        <f t="shared" si="5"/>
        <v>-1.258711550547148E-2</v>
      </c>
    </row>
    <row r="187" spans="1:6" x14ac:dyDescent="0.35">
      <c r="A187" s="17">
        <v>42286</v>
      </c>
      <c r="B187" s="3">
        <v>48.36</v>
      </c>
      <c r="C187" s="17">
        <v>42286</v>
      </c>
      <c r="D187" s="3">
        <v>48.33</v>
      </c>
      <c r="E187" s="5">
        <f t="shared" si="4"/>
        <v>7.1167798552151482E-2</v>
      </c>
      <c r="F187" s="5">
        <f t="shared" si="5"/>
        <v>7.2010535976272161E-2</v>
      </c>
    </row>
    <row r="188" spans="1:6" x14ac:dyDescent="0.35">
      <c r="A188" s="17">
        <v>42293</v>
      </c>
      <c r="B188" s="3">
        <v>46.82</v>
      </c>
      <c r="C188" s="17">
        <v>42293</v>
      </c>
      <c r="D188" s="3">
        <v>46.74</v>
      </c>
      <c r="E188" s="5">
        <f t="shared" si="4"/>
        <v>-3.3452156746280715E-2</v>
      </c>
      <c r="F188" s="5">
        <f t="shared" si="5"/>
        <v>-3.2362563683827242E-2</v>
      </c>
    </row>
    <row r="189" spans="1:6" x14ac:dyDescent="0.35">
      <c r="A189" s="17">
        <v>42300</v>
      </c>
      <c r="B189" s="3">
        <v>45.16</v>
      </c>
      <c r="C189" s="17">
        <v>42300</v>
      </c>
      <c r="D189" s="3">
        <v>45.32</v>
      </c>
      <c r="E189" s="5">
        <f t="shared" si="4"/>
        <v>-3.085189295090638E-2</v>
      </c>
      <c r="F189" s="5">
        <f t="shared" si="5"/>
        <v>-3.6098722781303501E-2</v>
      </c>
    </row>
    <row r="190" spans="1:6" x14ac:dyDescent="0.35">
      <c r="A190" s="17">
        <v>42307</v>
      </c>
      <c r="B190" s="3">
        <v>44.99</v>
      </c>
      <c r="C190" s="17">
        <v>42307</v>
      </c>
      <c r="D190" s="3">
        <v>45.15</v>
      </c>
      <c r="E190" s="5">
        <f t="shared" si="4"/>
        <v>-3.758156296811178E-3</v>
      </c>
      <c r="F190" s="5">
        <f t="shared" si="5"/>
        <v>-3.771496428380212E-3</v>
      </c>
    </row>
    <row r="191" spans="1:6" x14ac:dyDescent="0.35">
      <c r="A191" s="17">
        <v>42314</v>
      </c>
      <c r="B191" s="3">
        <v>45.98</v>
      </c>
      <c r="C191" s="17">
        <v>42314</v>
      </c>
      <c r="D191" s="3">
        <v>45.97</v>
      </c>
      <c r="E191" s="5">
        <f t="shared" si="4"/>
        <v>1.7998729955142154E-2</v>
      </c>
      <c r="F191" s="5">
        <f t="shared" si="5"/>
        <v>2.1766276481954505E-2</v>
      </c>
    </row>
    <row r="192" spans="1:6" x14ac:dyDescent="0.35">
      <c r="A192" s="17">
        <v>42321</v>
      </c>
      <c r="B192" s="3">
        <v>42.7</v>
      </c>
      <c r="C192" s="17">
        <v>42321</v>
      </c>
      <c r="D192" s="3">
        <v>42.64</v>
      </c>
      <c r="E192" s="5">
        <f t="shared" si="4"/>
        <v>-7.5196229960547464E-2</v>
      </c>
      <c r="F192" s="5">
        <f t="shared" si="5"/>
        <v>-7.4007599100456484E-2</v>
      </c>
    </row>
    <row r="193" spans="1:6" x14ac:dyDescent="0.35">
      <c r="A193" s="17">
        <v>42328</v>
      </c>
      <c r="B193" s="3">
        <v>40.619999999999997</v>
      </c>
      <c r="C193" s="17">
        <v>42328</v>
      </c>
      <c r="D193" s="3">
        <v>40.82</v>
      </c>
      <c r="E193" s="5">
        <f t="shared" si="4"/>
        <v>-4.3620622475890408E-2</v>
      </c>
      <c r="F193" s="5">
        <f t="shared" si="5"/>
        <v>-4.9938364082340321E-2</v>
      </c>
    </row>
    <row r="194" spans="1:6" x14ac:dyDescent="0.35">
      <c r="A194" s="17">
        <v>42335</v>
      </c>
      <c r="B194" s="3">
        <v>40.49</v>
      </c>
      <c r="C194" s="17">
        <v>42335</v>
      </c>
      <c r="D194" s="3">
        <v>42.34</v>
      </c>
      <c r="E194" s="5">
        <f t="shared" si="4"/>
        <v>3.6560108325020421E-2</v>
      </c>
      <c r="F194" s="5">
        <f t="shared" si="5"/>
        <v>-3.2055261081687992E-3</v>
      </c>
    </row>
    <row r="195" spans="1:6" x14ac:dyDescent="0.35">
      <c r="A195" s="17">
        <v>42342</v>
      </c>
      <c r="B195" s="3">
        <v>40.4</v>
      </c>
      <c r="C195" s="17">
        <v>42342</v>
      </c>
      <c r="D195" s="3">
        <v>40.9</v>
      </c>
      <c r="E195" s="5">
        <f t="shared" ref="E195:E258" si="6">LN(D195/D194)</f>
        <v>-3.4602202657963134E-2</v>
      </c>
      <c r="F195" s="5">
        <f t="shared" ref="F195:F263" si="7">LN(B195/B194)</f>
        <v>-2.2252450769654534E-3</v>
      </c>
    </row>
    <row r="196" spans="1:6" x14ac:dyDescent="0.35">
      <c r="A196" s="17">
        <v>42349</v>
      </c>
      <c r="B196" s="3">
        <v>36.93</v>
      </c>
      <c r="C196" s="17">
        <v>42349</v>
      </c>
      <c r="D196" s="3">
        <v>36.94</v>
      </c>
      <c r="E196" s="5">
        <f t="shared" si="6"/>
        <v>-0.10183508827766223</v>
      </c>
      <c r="F196" s="5">
        <f t="shared" si="7"/>
        <v>-8.9805556102632508E-2</v>
      </c>
    </row>
    <row r="197" spans="1:6" x14ac:dyDescent="0.35">
      <c r="A197" s="17">
        <v>42356</v>
      </c>
      <c r="B197" s="3">
        <v>35.78</v>
      </c>
      <c r="C197" s="17">
        <v>42356</v>
      </c>
      <c r="D197" s="3">
        <v>35.770000000000003</v>
      </c>
      <c r="E197" s="5">
        <f t="shared" si="6"/>
        <v>-3.2185421500167392E-2</v>
      </c>
      <c r="F197" s="5">
        <f t="shared" si="7"/>
        <v>-3.1635150783898648E-2</v>
      </c>
    </row>
    <row r="198" spans="1:6" x14ac:dyDescent="0.35">
      <c r="A198" s="17">
        <v>42363</v>
      </c>
      <c r="B198" s="3">
        <v>36.26</v>
      </c>
      <c r="C198" s="17">
        <v>42363</v>
      </c>
      <c r="D198" s="3">
        <v>36.619999999999997</v>
      </c>
      <c r="E198" s="5">
        <f t="shared" si="6"/>
        <v>2.3484985975438178E-2</v>
      </c>
      <c r="F198" s="5">
        <f t="shared" si="7"/>
        <v>1.3326127246131872E-2</v>
      </c>
    </row>
    <row r="199" spans="1:6" x14ac:dyDescent="0.35">
      <c r="A199" s="17">
        <v>42370</v>
      </c>
      <c r="B199" s="3">
        <v>36.99</v>
      </c>
      <c r="C199" s="17">
        <v>42370</v>
      </c>
      <c r="D199" s="3">
        <v>37.08</v>
      </c>
      <c r="E199" s="5">
        <f t="shared" si="6"/>
        <v>1.2483201451289748E-2</v>
      </c>
      <c r="F199" s="5">
        <f t="shared" si="7"/>
        <v>1.9932400517657631E-2</v>
      </c>
    </row>
    <row r="200" spans="1:6" x14ac:dyDescent="0.35">
      <c r="A200" s="17">
        <v>42377</v>
      </c>
      <c r="B200" s="3">
        <v>34.65</v>
      </c>
      <c r="C200" s="17">
        <v>42377</v>
      </c>
      <c r="D200" s="3">
        <v>34.630000000000003</v>
      </c>
      <c r="E200" s="5">
        <f t="shared" si="6"/>
        <v>-6.8357382283323678E-2</v>
      </c>
      <c r="F200" s="5">
        <f t="shared" si="7"/>
        <v>-6.5349880208450423E-2</v>
      </c>
    </row>
    <row r="201" spans="1:6" x14ac:dyDescent="0.35">
      <c r="A201" s="17">
        <v>42384</v>
      </c>
      <c r="B201" s="3">
        <v>30.59</v>
      </c>
      <c r="C201" s="17">
        <v>42384</v>
      </c>
      <c r="D201" s="3">
        <v>30.59</v>
      </c>
      <c r="E201" s="5">
        <f t="shared" si="6"/>
        <v>-0.12404720025151852</v>
      </c>
      <c r="F201" s="5">
        <f t="shared" si="7"/>
        <v>-0.12462456747310012</v>
      </c>
    </row>
    <row r="202" spans="1:6" x14ac:dyDescent="0.35">
      <c r="A202" s="17">
        <v>42391</v>
      </c>
      <c r="B202" s="3">
        <v>29.19</v>
      </c>
      <c r="C202" s="17">
        <v>42391</v>
      </c>
      <c r="D202" s="3">
        <v>29.18</v>
      </c>
      <c r="E202" s="5">
        <f t="shared" si="6"/>
        <v>-4.7189615068172562E-2</v>
      </c>
      <c r="F202" s="5">
        <f t="shared" si="7"/>
        <v>-4.6846973296788663E-2</v>
      </c>
    </row>
    <row r="203" spans="1:6" x14ac:dyDescent="0.35">
      <c r="A203" s="17">
        <v>42398</v>
      </c>
      <c r="B203" s="3">
        <v>31.81</v>
      </c>
      <c r="C203" s="17">
        <v>42398</v>
      </c>
      <c r="D203" s="3">
        <v>32.19</v>
      </c>
      <c r="E203" s="5">
        <f t="shared" si="6"/>
        <v>9.8172302216077229E-2</v>
      </c>
      <c r="F203" s="5">
        <f t="shared" si="7"/>
        <v>8.5954520895029307E-2</v>
      </c>
    </row>
    <row r="204" spans="1:6" x14ac:dyDescent="0.35">
      <c r="A204" s="17">
        <v>42405</v>
      </c>
      <c r="B204" s="3">
        <v>31.26</v>
      </c>
      <c r="C204" s="17">
        <v>42405</v>
      </c>
      <c r="D204" s="3">
        <v>31.28</v>
      </c>
      <c r="E204" s="5">
        <f t="shared" si="6"/>
        <v>-2.867692963360639E-2</v>
      </c>
      <c r="F204" s="5">
        <f t="shared" si="7"/>
        <v>-1.7441380767722059E-2</v>
      </c>
    </row>
    <row r="205" spans="1:6" x14ac:dyDescent="0.35">
      <c r="A205" s="17">
        <v>42412</v>
      </c>
      <c r="B205" s="3">
        <v>28.14</v>
      </c>
      <c r="C205" s="17">
        <v>42412</v>
      </c>
      <c r="D205" s="3">
        <v>28.15</v>
      </c>
      <c r="E205" s="5">
        <f t="shared" si="6"/>
        <v>-0.10543156109141105</v>
      </c>
      <c r="F205" s="5">
        <f t="shared" si="7"/>
        <v>-0.10514727330708755</v>
      </c>
    </row>
    <row r="206" spans="1:6" x14ac:dyDescent="0.35">
      <c r="A206" s="17">
        <v>42419</v>
      </c>
      <c r="B206" s="3">
        <v>30.02</v>
      </c>
      <c r="C206" s="17">
        <v>42419</v>
      </c>
      <c r="D206" s="3">
        <v>30.03</v>
      </c>
      <c r="E206" s="5">
        <f t="shared" si="6"/>
        <v>6.4649527409539678E-2</v>
      </c>
      <c r="F206" s="5">
        <f t="shared" si="7"/>
        <v>6.4671774519072883E-2</v>
      </c>
    </row>
    <row r="207" spans="1:6" x14ac:dyDescent="0.35">
      <c r="A207" s="17">
        <v>42426</v>
      </c>
      <c r="B207" s="3">
        <v>31.32</v>
      </c>
      <c r="C207" s="17">
        <v>42426</v>
      </c>
      <c r="D207" s="3">
        <v>32.270000000000003</v>
      </c>
      <c r="E207" s="5">
        <f t="shared" si="6"/>
        <v>7.1941124068631679E-2</v>
      </c>
      <c r="F207" s="5">
        <f t="shared" si="7"/>
        <v>4.2393044917286522E-2</v>
      </c>
    </row>
    <row r="208" spans="1:6" x14ac:dyDescent="0.35">
      <c r="A208" s="17">
        <v>42433</v>
      </c>
      <c r="B208" s="3">
        <v>34.43</v>
      </c>
      <c r="C208" s="17">
        <v>42433</v>
      </c>
      <c r="D208" s="3">
        <v>34.659999999999997</v>
      </c>
      <c r="E208" s="5">
        <f t="shared" si="6"/>
        <v>7.1448278223589345E-2</v>
      </c>
      <c r="F208" s="5">
        <f t="shared" si="7"/>
        <v>9.4671406227829963E-2</v>
      </c>
    </row>
    <row r="209" spans="1:6" x14ac:dyDescent="0.35">
      <c r="A209" s="17">
        <v>42440</v>
      </c>
      <c r="B209" s="3">
        <v>37.69</v>
      </c>
      <c r="C209" s="17">
        <v>42440</v>
      </c>
      <c r="D209" s="3">
        <v>37.81</v>
      </c>
      <c r="E209" s="5">
        <f t="shared" si="6"/>
        <v>8.6987333615381537E-2</v>
      </c>
      <c r="F209" s="5">
        <f t="shared" si="7"/>
        <v>9.0466529928611691E-2</v>
      </c>
    </row>
    <row r="210" spans="1:6" x14ac:dyDescent="0.35">
      <c r="A210" s="17">
        <v>42447</v>
      </c>
      <c r="B210" s="3">
        <v>38.32</v>
      </c>
      <c r="C210" s="17">
        <v>42447</v>
      </c>
      <c r="D210" s="3">
        <v>38.32</v>
      </c>
      <c r="E210" s="5">
        <f t="shared" si="6"/>
        <v>1.3398335199818152E-2</v>
      </c>
      <c r="F210" s="5">
        <f t="shared" si="7"/>
        <v>1.657714582361574E-2</v>
      </c>
    </row>
    <row r="211" spans="1:6" x14ac:dyDescent="0.35">
      <c r="A211" s="17">
        <v>42454</v>
      </c>
      <c r="B211" s="3">
        <v>39.450000000000003</v>
      </c>
      <c r="C211" s="17">
        <v>42454</v>
      </c>
      <c r="D211" s="3">
        <v>40.15</v>
      </c>
      <c r="E211" s="5">
        <f t="shared" si="6"/>
        <v>4.6650487290110836E-2</v>
      </c>
      <c r="F211" s="5">
        <f t="shared" si="7"/>
        <v>2.9062094189223547E-2</v>
      </c>
    </row>
    <row r="212" spans="1:6" x14ac:dyDescent="0.35">
      <c r="A212" s="17">
        <v>42461</v>
      </c>
      <c r="B212" s="3">
        <v>36.82</v>
      </c>
      <c r="C212" s="17">
        <v>42461</v>
      </c>
      <c r="D212" s="3">
        <v>38.22</v>
      </c>
      <c r="E212" s="5">
        <f t="shared" si="6"/>
        <v>-4.9263501580643715E-2</v>
      </c>
      <c r="F212" s="5">
        <f t="shared" si="7"/>
        <v>-6.899287148695156E-2</v>
      </c>
    </row>
    <row r="213" spans="1:6" x14ac:dyDescent="0.35">
      <c r="A213" s="17">
        <v>42468</v>
      </c>
      <c r="B213" s="3">
        <v>36.72</v>
      </c>
      <c r="C213" s="17">
        <v>42468</v>
      </c>
      <c r="D213" s="3">
        <v>37.26</v>
      </c>
      <c r="E213" s="5">
        <f t="shared" si="6"/>
        <v>-2.5438573638684635E-2</v>
      </c>
      <c r="F213" s="5">
        <f t="shared" si="7"/>
        <v>-2.719610052642138E-3</v>
      </c>
    </row>
    <row r="214" spans="1:6" x14ac:dyDescent="0.35">
      <c r="A214" s="17">
        <v>42475</v>
      </c>
      <c r="B214" s="3">
        <v>41.23</v>
      </c>
      <c r="C214" s="17">
        <v>42475</v>
      </c>
      <c r="D214" s="3">
        <v>41.23</v>
      </c>
      <c r="E214" s="5">
        <f t="shared" si="6"/>
        <v>0.10124578154536627</v>
      </c>
      <c r="F214" s="5">
        <f t="shared" si="7"/>
        <v>0.1158445809665188</v>
      </c>
    </row>
    <row r="215" spans="1:6" x14ac:dyDescent="0.35">
      <c r="A215" s="17">
        <v>42482</v>
      </c>
      <c r="B215" s="3">
        <v>41.86</v>
      </c>
      <c r="C215" s="17">
        <v>42482</v>
      </c>
      <c r="D215" s="3">
        <v>42.08</v>
      </c>
      <c r="E215" s="5">
        <f t="shared" si="6"/>
        <v>2.040642171064589E-2</v>
      </c>
      <c r="F215" s="5">
        <f t="shared" si="7"/>
        <v>1.5164570299045063E-2</v>
      </c>
    </row>
    <row r="216" spans="1:6" x14ac:dyDescent="0.35">
      <c r="A216" s="17">
        <v>42489</v>
      </c>
      <c r="B216" s="3">
        <v>44.3</v>
      </c>
      <c r="C216" s="17">
        <v>42489</v>
      </c>
      <c r="D216" s="3">
        <v>44.79</v>
      </c>
      <c r="E216" s="5">
        <f t="shared" si="6"/>
        <v>6.2412331789754354E-2</v>
      </c>
      <c r="F216" s="5">
        <f t="shared" si="7"/>
        <v>5.6653960033236306E-2</v>
      </c>
    </row>
    <row r="217" spans="1:6" x14ac:dyDescent="0.35">
      <c r="A217" s="17">
        <v>42496</v>
      </c>
      <c r="B217" s="3">
        <v>44.22</v>
      </c>
      <c r="C217" s="17">
        <v>42496</v>
      </c>
      <c r="D217" s="3">
        <v>44.24</v>
      </c>
      <c r="E217" s="5">
        <f t="shared" si="6"/>
        <v>-1.2355543005129326E-2</v>
      </c>
      <c r="F217" s="5">
        <f t="shared" si="7"/>
        <v>-1.8075016217897128E-3</v>
      </c>
    </row>
    <row r="218" spans="1:6" x14ac:dyDescent="0.35">
      <c r="A218" s="17">
        <v>42503</v>
      </c>
      <c r="B218" s="3">
        <v>45.44</v>
      </c>
      <c r="C218" s="17">
        <v>42503</v>
      </c>
      <c r="D218" s="3">
        <v>45.45</v>
      </c>
      <c r="E218" s="5">
        <f t="shared" si="6"/>
        <v>2.6983463409408468E-2</v>
      </c>
      <c r="F218" s="5">
        <f t="shared" si="7"/>
        <v>2.721559898359566E-2</v>
      </c>
    </row>
    <row r="219" spans="1:6" x14ac:dyDescent="0.35">
      <c r="A219" s="17">
        <v>42510</v>
      </c>
      <c r="B219" s="3">
        <v>47.99</v>
      </c>
      <c r="C219" s="17">
        <v>42510</v>
      </c>
      <c r="D219" s="3">
        <v>48.03</v>
      </c>
      <c r="E219" s="5">
        <f t="shared" si="6"/>
        <v>5.5212995053245145E-2</v>
      </c>
      <c r="F219" s="5">
        <f t="shared" si="7"/>
        <v>5.4599881457258352E-2</v>
      </c>
    </row>
    <row r="220" spans="1:6" x14ac:dyDescent="0.35">
      <c r="A220" s="17">
        <v>42517</v>
      </c>
      <c r="B220" s="3">
        <v>48.72</v>
      </c>
      <c r="C220" s="17">
        <v>42517</v>
      </c>
      <c r="D220" s="3">
        <v>49.01</v>
      </c>
      <c r="E220" s="5">
        <f t="shared" si="6"/>
        <v>2.0198543244723113E-2</v>
      </c>
      <c r="F220" s="5">
        <f t="shared" si="7"/>
        <v>1.5096967531487262E-2</v>
      </c>
    </row>
    <row r="221" spans="1:6" x14ac:dyDescent="0.35">
      <c r="A221" s="17">
        <v>42524</v>
      </c>
      <c r="B221" s="3">
        <v>49</v>
      </c>
      <c r="C221" s="17">
        <v>42524</v>
      </c>
      <c r="D221" s="3">
        <v>48.91</v>
      </c>
      <c r="E221" s="5">
        <f t="shared" si="6"/>
        <v>-2.0424843701903131E-3</v>
      </c>
      <c r="F221" s="5">
        <f t="shared" si="7"/>
        <v>5.7306747089850745E-3</v>
      </c>
    </row>
    <row r="222" spans="1:6" x14ac:dyDescent="0.35">
      <c r="A222" s="17">
        <v>42531</v>
      </c>
      <c r="B222" s="3">
        <v>50.18</v>
      </c>
      <c r="C222" s="17">
        <v>42531</v>
      </c>
      <c r="D222" s="3">
        <v>50.18</v>
      </c>
      <c r="E222" s="5">
        <f t="shared" si="6"/>
        <v>2.5634666387010566E-2</v>
      </c>
      <c r="F222" s="5">
        <f t="shared" si="7"/>
        <v>2.3796242827649684E-2</v>
      </c>
    </row>
    <row r="223" spans="1:6" x14ac:dyDescent="0.35">
      <c r="A223" s="17">
        <v>42538</v>
      </c>
      <c r="B223" s="3">
        <v>47.89</v>
      </c>
      <c r="C223" s="17">
        <v>42538</v>
      </c>
      <c r="D223" s="3">
        <v>47.91</v>
      </c>
      <c r="E223" s="5">
        <f t="shared" si="6"/>
        <v>-4.6292290043245567E-2</v>
      </c>
      <c r="F223" s="5">
        <f t="shared" si="7"/>
        <v>-4.6709826583758267E-2</v>
      </c>
    </row>
    <row r="224" spans="1:6" x14ac:dyDescent="0.35">
      <c r="A224" s="17">
        <v>42545</v>
      </c>
      <c r="B224" s="3">
        <v>48.71</v>
      </c>
      <c r="C224" s="17">
        <v>42545</v>
      </c>
      <c r="D224" s="3">
        <v>49.02</v>
      </c>
      <c r="E224" s="5">
        <f t="shared" si="6"/>
        <v>2.2904127204935981E-2</v>
      </c>
      <c r="F224" s="5">
        <f t="shared" si="7"/>
        <v>1.6977633463933342E-2</v>
      </c>
    </row>
    <row r="225" spans="1:6" x14ac:dyDescent="0.35">
      <c r="A225" s="17">
        <v>42552</v>
      </c>
      <c r="B225" s="3">
        <v>48.17</v>
      </c>
      <c r="C225" s="17">
        <v>42552</v>
      </c>
      <c r="D225" s="3">
        <v>48.28</v>
      </c>
      <c r="E225" s="5">
        <f t="shared" si="6"/>
        <v>-1.5210981870635808E-2</v>
      </c>
      <c r="F225" s="5">
        <f t="shared" si="7"/>
        <v>-1.1147927176321867E-2</v>
      </c>
    </row>
    <row r="226" spans="1:6" x14ac:dyDescent="0.35">
      <c r="A226" s="17">
        <v>42559</v>
      </c>
      <c r="B226" s="3">
        <v>46.17</v>
      </c>
      <c r="C226" s="17">
        <v>42559</v>
      </c>
      <c r="D226" s="3">
        <v>46.15</v>
      </c>
      <c r="E226" s="5">
        <f t="shared" si="6"/>
        <v>-4.5120435280469655E-2</v>
      </c>
      <c r="F226" s="5">
        <f t="shared" si="7"/>
        <v>-4.2406184123231855E-2</v>
      </c>
    </row>
    <row r="227" spans="1:6" x14ac:dyDescent="0.35">
      <c r="A227" s="17">
        <v>42566</v>
      </c>
      <c r="B227" s="3">
        <v>45.6</v>
      </c>
      <c r="C227" s="17">
        <v>42566</v>
      </c>
      <c r="D227" s="3">
        <v>45.59</v>
      </c>
      <c r="E227" s="5">
        <f t="shared" si="6"/>
        <v>-1.2208566723511047E-2</v>
      </c>
      <c r="F227" s="5">
        <f t="shared" si="7"/>
        <v>-1.2422519998557209E-2</v>
      </c>
    </row>
    <row r="228" spans="1:6" x14ac:dyDescent="0.35">
      <c r="A228" s="17">
        <v>42573</v>
      </c>
      <c r="B228" s="3">
        <v>44.44</v>
      </c>
      <c r="C228" s="17">
        <v>42573</v>
      </c>
      <c r="D228" s="3">
        <v>44.75</v>
      </c>
      <c r="E228" s="5">
        <f t="shared" si="6"/>
        <v>-1.8596949504485687E-2</v>
      </c>
      <c r="F228" s="5">
        <f t="shared" si="7"/>
        <v>-2.576775174891123E-2</v>
      </c>
    </row>
    <row r="229" spans="1:6" x14ac:dyDescent="0.35">
      <c r="A229" s="17">
        <v>42580</v>
      </c>
      <c r="B229" s="3">
        <v>41.83</v>
      </c>
      <c r="C229" s="17">
        <v>42580</v>
      </c>
      <c r="D229" s="3">
        <v>42.14</v>
      </c>
      <c r="E229" s="5">
        <f t="shared" si="6"/>
        <v>-6.0094036344821369E-2</v>
      </c>
      <c r="F229" s="5">
        <f t="shared" si="7"/>
        <v>-6.0526179317322189E-2</v>
      </c>
    </row>
    <row r="230" spans="1:6" x14ac:dyDescent="0.35">
      <c r="A230" s="17">
        <v>42587</v>
      </c>
      <c r="B230" s="3">
        <v>40.82</v>
      </c>
      <c r="C230" s="17">
        <v>42587</v>
      </c>
      <c r="D230" s="3">
        <v>40.83</v>
      </c>
      <c r="E230" s="5">
        <f t="shared" si="6"/>
        <v>-3.1580303044558618E-2</v>
      </c>
      <c r="F230" s="5">
        <f t="shared" si="7"/>
        <v>-2.4441628072408322E-2</v>
      </c>
    </row>
    <row r="231" spans="1:6" x14ac:dyDescent="0.35">
      <c r="A231" s="17">
        <v>42594</v>
      </c>
      <c r="B231" s="3">
        <v>43.11</v>
      </c>
      <c r="C231" s="17">
        <v>42594</v>
      </c>
      <c r="D231" s="3">
        <v>43.1</v>
      </c>
      <c r="E231" s="5">
        <f t="shared" si="6"/>
        <v>5.4105891778217875E-2</v>
      </c>
      <c r="F231" s="5">
        <f t="shared" si="7"/>
        <v>5.458283137734448E-2</v>
      </c>
    </row>
    <row r="232" spans="1:6" x14ac:dyDescent="0.35">
      <c r="A232" s="17">
        <v>42601</v>
      </c>
      <c r="B232" s="3">
        <v>47.16</v>
      </c>
      <c r="C232" s="17">
        <v>42601</v>
      </c>
      <c r="D232" s="3">
        <v>47.17</v>
      </c>
      <c r="E232" s="5">
        <f t="shared" si="6"/>
        <v>9.0235100186468173E-2</v>
      </c>
      <c r="F232" s="5">
        <f t="shared" si="7"/>
        <v>8.9791086910126855E-2</v>
      </c>
    </row>
    <row r="233" spans="1:6" x14ac:dyDescent="0.35">
      <c r="A233" s="17">
        <v>42608</v>
      </c>
      <c r="B233" s="3">
        <v>47.05</v>
      </c>
      <c r="C233" s="17">
        <v>42608</v>
      </c>
      <c r="D233" s="3">
        <v>47.38</v>
      </c>
      <c r="E233" s="5">
        <f t="shared" si="6"/>
        <v>4.44210143446908E-3</v>
      </c>
      <c r="F233" s="5">
        <f t="shared" si="7"/>
        <v>-2.3352096377815433E-3</v>
      </c>
    </row>
    <row r="234" spans="1:6" x14ac:dyDescent="0.35">
      <c r="A234" s="17">
        <v>42615</v>
      </c>
      <c r="B234" s="3">
        <v>45.11</v>
      </c>
      <c r="C234" s="17">
        <v>42615</v>
      </c>
      <c r="D234" s="3">
        <v>45.13</v>
      </c>
      <c r="E234" s="5">
        <f t="shared" si="6"/>
        <v>-4.8652984891729624E-2</v>
      </c>
      <c r="F234" s="5">
        <f t="shared" si="7"/>
        <v>-4.2106914611084012E-2</v>
      </c>
    </row>
    <row r="235" spans="1:6" x14ac:dyDescent="0.35">
      <c r="A235" s="17">
        <v>42622</v>
      </c>
      <c r="B235" s="3">
        <v>45.96</v>
      </c>
      <c r="C235" s="17">
        <v>42622</v>
      </c>
      <c r="D235" s="3">
        <v>45.96</v>
      </c>
      <c r="E235" s="5">
        <f t="shared" si="6"/>
        <v>1.8224239141644984E-2</v>
      </c>
      <c r="F235" s="5">
        <f t="shared" si="7"/>
        <v>1.8667501560250377E-2</v>
      </c>
    </row>
    <row r="236" spans="1:6" x14ac:dyDescent="0.35">
      <c r="A236" s="17">
        <v>42629</v>
      </c>
      <c r="B236" s="3">
        <v>44.34</v>
      </c>
      <c r="C236" s="17">
        <v>42629</v>
      </c>
      <c r="D236" s="3">
        <v>44.34</v>
      </c>
      <c r="E236" s="5">
        <f t="shared" si="6"/>
        <v>-3.5884248792389419E-2</v>
      </c>
      <c r="F236" s="5">
        <f t="shared" si="7"/>
        <v>-3.5884248792389419E-2</v>
      </c>
    </row>
    <row r="237" spans="1:6" x14ac:dyDescent="0.35">
      <c r="A237" s="17">
        <v>42636</v>
      </c>
      <c r="B237" s="3">
        <v>44.59</v>
      </c>
      <c r="C237" s="17">
        <v>42636</v>
      </c>
      <c r="D237" s="3">
        <v>44.58</v>
      </c>
      <c r="E237" s="5">
        <f t="shared" si="6"/>
        <v>5.3981237695573097E-3</v>
      </c>
      <c r="F237" s="5">
        <f t="shared" si="7"/>
        <v>5.6224144512198107E-3</v>
      </c>
    </row>
    <row r="238" spans="1:6" x14ac:dyDescent="0.35">
      <c r="A238" s="17">
        <v>42643</v>
      </c>
      <c r="B238" s="3">
        <v>46.55</v>
      </c>
      <c r="C238" s="17">
        <v>42643</v>
      </c>
      <c r="D238" s="3">
        <v>46.74</v>
      </c>
      <c r="E238" s="5">
        <f t="shared" si="6"/>
        <v>4.7315001152989242E-2</v>
      </c>
      <c r="F238" s="5">
        <f t="shared" si="7"/>
        <v>4.3017385083690643E-2</v>
      </c>
    </row>
    <row r="239" spans="1:6" x14ac:dyDescent="0.35">
      <c r="A239" s="17">
        <v>42650</v>
      </c>
      <c r="B239" s="3">
        <v>49.48</v>
      </c>
      <c r="C239" s="17">
        <v>42650</v>
      </c>
      <c r="D239" s="3">
        <v>49.52</v>
      </c>
      <c r="E239" s="5">
        <f t="shared" si="6"/>
        <v>5.777629926562889E-2</v>
      </c>
      <c r="F239" s="5">
        <f t="shared" si="7"/>
        <v>6.1041543801211039E-2</v>
      </c>
    </row>
    <row r="240" spans="1:6" x14ac:dyDescent="0.35">
      <c r="A240" s="17">
        <v>42657</v>
      </c>
      <c r="B240" s="3">
        <v>50.29</v>
      </c>
      <c r="C240" s="17">
        <v>42657</v>
      </c>
      <c r="D240" s="3">
        <v>50.44</v>
      </c>
      <c r="E240" s="5">
        <f t="shared" si="6"/>
        <v>1.8407882720377994E-2</v>
      </c>
      <c r="F240" s="5">
        <f t="shared" si="7"/>
        <v>1.6237702659586364E-2</v>
      </c>
    </row>
    <row r="241" spans="1:6" x14ac:dyDescent="0.35">
      <c r="A241" s="17">
        <v>42664</v>
      </c>
      <c r="B241" s="3">
        <v>50.56</v>
      </c>
      <c r="C241" s="17">
        <v>42664</v>
      </c>
      <c r="D241" s="3">
        <v>50.62</v>
      </c>
      <c r="E241" s="5">
        <f t="shared" si="6"/>
        <v>3.5622440202591728E-3</v>
      </c>
      <c r="F241" s="5">
        <f t="shared" si="7"/>
        <v>5.3544996547286918E-3</v>
      </c>
    </row>
    <row r="242" spans="1:6" x14ac:dyDescent="0.35">
      <c r="A242" s="17">
        <v>42671</v>
      </c>
      <c r="B242" s="3">
        <v>49.36</v>
      </c>
      <c r="C242" s="17">
        <v>42671</v>
      </c>
      <c r="D242" s="3">
        <v>49.62</v>
      </c>
      <c r="E242" s="5">
        <f t="shared" si="6"/>
        <v>-1.9952776853323039E-2</v>
      </c>
      <c r="F242" s="5">
        <f t="shared" si="7"/>
        <v>-2.4020370241469625E-2</v>
      </c>
    </row>
    <row r="243" spans="1:6" x14ac:dyDescent="0.35">
      <c r="A243" s="17">
        <v>42678</v>
      </c>
      <c r="B243" s="3">
        <v>45.51</v>
      </c>
      <c r="C243" s="17">
        <v>42678</v>
      </c>
      <c r="D243" s="3">
        <v>45.52</v>
      </c>
      <c r="E243" s="5">
        <f t="shared" si="6"/>
        <v>-8.6242188445579293E-2</v>
      </c>
      <c r="F243" s="5">
        <f t="shared" si="7"/>
        <v>-8.1208297568581833E-2</v>
      </c>
    </row>
    <row r="244" spans="1:6" x14ac:dyDescent="0.35">
      <c r="A244" s="17">
        <v>42685</v>
      </c>
      <c r="B244" s="3">
        <v>44.61</v>
      </c>
      <c r="C244" s="17">
        <v>42685</v>
      </c>
      <c r="D244" s="3">
        <v>44.95</v>
      </c>
      <c r="E244" s="5">
        <f t="shared" si="6"/>
        <v>-1.2601028900446237E-2</v>
      </c>
      <c r="F244" s="5">
        <f t="shared" si="7"/>
        <v>-1.9974032888377163E-2</v>
      </c>
    </row>
    <row r="245" spans="1:6" x14ac:dyDescent="0.35">
      <c r="A245" s="17">
        <v>42692</v>
      </c>
      <c r="B245" s="3">
        <v>45.15</v>
      </c>
      <c r="C245" s="17">
        <v>42692</v>
      </c>
      <c r="D245" s="3">
        <v>45.16</v>
      </c>
      <c r="E245" s="5">
        <f t="shared" si="6"/>
        <v>4.6609783638319052E-3</v>
      </c>
      <c r="F245" s="5">
        <f t="shared" si="7"/>
        <v>1.2032230722820988E-2</v>
      </c>
    </row>
    <row r="246" spans="1:6" x14ac:dyDescent="0.35">
      <c r="A246" s="17">
        <v>42699</v>
      </c>
      <c r="B246" s="3">
        <v>47.25</v>
      </c>
      <c r="C246" s="17">
        <v>42699</v>
      </c>
      <c r="D246" s="3">
        <v>47.83</v>
      </c>
      <c r="E246" s="5">
        <f t="shared" si="6"/>
        <v>5.7441318410744215E-2</v>
      </c>
      <c r="F246" s="5">
        <f t="shared" si="7"/>
        <v>4.5462374076757413E-2</v>
      </c>
    </row>
    <row r="247" spans="1:6" x14ac:dyDescent="0.35">
      <c r="A247" s="17">
        <v>42706</v>
      </c>
      <c r="B247" s="3">
        <v>48.63</v>
      </c>
      <c r="C247" s="17">
        <v>42706</v>
      </c>
      <c r="D247" s="3">
        <v>48.9</v>
      </c>
      <c r="E247" s="5">
        <f t="shared" si="6"/>
        <v>2.2124338788620922E-2</v>
      </c>
      <c r="F247" s="5">
        <f t="shared" si="7"/>
        <v>2.8787970475942695E-2</v>
      </c>
    </row>
    <row r="248" spans="1:6" x14ac:dyDescent="0.35">
      <c r="A248" s="17">
        <v>42713</v>
      </c>
      <c r="B248" s="3">
        <v>50.97</v>
      </c>
      <c r="C248" s="17">
        <v>42713</v>
      </c>
      <c r="D248" s="3">
        <v>50.97</v>
      </c>
      <c r="E248" s="5">
        <f t="shared" si="6"/>
        <v>4.1459827871123983E-2</v>
      </c>
      <c r="F248" s="5">
        <f t="shared" si="7"/>
        <v>4.6996599936255871E-2</v>
      </c>
    </row>
    <row r="249" spans="1:6" x14ac:dyDescent="0.35">
      <c r="A249" s="17">
        <v>42720</v>
      </c>
      <c r="B249" s="3">
        <v>51.91</v>
      </c>
      <c r="C249" s="17">
        <v>42720</v>
      </c>
      <c r="D249" s="3">
        <v>51.93</v>
      </c>
      <c r="E249" s="5">
        <f t="shared" si="6"/>
        <v>1.8659433504277283E-2</v>
      </c>
      <c r="F249" s="5">
        <f t="shared" si="7"/>
        <v>1.8274225487187191E-2</v>
      </c>
    </row>
    <row r="250" spans="1:6" x14ac:dyDescent="0.35">
      <c r="A250" s="17">
        <v>42727</v>
      </c>
      <c r="B250" s="3">
        <v>51.95</v>
      </c>
      <c r="C250" s="17">
        <v>42727</v>
      </c>
      <c r="D250" s="3">
        <v>52.56</v>
      </c>
      <c r="E250" s="5">
        <f t="shared" si="6"/>
        <v>1.2058716320127614E-2</v>
      </c>
      <c r="F250" s="5">
        <f t="shared" si="7"/>
        <v>7.7026770609882735E-4</v>
      </c>
    </row>
    <row r="251" spans="1:6" x14ac:dyDescent="0.35">
      <c r="A251" s="17">
        <v>42734</v>
      </c>
      <c r="B251" s="3">
        <v>53.6</v>
      </c>
      <c r="C251" s="17">
        <v>42734</v>
      </c>
      <c r="D251" s="3">
        <v>53.86</v>
      </c>
      <c r="E251" s="5">
        <f t="shared" si="6"/>
        <v>2.4432713207097789E-2</v>
      </c>
      <c r="F251" s="5">
        <f t="shared" si="7"/>
        <v>3.1267350531519897E-2</v>
      </c>
    </row>
    <row r="252" spans="1:6" x14ac:dyDescent="0.35">
      <c r="A252" s="17">
        <v>42741</v>
      </c>
      <c r="B252" s="3">
        <v>53.34</v>
      </c>
      <c r="C252" s="17">
        <v>42741</v>
      </c>
      <c r="D252" s="3">
        <v>53.34</v>
      </c>
      <c r="E252" s="5">
        <f t="shared" si="6"/>
        <v>-9.7015686295845553E-3</v>
      </c>
      <c r="F252" s="5">
        <f t="shared" si="7"/>
        <v>-4.862549322888046E-3</v>
      </c>
    </row>
    <row r="253" spans="1:6" x14ac:dyDescent="0.35">
      <c r="A253" s="17">
        <v>42748</v>
      </c>
      <c r="B253" s="3">
        <v>52.07</v>
      </c>
      <c r="C253" s="17">
        <v>42748</v>
      </c>
      <c r="D253" s="3">
        <v>52.08</v>
      </c>
      <c r="E253" s="5">
        <f t="shared" si="6"/>
        <v>-2.390552085355448E-2</v>
      </c>
      <c r="F253" s="5">
        <f t="shared" si="7"/>
        <v>-2.409755157906053E-2</v>
      </c>
    </row>
    <row r="254" spans="1:6" x14ac:dyDescent="0.35">
      <c r="A254" s="17">
        <v>42755</v>
      </c>
      <c r="B254" s="3">
        <v>51.82</v>
      </c>
      <c r="C254" s="17">
        <v>42755</v>
      </c>
      <c r="D254" s="3">
        <v>51.84</v>
      </c>
      <c r="E254" s="5">
        <f t="shared" si="6"/>
        <v>-4.6189458562944166E-3</v>
      </c>
      <c r="F254" s="5">
        <f t="shared" si="7"/>
        <v>-4.8127920408437492E-3</v>
      </c>
    </row>
    <row r="255" spans="1:6" x14ac:dyDescent="0.35">
      <c r="A255" s="17">
        <v>42762</v>
      </c>
      <c r="B255" s="3">
        <v>52.74</v>
      </c>
      <c r="C255" s="17">
        <v>42762</v>
      </c>
      <c r="D255" s="3">
        <v>53.13</v>
      </c>
      <c r="E255" s="5">
        <f t="shared" si="6"/>
        <v>2.4579688418832648E-2</v>
      </c>
      <c r="F255" s="5">
        <f t="shared" si="7"/>
        <v>1.7598005791176822E-2</v>
      </c>
    </row>
    <row r="256" spans="1:6" x14ac:dyDescent="0.35">
      <c r="A256" s="17">
        <v>42769</v>
      </c>
      <c r="B256" s="3">
        <v>53.33</v>
      </c>
      <c r="C256" s="17">
        <v>42769</v>
      </c>
      <c r="D256" s="3">
        <v>53.34</v>
      </c>
      <c r="E256" s="5">
        <f t="shared" si="6"/>
        <v>3.9447782910163251E-3</v>
      </c>
      <c r="F256" s="5">
        <f t="shared" si="7"/>
        <v>1.1124843687370246E-2</v>
      </c>
    </row>
    <row r="257" spans="1:6" x14ac:dyDescent="0.35">
      <c r="A257" s="17">
        <v>42776</v>
      </c>
      <c r="B257" s="3">
        <v>52.88</v>
      </c>
      <c r="C257" s="17">
        <v>42776</v>
      </c>
      <c r="D257" s="3">
        <v>52.88</v>
      </c>
      <c r="E257" s="5">
        <f t="shared" si="6"/>
        <v>-8.6613232104374022E-3</v>
      </c>
      <c r="F257" s="5">
        <f t="shared" si="7"/>
        <v>-8.4738290690799106E-3</v>
      </c>
    </row>
    <row r="258" spans="1:6" x14ac:dyDescent="0.35">
      <c r="A258" s="17">
        <v>42783</v>
      </c>
      <c r="B258" s="3">
        <v>53.22</v>
      </c>
      <c r="C258" s="17">
        <v>42783</v>
      </c>
      <c r="D258" s="3">
        <v>53.2</v>
      </c>
      <c r="E258" s="5">
        <f t="shared" si="6"/>
        <v>6.0332008041679127E-3</v>
      </c>
      <c r="F258" s="5">
        <f t="shared" si="7"/>
        <v>6.4090700061121188E-3</v>
      </c>
    </row>
    <row r="259" spans="1:6" x14ac:dyDescent="0.35">
      <c r="A259" s="17">
        <v>42790</v>
      </c>
      <c r="B259" s="3">
        <v>54.03</v>
      </c>
      <c r="C259" s="17">
        <v>42790</v>
      </c>
      <c r="D259" s="3">
        <v>54.02</v>
      </c>
      <c r="E259" s="5">
        <f t="shared" ref="E259:E263" si="8">LN(D259/D258)</f>
        <v>1.5295952016870784E-2</v>
      </c>
      <c r="F259" s="5">
        <f t="shared" si="7"/>
        <v>1.5105182306431431E-2</v>
      </c>
    </row>
    <row r="260" spans="1:6" x14ac:dyDescent="0.35">
      <c r="A260" s="17">
        <v>42797</v>
      </c>
      <c r="B260" s="3">
        <v>53.56</v>
      </c>
      <c r="C260" s="17">
        <v>42797</v>
      </c>
      <c r="D260" s="3">
        <v>53.57</v>
      </c>
      <c r="E260" s="5">
        <f t="shared" si="8"/>
        <v>-8.3651384716005635E-3</v>
      </c>
      <c r="F260" s="5">
        <f t="shared" si="7"/>
        <v>-8.7369270330026356E-3</v>
      </c>
    </row>
    <row r="261" spans="1:6" x14ac:dyDescent="0.35">
      <c r="A261" s="17">
        <v>42804</v>
      </c>
      <c r="B261" s="3">
        <v>50.5</v>
      </c>
      <c r="C261" s="17">
        <v>42804</v>
      </c>
      <c r="D261" s="3">
        <v>50.88</v>
      </c>
      <c r="E261" s="5">
        <f t="shared" si="8"/>
        <v>-5.1519290861002251E-2</v>
      </c>
      <c r="F261" s="5">
        <f t="shared" si="7"/>
        <v>-5.8829184541657677E-2</v>
      </c>
    </row>
    <row r="262" spans="1:6" x14ac:dyDescent="0.35">
      <c r="A262" s="17">
        <v>42811</v>
      </c>
      <c r="B262" s="3">
        <v>48.03</v>
      </c>
      <c r="C262" s="17">
        <v>42811</v>
      </c>
      <c r="D262" s="3">
        <v>48.5</v>
      </c>
      <c r="E262" s="5">
        <f t="shared" si="8"/>
        <v>-4.7906121088429197E-2</v>
      </c>
      <c r="F262" s="5">
        <f t="shared" si="7"/>
        <v>-5.014752060458106E-2</v>
      </c>
    </row>
    <row r="263" spans="1:6" x14ac:dyDescent="0.35">
      <c r="A263" s="17">
        <v>42818</v>
      </c>
      <c r="B263" s="3">
        <v>47.28</v>
      </c>
      <c r="C263" s="17">
        <v>42818</v>
      </c>
      <c r="D263" s="3">
        <v>47.85</v>
      </c>
      <c r="E263" s="5">
        <f t="shared" si="8"/>
        <v>-1.3492680044474195E-2</v>
      </c>
      <c r="F263" s="5">
        <f t="shared" si="7"/>
        <v>-1.5738442578890247E-2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F1B7-2268-9549-9A47-CDE632E4F653}">
  <dimension ref="A1:S285"/>
  <sheetViews>
    <sheetView showGridLines="0" zoomScale="110" workbookViewId="0">
      <selection activeCell="F24" sqref="F24"/>
    </sheetView>
  </sheetViews>
  <sheetFormatPr baseColWidth="10" defaultRowHeight="14.5" x14ac:dyDescent="0.35"/>
  <cols>
    <col min="1" max="1" width="28.6328125" bestFit="1" customWidth="1"/>
  </cols>
  <sheetData>
    <row r="1" spans="1:19" x14ac:dyDescent="0.35">
      <c r="A1" s="3"/>
      <c r="B1" s="3"/>
      <c r="C1" s="3"/>
      <c r="D1" s="3"/>
      <c r="E1" s="3"/>
      <c r="F1" s="3"/>
      <c r="G1" s="3"/>
      <c r="H1" s="3"/>
      <c r="I1" s="3"/>
      <c r="J1" s="3"/>
      <c r="K1" s="3"/>
      <c r="L1" s="3"/>
      <c r="M1" s="3"/>
      <c r="N1" s="3"/>
      <c r="O1" s="3"/>
      <c r="P1" s="3"/>
      <c r="Q1" s="3"/>
      <c r="R1" s="3"/>
      <c r="S1" s="3"/>
    </row>
    <row r="2" spans="1:19" x14ac:dyDescent="0.35">
      <c r="A2" t="s">
        <v>57</v>
      </c>
      <c r="J2" s="3"/>
      <c r="K2" s="3"/>
      <c r="L2" s="3"/>
      <c r="M2" s="3"/>
      <c r="N2" s="3"/>
      <c r="O2" s="3"/>
      <c r="P2" s="3"/>
      <c r="Q2" s="3"/>
      <c r="R2" s="3"/>
      <c r="S2" s="3"/>
    </row>
    <row r="3" spans="1:19" ht="15" thickBot="1" x14ac:dyDescent="0.4">
      <c r="J3" s="3"/>
      <c r="K3" s="3"/>
      <c r="L3" s="3"/>
      <c r="M3" s="3"/>
      <c r="N3" s="3"/>
      <c r="O3" s="3"/>
      <c r="P3" s="3"/>
      <c r="Q3" s="3"/>
      <c r="R3" s="3"/>
      <c r="S3" s="3"/>
    </row>
    <row r="4" spans="1:19" x14ac:dyDescent="0.35">
      <c r="A4" s="44" t="s">
        <v>58</v>
      </c>
      <c r="B4" s="44"/>
      <c r="J4" s="3"/>
      <c r="K4" s="3"/>
      <c r="L4" s="3"/>
      <c r="M4" s="3"/>
      <c r="N4" s="3"/>
      <c r="O4" s="3"/>
      <c r="P4" s="3"/>
      <c r="Q4" s="3"/>
      <c r="R4" s="3"/>
      <c r="S4" s="3"/>
    </row>
    <row r="5" spans="1:19" x14ac:dyDescent="0.35">
      <c r="A5" t="s">
        <v>59</v>
      </c>
      <c r="B5">
        <v>0.98631808511122665</v>
      </c>
      <c r="J5" s="3"/>
      <c r="K5" s="3"/>
      <c r="L5" s="3"/>
      <c r="M5" s="3"/>
      <c r="N5" s="3"/>
      <c r="O5" s="3"/>
      <c r="P5" s="3"/>
      <c r="Q5" s="3"/>
      <c r="R5" s="3"/>
      <c r="S5" s="3"/>
    </row>
    <row r="6" spans="1:19" x14ac:dyDescent="0.35">
      <c r="A6" t="s">
        <v>60</v>
      </c>
      <c r="B6">
        <v>0.9728233650174769</v>
      </c>
      <c r="J6" s="3"/>
      <c r="K6" s="3"/>
      <c r="L6" s="3"/>
      <c r="M6" s="3"/>
      <c r="N6" s="3"/>
      <c r="O6" s="3"/>
      <c r="P6" s="3"/>
      <c r="Q6" s="3"/>
      <c r="R6" s="3"/>
      <c r="S6" s="3"/>
    </row>
    <row r="7" spans="1:19" x14ac:dyDescent="0.35">
      <c r="A7" t="s">
        <v>61</v>
      </c>
      <c r="B7">
        <v>0.97271802922297101</v>
      </c>
      <c r="J7" s="3"/>
      <c r="K7" s="3"/>
      <c r="L7" s="3"/>
      <c r="M7" s="3"/>
      <c r="N7" s="3"/>
      <c r="O7" s="3"/>
      <c r="P7" s="3"/>
      <c r="Q7" s="3"/>
      <c r="R7" s="3"/>
      <c r="S7" s="3"/>
    </row>
    <row r="8" spans="1:19" x14ac:dyDescent="0.35">
      <c r="A8" t="s">
        <v>62</v>
      </c>
      <c r="B8">
        <v>6.1777049109885919E-3</v>
      </c>
      <c r="J8" s="3"/>
      <c r="K8" s="3"/>
      <c r="L8" s="3"/>
      <c r="M8" s="3"/>
      <c r="N8" s="3"/>
      <c r="O8" s="3"/>
      <c r="P8" s="3"/>
      <c r="Q8" s="3"/>
      <c r="R8" s="3"/>
      <c r="S8" s="3"/>
    </row>
    <row r="9" spans="1:19" ht="15" thickBot="1" x14ac:dyDescent="0.4">
      <c r="A9" s="42" t="s">
        <v>63</v>
      </c>
      <c r="B9" s="42">
        <v>260</v>
      </c>
      <c r="J9" s="3"/>
      <c r="K9" s="3"/>
      <c r="L9" s="3"/>
      <c r="M9" s="3"/>
      <c r="N9" s="3"/>
      <c r="O9" s="3"/>
      <c r="P9" s="3"/>
      <c r="Q9" s="3"/>
      <c r="R9" s="3"/>
      <c r="S9" s="3"/>
    </row>
    <row r="10" spans="1:19" x14ac:dyDescent="0.35">
      <c r="J10" s="3"/>
      <c r="K10" s="3"/>
      <c r="L10" s="3"/>
      <c r="M10" s="3"/>
      <c r="N10" s="3"/>
      <c r="O10" s="3"/>
      <c r="P10" s="3"/>
      <c r="Q10" s="3"/>
      <c r="R10" s="3"/>
      <c r="S10" s="3"/>
    </row>
    <row r="11" spans="1:19" ht="15" thickBot="1" x14ac:dyDescent="0.4">
      <c r="A11" t="s">
        <v>64</v>
      </c>
      <c r="J11" s="3"/>
      <c r="K11" s="3"/>
      <c r="L11" s="3"/>
      <c r="M11" s="3"/>
      <c r="N11" s="3"/>
      <c r="O11" s="3"/>
      <c r="P11" s="3"/>
      <c r="Q11" s="3"/>
      <c r="R11" s="3"/>
      <c r="S11" s="3"/>
    </row>
    <row r="12" spans="1:19" x14ac:dyDescent="0.35">
      <c r="A12" s="43"/>
      <c r="B12" s="43" t="s">
        <v>69</v>
      </c>
      <c r="C12" s="43" t="s">
        <v>70</v>
      </c>
      <c r="D12" s="43" t="s">
        <v>71</v>
      </c>
      <c r="E12" s="43" t="s">
        <v>72</v>
      </c>
      <c r="F12" s="43" t="s">
        <v>73</v>
      </c>
      <c r="J12" s="3"/>
      <c r="K12" s="3"/>
      <c r="L12" s="3"/>
      <c r="M12" s="3"/>
      <c r="N12" s="3"/>
      <c r="O12" s="3"/>
      <c r="P12" s="3"/>
      <c r="Q12" s="3"/>
      <c r="R12" s="3"/>
      <c r="S12" s="3"/>
    </row>
    <row r="13" spans="1:19" x14ac:dyDescent="0.35">
      <c r="A13" t="s">
        <v>65</v>
      </c>
      <c r="B13">
        <v>1</v>
      </c>
      <c r="C13">
        <v>0.3524620288108864</v>
      </c>
      <c r="D13">
        <v>0.3524620288108864</v>
      </c>
      <c r="E13">
        <v>9235.4490662996322</v>
      </c>
      <c r="F13">
        <v>5.1628394447768791E-204</v>
      </c>
      <c r="J13" s="3"/>
      <c r="K13" s="3"/>
      <c r="L13" s="3"/>
      <c r="M13" s="3"/>
      <c r="N13" s="3"/>
      <c r="O13" s="3"/>
      <c r="P13" s="3"/>
      <c r="Q13" s="3"/>
      <c r="R13" s="3"/>
      <c r="S13" s="3"/>
    </row>
    <row r="14" spans="1:19" x14ac:dyDescent="0.35">
      <c r="A14" t="s">
        <v>66</v>
      </c>
      <c r="B14">
        <v>258</v>
      </c>
      <c r="C14">
        <v>9.8463217955511613E-3</v>
      </c>
      <c r="D14">
        <v>3.8164037967252561E-5</v>
      </c>
      <c r="J14" s="3"/>
      <c r="K14" s="3"/>
      <c r="L14" s="3"/>
      <c r="M14" s="3"/>
      <c r="N14" s="3"/>
      <c r="O14" s="3"/>
      <c r="P14" s="3"/>
      <c r="Q14" s="3"/>
      <c r="R14" s="3"/>
      <c r="S14" s="3"/>
    </row>
    <row r="15" spans="1:19" ht="15" thickBot="1" x14ac:dyDescent="0.4">
      <c r="A15" s="42" t="s">
        <v>67</v>
      </c>
      <c r="B15" s="42">
        <v>259</v>
      </c>
      <c r="C15" s="42">
        <v>0.36230835060643757</v>
      </c>
      <c r="D15" s="42"/>
      <c r="E15" s="42"/>
      <c r="F15" s="42"/>
      <c r="J15" s="3"/>
      <c r="K15" s="3"/>
      <c r="L15" s="3"/>
      <c r="M15" s="3"/>
      <c r="N15" s="3"/>
      <c r="O15" s="3"/>
      <c r="P15" s="3"/>
      <c r="Q15" s="3"/>
      <c r="R15" s="3"/>
      <c r="S15" s="3"/>
    </row>
    <row r="16" spans="1:19" ht="15" thickBot="1" x14ac:dyDescent="0.4">
      <c r="J16" s="3"/>
      <c r="K16" s="3"/>
      <c r="L16" s="3"/>
      <c r="M16" s="3"/>
      <c r="N16" s="3"/>
      <c r="O16" s="3"/>
      <c r="P16" s="3"/>
      <c r="Q16" s="3"/>
      <c r="R16" s="3"/>
      <c r="S16" s="3"/>
    </row>
    <row r="17" spans="1:19" x14ac:dyDescent="0.35">
      <c r="A17" s="43"/>
      <c r="B17" s="43" t="s">
        <v>74</v>
      </c>
      <c r="C17" s="43" t="s">
        <v>62</v>
      </c>
      <c r="D17" s="43" t="s">
        <v>75</v>
      </c>
      <c r="E17" s="43" t="s">
        <v>76</v>
      </c>
      <c r="F17" s="43" t="s">
        <v>77</v>
      </c>
      <c r="G17" s="43" t="s">
        <v>78</v>
      </c>
      <c r="H17" s="43" t="s">
        <v>79</v>
      </c>
      <c r="I17" s="43" t="s">
        <v>80</v>
      </c>
      <c r="J17" s="3"/>
      <c r="K17" s="3"/>
      <c r="L17" s="3"/>
      <c r="M17" s="3"/>
      <c r="N17" s="3"/>
      <c r="O17" s="3"/>
      <c r="P17" s="3"/>
      <c r="Q17" s="3"/>
      <c r="R17" s="3"/>
      <c r="S17" s="3"/>
    </row>
    <row r="18" spans="1:19" x14ac:dyDescent="0.35">
      <c r="A18" t="s">
        <v>68</v>
      </c>
      <c r="B18">
        <v>9.0794643078763795E-6</v>
      </c>
      <c r="C18">
        <v>3.8442507258511785E-4</v>
      </c>
      <c r="D18">
        <v>2.3618293798633651E-2</v>
      </c>
      <c r="E18" s="45">
        <v>0.98117533641639021</v>
      </c>
      <c r="F18">
        <v>-7.4793092152980814E-4</v>
      </c>
      <c r="G18">
        <v>7.660898501455609E-4</v>
      </c>
      <c r="H18">
        <v>-7.4793092152980814E-4</v>
      </c>
      <c r="I18">
        <v>7.660898501455609E-4</v>
      </c>
      <c r="J18" s="3"/>
      <c r="K18" s="3"/>
      <c r="L18" s="3"/>
      <c r="M18" s="3"/>
      <c r="N18" s="3"/>
      <c r="O18" s="3"/>
      <c r="P18" s="3"/>
      <c r="Q18" s="3"/>
      <c r="R18" s="3"/>
      <c r="S18" s="3"/>
    </row>
    <row r="19" spans="1:19" ht="15" thickBot="1" x14ac:dyDescent="0.4">
      <c r="A19" s="42" t="s">
        <v>3</v>
      </c>
      <c r="B19" s="42">
        <v>0.98783725490398844</v>
      </c>
      <c r="C19" s="42">
        <v>1.0279130794789022E-2</v>
      </c>
      <c r="D19" s="42">
        <v>96.101243833259701</v>
      </c>
      <c r="E19" s="46">
        <v>5.1628394447765859E-204</v>
      </c>
      <c r="F19" s="42">
        <v>0.96759557629361026</v>
      </c>
      <c r="G19" s="42">
        <v>1.0080789335143667</v>
      </c>
      <c r="H19" s="42">
        <v>0.96759557629361026</v>
      </c>
      <c r="I19" s="42">
        <v>1.0080789335143667</v>
      </c>
      <c r="J19" s="3"/>
      <c r="K19" s="3"/>
      <c r="L19" s="3"/>
      <c r="M19" s="3"/>
      <c r="N19" s="3"/>
      <c r="O19" s="3"/>
      <c r="P19" s="3"/>
      <c r="Q19" s="3"/>
      <c r="R19" s="3"/>
      <c r="S19" s="3"/>
    </row>
    <row r="20" spans="1:19" x14ac:dyDescent="0.35">
      <c r="J20" s="3"/>
      <c r="K20" s="3"/>
      <c r="L20" s="3"/>
      <c r="M20" s="3"/>
      <c r="N20" s="3"/>
      <c r="O20" s="3"/>
      <c r="P20" s="3"/>
      <c r="Q20" s="3"/>
      <c r="R20" s="3"/>
      <c r="S20" s="3"/>
    </row>
    <row r="21" spans="1:19" x14ac:dyDescent="0.35">
      <c r="J21" s="3"/>
      <c r="K21" s="3"/>
      <c r="L21" s="3"/>
      <c r="M21" s="3"/>
      <c r="N21" s="3"/>
      <c r="O21" s="3"/>
      <c r="P21" s="3"/>
      <c r="Q21" s="3"/>
      <c r="R21" s="3"/>
      <c r="S21" s="3"/>
    </row>
    <row r="22" spans="1:19" x14ac:dyDescent="0.35">
      <c r="J22" s="3"/>
      <c r="K22" s="3"/>
      <c r="L22" s="3"/>
      <c r="M22" s="3"/>
      <c r="N22" s="3"/>
      <c r="O22" s="3"/>
      <c r="P22" s="3"/>
      <c r="Q22" s="3"/>
      <c r="R22" s="3"/>
      <c r="S22" s="3"/>
    </row>
    <row r="23" spans="1:19" x14ac:dyDescent="0.35">
      <c r="A23" t="s">
        <v>81</v>
      </c>
      <c r="J23" s="3"/>
      <c r="K23" s="3"/>
      <c r="L23" s="3"/>
      <c r="M23" s="3"/>
      <c r="N23" s="3"/>
      <c r="O23" s="3"/>
      <c r="P23" s="3"/>
      <c r="Q23" s="3"/>
      <c r="R23" s="3"/>
      <c r="S23" s="3"/>
    </row>
    <row r="24" spans="1:19" ht="15" thickBot="1" x14ac:dyDescent="0.4">
      <c r="J24" s="3"/>
      <c r="K24" s="3"/>
      <c r="L24" s="3"/>
      <c r="M24" s="3"/>
      <c r="N24" s="3"/>
      <c r="O24" s="3"/>
      <c r="P24" s="3"/>
      <c r="Q24" s="3"/>
      <c r="R24" s="3"/>
      <c r="S24" s="3"/>
    </row>
    <row r="25" spans="1:19" x14ac:dyDescent="0.35">
      <c r="A25" s="47" t="s">
        <v>82</v>
      </c>
      <c r="B25" s="43" t="s">
        <v>83</v>
      </c>
      <c r="C25" s="43" t="s">
        <v>84</v>
      </c>
      <c r="J25" s="3"/>
      <c r="K25" s="3"/>
      <c r="L25" s="3"/>
      <c r="M25" s="3"/>
      <c r="N25" s="3"/>
      <c r="O25" s="3"/>
      <c r="P25" s="3"/>
      <c r="Q25" s="3"/>
      <c r="R25" s="3"/>
      <c r="S25" s="3"/>
    </row>
    <row r="26" spans="1:19" x14ac:dyDescent="0.35">
      <c r="A26" s="48">
        <v>1</v>
      </c>
      <c r="B26">
        <v>-1.5142095692235333E-2</v>
      </c>
      <c r="C26">
        <v>-1.970987473687829E-4</v>
      </c>
      <c r="J26" s="3"/>
      <c r="K26" s="3"/>
      <c r="L26" s="3"/>
      <c r="M26" s="3"/>
      <c r="N26" s="3"/>
      <c r="O26" s="3"/>
      <c r="P26" s="3"/>
      <c r="Q26" s="3"/>
      <c r="R26" s="3"/>
      <c r="S26" s="3"/>
    </row>
    <row r="27" spans="1:19" x14ac:dyDescent="0.35">
      <c r="A27" s="48">
        <v>2</v>
      </c>
      <c r="B27">
        <v>-9.2907624764007359E-3</v>
      </c>
      <c r="C27">
        <v>-2.2202523725825714E-4</v>
      </c>
      <c r="J27" s="3"/>
      <c r="K27" s="3"/>
      <c r="L27" s="3"/>
      <c r="M27" s="3"/>
      <c r="N27" s="3"/>
      <c r="O27" s="3"/>
      <c r="P27" s="3"/>
      <c r="Q27" s="3"/>
      <c r="R27" s="3"/>
      <c r="S27" s="3"/>
    </row>
    <row r="28" spans="1:19" x14ac:dyDescent="0.35">
      <c r="A28" s="48">
        <v>3</v>
      </c>
      <c r="B28">
        <v>5.7718799881753824E-3</v>
      </c>
      <c r="C28">
        <v>-1.0041745327360307E-3</v>
      </c>
      <c r="J28" s="3"/>
      <c r="K28" s="3"/>
      <c r="L28" s="3"/>
      <c r="M28" s="3"/>
      <c r="N28" s="3"/>
      <c r="O28" s="3"/>
      <c r="P28" s="3"/>
      <c r="Q28" s="3"/>
      <c r="R28" s="3"/>
      <c r="S28" s="3"/>
    </row>
    <row r="29" spans="1:19" x14ac:dyDescent="0.35">
      <c r="A29" s="48">
        <v>4</v>
      </c>
      <c r="B29">
        <v>6.0240545130809857E-3</v>
      </c>
      <c r="C29">
        <v>3.9243541891233339E-3</v>
      </c>
      <c r="J29" s="3"/>
      <c r="K29" s="3"/>
      <c r="L29" s="3"/>
      <c r="M29" s="3"/>
      <c r="N29" s="3"/>
      <c r="O29" s="3"/>
      <c r="P29" s="3"/>
      <c r="Q29" s="3"/>
      <c r="R29" s="3"/>
      <c r="S29" s="3"/>
    </row>
    <row r="30" spans="1:19" x14ac:dyDescent="0.35">
      <c r="A30" s="48">
        <v>5</v>
      </c>
      <c r="B30">
        <v>-2.9460932971072428E-3</v>
      </c>
      <c r="C30">
        <v>-2.7403949671671573E-3</v>
      </c>
      <c r="J30" s="3"/>
      <c r="K30" s="3"/>
      <c r="L30" s="3"/>
      <c r="M30" s="3"/>
      <c r="N30" s="3"/>
      <c r="O30" s="3"/>
      <c r="P30" s="3"/>
      <c r="Q30" s="3"/>
      <c r="R30" s="3"/>
      <c r="S30" s="3"/>
    </row>
    <row r="31" spans="1:19" x14ac:dyDescent="0.35">
      <c r="A31" s="48">
        <v>6</v>
      </c>
      <c r="B31">
        <v>-6.3979999018108427E-2</v>
      </c>
      <c r="C31">
        <v>-5.9718515180920417E-4</v>
      </c>
      <c r="J31" s="3"/>
      <c r="K31" s="3"/>
      <c r="L31" s="3"/>
      <c r="M31" s="3"/>
      <c r="N31" s="3"/>
      <c r="O31" s="3"/>
      <c r="P31" s="3"/>
      <c r="Q31" s="3"/>
      <c r="R31" s="3"/>
      <c r="S31" s="3"/>
    </row>
    <row r="32" spans="1:19" x14ac:dyDescent="0.35">
      <c r="A32" s="48">
        <v>7</v>
      </c>
      <c r="B32">
        <v>-4.0218796633010589E-2</v>
      </c>
      <c r="C32">
        <v>-5.0009978931303545E-4</v>
      </c>
      <c r="J32" s="3"/>
      <c r="K32" s="3"/>
      <c r="L32" s="3"/>
      <c r="M32" s="3"/>
      <c r="N32" s="3"/>
      <c r="O32" s="3"/>
      <c r="P32" s="3"/>
      <c r="Q32" s="3"/>
      <c r="R32" s="3"/>
      <c r="S32" s="3"/>
    </row>
    <row r="33" spans="1:19" x14ac:dyDescent="0.35">
      <c r="A33" s="48">
        <v>8</v>
      </c>
      <c r="B33">
        <v>-2.3937710636954448E-2</v>
      </c>
      <c r="C33">
        <v>2.3357851618620654E-3</v>
      </c>
      <c r="J33" s="3"/>
      <c r="K33" s="3"/>
      <c r="L33" s="3"/>
      <c r="M33" s="3"/>
      <c r="N33" s="3"/>
      <c r="O33" s="3"/>
      <c r="P33" s="3"/>
      <c r="Q33" s="3"/>
      <c r="R33" s="3"/>
      <c r="S33" s="3"/>
    </row>
    <row r="34" spans="1:19" x14ac:dyDescent="0.35">
      <c r="A34" s="48">
        <v>9</v>
      </c>
      <c r="B34">
        <v>-4.2411041690118986E-2</v>
      </c>
      <c r="C34">
        <v>-2.9339501132681911E-3</v>
      </c>
      <c r="J34" s="3"/>
      <c r="K34" s="3"/>
      <c r="L34" s="3"/>
      <c r="M34" s="3"/>
      <c r="N34" s="3"/>
      <c r="O34" s="3"/>
      <c r="P34" s="3"/>
      <c r="Q34" s="3"/>
      <c r="R34" s="3"/>
      <c r="S34" s="3"/>
    </row>
    <row r="35" spans="1:19" x14ac:dyDescent="0.35">
      <c r="A35" s="48">
        <v>10</v>
      </c>
      <c r="B35">
        <v>-3.0292578844404373E-2</v>
      </c>
      <c r="C35">
        <v>-6.0826488012405769E-4</v>
      </c>
      <c r="J35" s="3"/>
      <c r="K35" s="3"/>
      <c r="L35" s="3"/>
      <c r="M35" s="3"/>
      <c r="N35" s="3"/>
      <c r="O35" s="3"/>
      <c r="P35" s="3"/>
      <c r="Q35" s="3"/>
      <c r="R35" s="3"/>
      <c r="S35" s="3"/>
    </row>
    <row r="36" spans="1:19" x14ac:dyDescent="0.35">
      <c r="A36" s="48">
        <v>11</v>
      </c>
      <c r="B36">
        <v>-1.365710409953004E-2</v>
      </c>
      <c r="C36">
        <v>3.0449751218132939E-4</v>
      </c>
      <c r="J36" s="3"/>
      <c r="K36" s="3"/>
      <c r="L36" s="3"/>
      <c r="M36" s="3"/>
      <c r="N36" s="3"/>
      <c r="O36" s="3"/>
      <c r="P36" s="3"/>
      <c r="Q36" s="3"/>
      <c r="R36" s="3"/>
      <c r="S36" s="3"/>
    </row>
    <row r="37" spans="1:19" x14ac:dyDescent="0.35">
      <c r="A37" s="48">
        <v>12</v>
      </c>
      <c r="B37">
        <v>-2.5953340435195562E-2</v>
      </c>
      <c r="C37">
        <v>2.7628396283107294E-3</v>
      </c>
      <c r="J37" s="3"/>
      <c r="K37" s="3"/>
      <c r="L37" s="3"/>
      <c r="M37" s="3"/>
      <c r="N37" s="3"/>
      <c r="O37" s="3"/>
      <c r="P37" s="3"/>
      <c r="Q37" s="3"/>
      <c r="R37" s="3"/>
      <c r="S37" s="3"/>
    </row>
    <row r="38" spans="1:19" x14ac:dyDescent="0.35">
      <c r="A38" s="48">
        <v>13</v>
      </c>
      <c r="B38">
        <v>-1.076698852728835E-2</v>
      </c>
      <c r="C38">
        <v>-3.0860468620052921E-3</v>
      </c>
      <c r="J38" s="3"/>
      <c r="K38" s="3"/>
      <c r="L38" s="3"/>
      <c r="M38" s="3"/>
      <c r="N38" s="3"/>
      <c r="O38" s="3"/>
      <c r="P38" s="3"/>
      <c r="Q38" s="3"/>
      <c r="R38" s="3"/>
      <c r="S38" s="3"/>
    </row>
    <row r="39" spans="1:19" x14ac:dyDescent="0.35">
      <c r="A39" s="48">
        <v>14</v>
      </c>
      <c r="B39">
        <v>6.5623157604864521E-2</v>
      </c>
      <c r="C39">
        <v>4.010572008727592E-4</v>
      </c>
      <c r="J39" s="3"/>
      <c r="K39" s="3"/>
      <c r="L39" s="3"/>
      <c r="M39" s="3"/>
      <c r="N39" s="3"/>
      <c r="O39" s="3"/>
      <c r="P39" s="3"/>
      <c r="Q39" s="3"/>
      <c r="R39" s="3"/>
      <c r="S39" s="3"/>
    </row>
    <row r="40" spans="1:19" x14ac:dyDescent="0.35">
      <c r="A40" s="48">
        <v>15</v>
      </c>
      <c r="B40">
        <v>4.6982446095543537E-4</v>
      </c>
      <c r="C40">
        <v>-3.5324037455106161E-4</v>
      </c>
      <c r="J40" s="3"/>
      <c r="K40" s="3"/>
      <c r="L40" s="3"/>
      <c r="M40" s="3"/>
      <c r="N40" s="3"/>
      <c r="O40" s="3"/>
      <c r="P40" s="3"/>
      <c r="Q40" s="3"/>
      <c r="R40" s="3"/>
      <c r="S40" s="3"/>
    </row>
    <row r="41" spans="1:19" x14ac:dyDescent="0.35">
      <c r="A41" s="48">
        <v>16</v>
      </c>
      <c r="B41">
        <v>5.1173567895455636E-2</v>
      </c>
      <c r="C41">
        <v>3.9947285721654568E-4</v>
      </c>
      <c r="J41" s="3"/>
      <c r="K41" s="3"/>
      <c r="L41" s="3"/>
      <c r="M41" s="3"/>
      <c r="N41" s="3"/>
      <c r="O41" s="3"/>
      <c r="P41" s="3"/>
      <c r="Q41" s="3"/>
      <c r="R41" s="3"/>
      <c r="S41" s="3"/>
    </row>
    <row r="42" spans="1:19" x14ac:dyDescent="0.35">
      <c r="A42" s="48">
        <v>17</v>
      </c>
      <c r="B42">
        <v>-1.6085935576094657E-2</v>
      </c>
      <c r="C42">
        <v>1.7004073202679607E-3</v>
      </c>
      <c r="J42" s="3"/>
      <c r="K42" s="3"/>
      <c r="L42" s="3"/>
      <c r="M42" s="3"/>
      <c r="N42" s="3"/>
      <c r="O42" s="3"/>
      <c r="P42" s="3"/>
      <c r="Q42" s="3"/>
      <c r="R42" s="3"/>
      <c r="S42" s="3"/>
    </row>
    <row r="43" spans="1:19" x14ac:dyDescent="0.35">
      <c r="A43" s="48">
        <v>18</v>
      </c>
      <c r="B43">
        <v>2.451200003292455E-3</v>
      </c>
      <c r="C43">
        <v>-2.1142916953160173E-3</v>
      </c>
      <c r="J43" s="3"/>
      <c r="K43" s="3"/>
      <c r="L43" s="3"/>
      <c r="M43" s="3"/>
      <c r="N43" s="3"/>
      <c r="O43" s="3"/>
      <c r="P43" s="3"/>
      <c r="Q43" s="3"/>
      <c r="R43" s="3"/>
      <c r="S43" s="3"/>
    </row>
    <row r="44" spans="1:19" x14ac:dyDescent="0.35">
      <c r="A44" s="48">
        <v>19</v>
      </c>
      <c r="B44">
        <v>4.3814132870709344E-2</v>
      </c>
      <c r="C44">
        <v>4.4233436413286531E-4</v>
      </c>
      <c r="J44" s="3"/>
      <c r="K44" s="3"/>
      <c r="L44" s="3"/>
      <c r="M44" s="3"/>
      <c r="N44" s="3"/>
      <c r="O44" s="3"/>
      <c r="P44" s="3"/>
      <c r="Q44" s="3"/>
      <c r="R44" s="3"/>
      <c r="S44" s="3"/>
    </row>
    <row r="45" spans="1:19" x14ac:dyDescent="0.35">
      <c r="A45" s="48">
        <v>20</v>
      </c>
      <c r="B45">
        <v>1.35968616323103E-2</v>
      </c>
      <c r="C45">
        <v>5.89286357431806E-4</v>
      </c>
      <c r="J45" s="3"/>
      <c r="K45" s="3"/>
      <c r="L45" s="3"/>
      <c r="M45" s="3"/>
      <c r="N45" s="3"/>
      <c r="O45" s="3"/>
      <c r="P45" s="3"/>
      <c r="Q45" s="3"/>
      <c r="R45" s="3"/>
      <c r="S45" s="3"/>
    </row>
    <row r="46" spans="1:19" x14ac:dyDescent="0.35">
      <c r="A46" s="48">
        <v>21</v>
      </c>
      <c r="B46">
        <v>1.8559099361404565E-2</v>
      </c>
      <c r="C46">
        <v>2.9200647029168497E-3</v>
      </c>
      <c r="J46" s="3"/>
      <c r="K46" s="3"/>
      <c r="L46" s="3"/>
      <c r="M46" s="3"/>
      <c r="N46" s="3"/>
      <c r="O46" s="3"/>
      <c r="P46" s="3"/>
      <c r="Q46" s="3"/>
      <c r="R46" s="3"/>
      <c r="S46" s="3"/>
    </row>
    <row r="47" spans="1:19" x14ac:dyDescent="0.35">
      <c r="A47" s="48">
        <v>22</v>
      </c>
      <c r="B47">
        <v>-5.550415331226851E-3</v>
      </c>
      <c r="C47">
        <v>-2.6723736489136472E-3</v>
      </c>
      <c r="J47" s="3"/>
      <c r="K47" s="3"/>
      <c r="L47" s="3"/>
      <c r="M47" s="3"/>
      <c r="N47" s="3"/>
      <c r="O47" s="3"/>
      <c r="P47" s="3"/>
      <c r="Q47" s="3"/>
      <c r="R47" s="3"/>
      <c r="S47" s="3"/>
    </row>
    <row r="48" spans="1:19" x14ac:dyDescent="0.35">
      <c r="A48" s="48">
        <v>23</v>
      </c>
      <c r="B48">
        <v>9.0794643078763795E-6</v>
      </c>
      <c r="C48">
        <v>-3.2267378036756537E-4</v>
      </c>
      <c r="J48" s="3"/>
      <c r="K48" s="3"/>
      <c r="L48" s="3"/>
      <c r="M48" s="3"/>
      <c r="N48" s="3"/>
      <c r="O48" s="3"/>
      <c r="P48" s="3"/>
      <c r="Q48" s="3"/>
      <c r="R48" s="3"/>
      <c r="S48" s="3"/>
    </row>
    <row r="49" spans="1:19" x14ac:dyDescent="0.35">
      <c r="A49" s="48">
        <v>24</v>
      </c>
      <c r="B49">
        <v>1.9230696471802269E-2</v>
      </c>
      <c r="C49">
        <v>1.053554828809547E-3</v>
      </c>
      <c r="J49" s="3"/>
      <c r="K49" s="3"/>
      <c r="L49" s="3"/>
      <c r="M49" s="3"/>
      <c r="N49" s="3"/>
      <c r="O49" s="3"/>
      <c r="P49" s="3"/>
      <c r="Q49" s="3"/>
      <c r="R49" s="3"/>
      <c r="S49" s="3"/>
    </row>
    <row r="50" spans="1:19" x14ac:dyDescent="0.35">
      <c r="A50" s="48">
        <v>25</v>
      </c>
      <c r="B50">
        <v>-3.9869302110503227E-2</v>
      </c>
      <c r="C50">
        <v>-6.9233631797596673E-4</v>
      </c>
      <c r="J50" s="3"/>
      <c r="K50" s="3"/>
      <c r="L50" s="3"/>
      <c r="M50" s="3"/>
      <c r="N50" s="3"/>
      <c r="O50" s="3"/>
      <c r="P50" s="3"/>
      <c r="Q50" s="3"/>
      <c r="R50" s="3"/>
      <c r="S50" s="3"/>
    </row>
    <row r="51" spans="1:19" x14ac:dyDescent="0.35">
      <c r="A51" s="48">
        <v>26</v>
      </c>
      <c r="B51">
        <v>-2.5081894368799571E-2</v>
      </c>
      <c r="C51">
        <v>5.6530384031416858E-4</v>
      </c>
      <c r="J51" s="3"/>
      <c r="K51" s="3"/>
      <c r="L51" s="3"/>
      <c r="M51" s="3"/>
      <c r="N51" s="3"/>
      <c r="O51" s="3"/>
      <c r="P51" s="3"/>
      <c r="Q51" s="3"/>
      <c r="R51" s="3"/>
      <c r="S51" s="3"/>
    </row>
    <row r="52" spans="1:19" x14ac:dyDescent="0.35">
      <c r="A52" s="48">
        <v>27</v>
      </c>
      <c r="B52">
        <v>-5.8476803098034416E-3</v>
      </c>
      <c r="C52">
        <v>-1.1745122503006343E-3</v>
      </c>
      <c r="J52" s="3"/>
      <c r="K52" s="3"/>
      <c r="L52" s="3"/>
      <c r="M52" s="3"/>
      <c r="N52" s="3"/>
      <c r="O52" s="3"/>
      <c r="P52" s="3"/>
      <c r="Q52" s="3"/>
      <c r="R52" s="3"/>
      <c r="S52" s="3"/>
    </row>
    <row r="53" spans="1:19" x14ac:dyDescent="0.35">
      <c r="A53" s="48">
        <v>28</v>
      </c>
      <c r="B53">
        <v>6.6225127759177282E-3</v>
      </c>
      <c r="C53">
        <v>-4.7540231059729071E-4</v>
      </c>
      <c r="J53" s="3"/>
      <c r="K53" s="3"/>
      <c r="L53" s="3"/>
      <c r="M53" s="3"/>
      <c r="N53" s="3"/>
      <c r="O53" s="3"/>
      <c r="P53" s="3"/>
      <c r="Q53" s="3"/>
      <c r="R53" s="3"/>
      <c r="S53" s="3"/>
    </row>
    <row r="54" spans="1:19" x14ac:dyDescent="0.35">
      <c r="A54" s="48">
        <v>29</v>
      </c>
      <c r="B54">
        <v>1.8443057539672524E-3</v>
      </c>
      <c r="C54">
        <v>9.9691569620212256E-4</v>
      </c>
      <c r="J54" s="3"/>
      <c r="K54" s="3"/>
      <c r="L54" s="3"/>
      <c r="M54" s="3"/>
      <c r="N54" s="3"/>
      <c r="O54" s="3"/>
      <c r="P54" s="3"/>
      <c r="Q54" s="3"/>
      <c r="R54" s="3"/>
      <c r="S54" s="3"/>
    </row>
    <row r="55" spans="1:19" x14ac:dyDescent="0.35">
      <c r="A55" s="48">
        <v>30</v>
      </c>
      <c r="B55">
        <v>-5.8187664018863085E-2</v>
      </c>
      <c r="C55">
        <v>2.6583433141173091E-3</v>
      </c>
      <c r="J55" s="3"/>
      <c r="K55" s="3"/>
      <c r="L55" s="3"/>
      <c r="M55" s="3"/>
      <c r="N55" s="3"/>
      <c r="O55" s="3"/>
      <c r="P55" s="3"/>
      <c r="Q55" s="3"/>
      <c r="R55" s="3"/>
      <c r="S55" s="3"/>
    </row>
    <row r="56" spans="1:19" x14ac:dyDescent="0.35">
      <c r="A56" s="48">
        <v>31</v>
      </c>
      <c r="B56">
        <v>-5.4974018983677811E-3</v>
      </c>
      <c r="C56">
        <v>-3.8901619716009877E-3</v>
      </c>
      <c r="J56" s="3"/>
      <c r="K56" s="3"/>
      <c r="L56" s="3"/>
      <c r="M56" s="3"/>
      <c r="N56" s="3"/>
      <c r="O56" s="3"/>
      <c r="P56" s="3"/>
      <c r="Q56" s="3"/>
      <c r="R56" s="3"/>
      <c r="S56" s="3"/>
    </row>
    <row r="57" spans="1:19" x14ac:dyDescent="0.35">
      <c r="A57" s="48">
        <v>32</v>
      </c>
      <c r="B57">
        <v>1.2736952673891736E-3</v>
      </c>
      <c r="C57">
        <v>6.34214483569563E-6</v>
      </c>
      <c r="J57" s="3"/>
      <c r="K57" s="3"/>
      <c r="L57" s="3"/>
      <c r="M57" s="3"/>
      <c r="N57" s="3"/>
      <c r="O57" s="3"/>
      <c r="P57" s="3"/>
      <c r="Q57" s="3"/>
      <c r="R57" s="3"/>
      <c r="S57" s="3"/>
    </row>
    <row r="58" spans="1:19" x14ac:dyDescent="0.35">
      <c r="A58" s="48">
        <v>33</v>
      </c>
      <c r="B58">
        <v>-1.2555363387733555E-3</v>
      </c>
      <c r="C58">
        <v>-2.4501073451497829E-5</v>
      </c>
      <c r="J58" s="3"/>
      <c r="K58" s="3"/>
      <c r="L58" s="3"/>
      <c r="M58" s="3"/>
      <c r="N58" s="3"/>
      <c r="O58" s="3"/>
      <c r="P58" s="3"/>
      <c r="Q58" s="3"/>
      <c r="R58" s="3"/>
      <c r="S58" s="3"/>
    </row>
    <row r="59" spans="1:19" x14ac:dyDescent="0.35">
      <c r="A59" s="48">
        <v>34</v>
      </c>
      <c r="B59">
        <v>1.7455034143926487E-2</v>
      </c>
      <c r="C59">
        <v>6.021302940859237E-3</v>
      </c>
      <c r="J59" s="3"/>
      <c r="K59" s="3"/>
      <c r="L59" s="3"/>
      <c r="M59" s="3"/>
      <c r="N59" s="3"/>
      <c r="O59" s="3"/>
      <c r="P59" s="3"/>
      <c r="Q59" s="3"/>
      <c r="R59" s="3"/>
      <c r="S59" s="3"/>
    </row>
    <row r="60" spans="1:19" x14ac:dyDescent="0.35">
      <c r="A60" s="48">
        <v>35</v>
      </c>
      <c r="B60">
        <v>-1.4613375145545748E-3</v>
      </c>
      <c r="C60">
        <v>-1.2721493811059118E-3</v>
      </c>
      <c r="J60" s="3"/>
      <c r="K60" s="3"/>
      <c r="L60" s="3"/>
      <c r="M60" s="3"/>
      <c r="N60" s="3"/>
      <c r="O60" s="3"/>
      <c r="P60" s="3"/>
      <c r="Q60" s="3"/>
      <c r="R60" s="3"/>
      <c r="S60" s="3"/>
    </row>
    <row r="61" spans="1:19" x14ac:dyDescent="0.35">
      <c r="A61" s="48">
        <v>36</v>
      </c>
      <c r="B61">
        <v>-3.0518750572060996E-3</v>
      </c>
      <c r="C61">
        <v>1.3396436018472244E-3</v>
      </c>
      <c r="J61" s="3"/>
      <c r="K61" s="3"/>
      <c r="L61" s="3"/>
      <c r="M61" s="3"/>
      <c r="N61" s="3"/>
      <c r="O61" s="3"/>
      <c r="P61" s="3"/>
      <c r="Q61" s="3"/>
      <c r="R61" s="3"/>
      <c r="S61" s="3"/>
    </row>
    <row r="62" spans="1:19" x14ac:dyDescent="0.35">
      <c r="A62" s="48">
        <v>37</v>
      </c>
      <c r="B62">
        <v>-1.4747839728430988E-2</v>
      </c>
      <c r="C62">
        <v>-1.1437890419769559E-3</v>
      </c>
      <c r="J62" s="3"/>
      <c r="K62" s="3"/>
      <c r="L62" s="3"/>
      <c r="M62" s="3"/>
      <c r="N62" s="3"/>
      <c r="O62" s="3"/>
      <c r="P62" s="3"/>
      <c r="Q62" s="3"/>
      <c r="R62" s="3"/>
      <c r="S62" s="3"/>
    </row>
    <row r="63" spans="1:19" x14ac:dyDescent="0.35">
      <c r="A63" s="48">
        <v>38</v>
      </c>
      <c r="B63">
        <v>2.8746124661913237E-2</v>
      </c>
      <c r="C63">
        <v>3.1105575250900755E-4</v>
      </c>
      <c r="J63" s="3"/>
      <c r="K63" s="3"/>
      <c r="L63" s="3"/>
      <c r="M63" s="3"/>
      <c r="N63" s="3"/>
      <c r="O63" s="3"/>
      <c r="P63" s="3"/>
      <c r="Q63" s="3"/>
      <c r="R63" s="3"/>
      <c r="S63" s="3"/>
    </row>
    <row r="64" spans="1:19" x14ac:dyDescent="0.35">
      <c r="A64" s="48">
        <v>39</v>
      </c>
      <c r="B64">
        <v>2.1053611010441668E-2</v>
      </c>
      <c r="C64">
        <v>-2.8418345573962243E-3</v>
      </c>
      <c r="J64" s="3"/>
      <c r="K64" s="3"/>
      <c r="L64" s="3"/>
      <c r="M64" s="3"/>
      <c r="N64" s="3"/>
      <c r="O64" s="3"/>
      <c r="P64" s="3"/>
      <c r="Q64" s="3"/>
      <c r="R64" s="3"/>
      <c r="S64" s="3"/>
    </row>
    <row r="65" spans="1:19" x14ac:dyDescent="0.35">
      <c r="A65" s="48">
        <v>40</v>
      </c>
      <c r="B65">
        <v>2.8418581900024782E-2</v>
      </c>
      <c r="C65">
        <v>-1.9776227781164793E-3</v>
      </c>
      <c r="J65" s="3"/>
      <c r="K65" s="3"/>
      <c r="L65" s="3"/>
      <c r="M65" s="3"/>
      <c r="N65" s="3"/>
      <c r="O65" s="3"/>
      <c r="P65" s="3"/>
      <c r="Q65" s="3"/>
      <c r="R65" s="3"/>
      <c r="S65" s="3"/>
    </row>
    <row r="66" spans="1:19" x14ac:dyDescent="0.35">
      <c r="A66" s="48">
        <v>41</v>
      </c>
      <c r="B66">
        <v>6.4832441959028547E-3</v>
      </c>
      <c r="C66">
        <v>1.7986481908289012E-4</v>
      </c>
      <c r="J66" s="3"/>
      <c r="K66" s="3"/>
      <c r="L66" s="3"/>
      <c r="M66" s="3"/>
      <c r="N66" s="3"/>
      <c r="O66" s="3"/>
      <c r="P66" s="3"/>
      <c r="Q66" s="3"/>
      <c r="R66" s="3"/>
      <c r="S66" s="3"/>
    </row>
    <row r="67" spans="1:19" x14ac:dyDescent="0.35">
      <c r="A67" s="48">
        <v>42</v>
      </c>
      <c r="B67">
        <v>1.2622622897830834E-2</v>
      </c>
      <c r="C67">
        <v>-6.2585511041017214E-5</v>
      </c>
      <c r="J67" s="3"/>
      <c r="K67" s="3"/>
      <c r="L67" s="3"/>
      <c r="M67" s="3"/>
      <c r="N67" s="3"/>
      <c r="O67" s="3"/>
      <c r="P67" s="3"/>
      <c r="Q67" s="3"/>
      <c r="R67" s="3"/>
      <c r="S67" s="3"/>
    </row>
    <row r="68" spans="1:19" x14ac:dyDescent="0.35">
      <c r="A68" s="48">
        <v>43</v>
      </c>
      <c r="B68">
        <v>8.6401667596632432E-3</v>
      </c>
      <c r="C68">
        <v>4.9125962309172558E-3</v>
      </c>
      <c r="J68" s="3"/>
      <c r="K68" s="3"/>
      <c r="L68" s="3"/>
      <c r="M68" s="3"/>
      <c r="N68" s="3"/>
      <c r="O68" s="3"/>
      <c r="P68" s="3"/>
      <c r="Q68" s="3"/>
      <c r="R68" s="3"/>
      <c r="S68" s="3"/>
    </row>
    <row r="69" spans="1:19" x14ac:dyDescent="0.35">
      <c r="A69" s="48">
        <v>44</v>
      </c>
      <c r="B69">
        <v>1.9690622166451257E-2</v>
      </c>
      <c r="C69">
        <v>-3.0296065605351086E-3</v>
      </c>
      <c r="J69" s="3"/>
      <c r="K69" s="3"/>
      <c r="L69" s="3"/>
      <c r="M69" s="3"/>
      <c r="N69" s="3"/>
      <c r="O69" s="3"/>
      <c r="P69" s="3"/>
      <c r="Q69" s="3"/>
      <c r="R69" s="3"/>
      <c r="S69" s="3"/>
    </row>
    <row r="70" spans="1:19" x14ac:dyDescent="0.35">
      <c r="A70" s="48">
        <v>45</v>
      </c>
      <c r="B70">
        <v>-1.1732186796870676E-2</v>
      </c>
      <c r="C70">
        <v>-1.0752594930553121E-3</v>
      </c>
      <c r="J70" s="3"/>
      <c r="K70" s="3"/>
      <c r="L70" s="3"/>
      <c r="M70" s="3"/>
      <c r="N70" s="3"/>
      <c r="O70" s="3"/>
      <c r="P70" s="3"/>
      <c r="Q70" s="3"/>
      <c r="R70" s="3"/>
      <c r="S70" s="3"/>
    </row>
    <row r="71" spans="1:19" x14ac:dyDescent="0.35">
      <c r="A71" s="48">
        <v>46</v>
      </c>
      <c r="B71">
        <v>7.8860402328010809E-3</v>
      </c>
      <c r="C71">
        <v>-2.2316748723198374E-4</v>
      </c>
      <c r="J71" s="3"/>
      <c r="K71" s="3"/>
      <c r="L71" s="3"/>
      <c r="M71" s="3"/>
      <c r="N71" s="3"/>
      <c r="O71" s="3"/>
      <c r="P71" s="3"/>
      <c r="Q71" s="3"/>
      <c r="R71" s="3"/>
      <c r="S71" s="3"/>
    </row>
    <row r="72" spans="1:19" x14ac:dyDescent="0.35">
      <c r="A72" s="48">
        <v>47</v>
      </c>
      <c r="B72">
        <v>-2.6530349239878244E-2</v>
      </c>
      <c r="C72">
        <v>-1.3988757692927831E-3</v>
      </c>
      <c r="J72" s="3"/>
      <c r="K72" s="3"/>
      <c r="L72" s="3"/>
      <c r="M72" s="3"/>
      <c r="N72" s="3"/>
      <c r="O72" s="3"/>
      <c r="P72" s="3"/>
      <c r="Q72" s="3"/>
      <c r="R72" s="3"/>
      <c r="S72" s="3"/>
    </row>
    <row r="73" spans="1:19" x14ac:dyDescent="0.35">
      <c r="A73" s="48">
        <v>48</v>
      </c>
      <c r="B73">
        <v>-2.3182890914089125E-2</v>
      </c>
      <c r="C73">
        <v>1.5221684266667757E-3</v>
      </c>
      <c r="J73" s="3"/>
      <c r="K73" s="3"/>
      <c r="L73" s="3"/>
      <c r="M73" s="3"/>
      <c r="N73" s="3"/>
      <c r="O73" s="3"/>
      <c r="P73" s="3"/>
      <c r="Q73" s="3"/>
      <c r="R73" s="3"/>
      <c r="S73" s="3"/>
    </row>
    <row r="74" spans="1:19" x14ac:dyDescent="0.35">
      <c r="A74" s="48">
        <v>49</v>
      </c>
      <c r="B74">
        <v>-1.2825058519772278E-2</v>
      </c>
      <c r="C74">
        <v>-1.0375222590062114E-3</v>
      </c>
      <c r="J74" s="3"/>
      <c r="K74" s="3"/>
      <c r="L74" s="3"/>
      <c r="M74" s="3"/>
      <c r="N74" s="3"/>
      <c r="O74" s="3"/>
      <c r="P74" s="3"/>
      <c r="Q74" s="3"/>
      <c r="R74" s="3"/>
      <c r="S74" s="3"/>
    </row>
    <row r="75" spans="1:19" x14ac:dyDescent="0.35">
      <c r="A75" s="48">
        <v>50</v>
      </c>
      <c r="B75">
        <v>1.8292925683150035E-2</v>
      </c>
      <c r="C75">
        <v>6.5157120648815653E-4</v>
      </c>
      <c r="J75" s="3"/>
      <c r="K75" s="3"/>
      <c r="L75" s="3"/>
      <c r="M75" s="3"/>
      <c r="N75" s="3"/>
      <c r="O75" s="3"/>
      <c r="P75" s="3"/>
      <c r="Q75" s="3"/>
      <c r="R75" s="3"/>
      <c r="S75" s="3"/>
    </row>
    <row r="76" spans="1:19" x14ac:dyDescent="0.35">
      <c r="A76" s="48">
        <v>51</v>
      </c>
      <c r="B76">
        <v>3.7317545479549209E-3</v>
      </c>
      <c r="C76">
        <v>-7.1646042619518497E-4</v>
      </c>
      <c r="J76" s="3"/>
      <c r="K76" s="3"/>
      <c r="L76" s="3"/>
      <c r="M76" s="3"/>
      <c r="N76" s="3"/>
      <c r="O76" s="3"/>
      <c r="P76" s="3"/>
      <c r="Q76" s="3"/>
      <c r="R76" s="3"/>
      <c r="S76" s="3"/>
    </row>
    <row r="77" spans="1:19" x14ac:dyDescent="0.35">
      <c r="A77" s="48">
        <v>52</v>
      </c>
      <c r="B77">
        <v>3.1663528776034212E-2</v>
      </c>
      <c r="C77">
        <v>2.5820497371331352E-3</v>
      </c>
      <c r="J77" s="3"/>
      <c r="K77" s="3"/>
      <c r="L77" s="3"/>
      <c r="M77" s="3"/>
      <c r="N77" s="3"/>
      <c r="O77" s="3"/>
      <c r="P77" s="3"/>
      <c r="Q77" s="3"/>
      <c r="R77" s="3"/>
      <c r="S77" s="3"/>
    </row>
    <row r="78" spans="1:19" x14ac:dyDescent="0.35">
      <c r="A78" s="48">
        <v>53</v>
      </c>
      <c r="B78">
        <v>-1.0430103507814273E-2</v>
      </c>
      <c r="C78">
        <v>-3.2751902649019483E-3</v>
      </c>
      <c r="J78" s="3"/>
      <c r="K78" s="3"/>
      <c r="L78" s="3"/>
      <c r="M78" s="3"/>
      <c r="N78" s="3"/>
      <c r="O78" s="3"/>
      <c r="P78" s="3"/>
      <c r="Q78" s="3"/>
      <c r="R78" s="3"/>
      <c r="S78" s="3"/>
    </row>
    <row r="79" spans="1:19" x14ac:dyDescent="0.35">
      <c r="A79" s="48">
        <v>54</v>
      </c>
      <c r="B79">
        <v>-1.7920635334921272E-2</v>
      </c>
      <c r="C79">
        <v>1.6722026760110885E-3</v>
      </c>
      <c r="J79" s="3"/>
      <c r="K79" s="3"/>
      <c r="L79" s="3"/>
      <c r="M79" s="3"/>
      <c r="N79" s="3"/>
      <c r="O79" s="3"/>
      <c r="P79" s="3"/>
      <c r="Q79" s="3"/>
      <c r="R79" s="3"/>
      <c r="S79" s="3"/>
    </row>
    <row r="80" spans="1:19" x14ac:dyDescent="0.35">
      <c r="A80" s="48">
        <v>55</v>
      </c>
      <c r="B80">
        <v>-5.8397957459002045E-2</v>
      </c>
      <c r="C80">
        <v>-1.4975405112118353E-3</v>
      </c>
      <c r="J80" s="3"/>
      <c r="K80" s="3"/>
      <c r="L80" s="3"/>
      <c r="M80" s="3"/>
      <c r="N80" s="3"/>
      <c r="O80" s="3"/>
      <c r="P80" s="3"/>
      <c r="Q80" s="3"/>
      <c r="R80" s="3"/>
      <c r="S80" s="3"/>
    </row>
    <row r="81" spans="1:19" x14ac:dyDescent="0.35">
      <c r="A81" s="48">
        <v>56</v>
      </c>
      <c r="B81">
        <v>3.3124043544753401E-2</v>
      </c>
      <c r="C81">
        <v>2.9350062709492392E-3</v>
      </c>
      <c r="J81" s="3"/>
      <c r="K81" s="3"/>
      <c r="L81" s="3"/>
      <c r="M81" s="3"/>
      <c r="N81" s="3"/>
      <c r="O81" s="3"/>
      <c r="P81" s="3"/>
      <c r="Q81" s="3"/>
      <c r="R81" s="3"/>
      <c r="S81" s="3"/>
    </row>
    <row r="82" spans="1:19" x14ac:dyDescent="0.35">
      <c r="A82" s="48">
        <v>57</v>
      </c>
      <c r="B82">
        <v>2.572429956354802E-2</v>
      </c>
      <c r="C82">
        <v>1.5324169957612113E-3</v>
      </c>
      <c r="J82" s="3"/>
      <c r="K82" s="3"/>
      <c r="L82" s="3"/>
      <c r="M82" s="3"/>
      <c r="N82" s="3"/>
      <c r="O82" s="3"/>
      <c r="P82" s="3"/>
      <c r="Q82" s="3"/>
      <c r="R82" s="3"/>
      <c r="S82" s="3"/>
    </row>
    <row r="83" spans="1:19" x14ac:dyDescent="0.35">
      <c r="A83" s="48">
        <v>58</v>
      </c>
      <c r="B83">
        <v>2.5484206128098662E-2</v>
      </c>
      <c r="C83">
        <v>3.216389566969742E-4</v>
      </c>
      <c r="J83" s="3"/>
      <c r="K83" s="3"/>
      <c r="L83" s="3"/>
      <c r="M83" s="3"/>
      <c r="N83" s="3"/>
      <c r="O83" s="3"/>
      <c r="P83" s="3"/>
      <c r="Q83" s="3"/>
      <c r="R83" s="3"/>
      <c r="S83" s="3"/>
    </row>
    <row r="84" spans="1:19" x14ac:dyDescent="0.35">
      <c r="A84" s="48">
        <v>59</v>
      </c>
      <c r="B84">
        <v>-1.2333212787949622E-2</v>
      </c>
      <c r="C84">
        <v>-2.2319368157969199E-4</v>
      </c>
      <c r="J84" s="3"/>
      <c r="K84" s="3"/>
      <c r="L84" s="3"/>
      <c r="M84" s="3"/>
      <c r="N84" s="3"/>
      <c r="O84" s="3"/>
      <c r="P84" s="3"/>
      <c r="Q84" s="3"/>
      <c r="R84" s="3"/>
      <c r="S84" s="3"/>
    </row>
    <row r="85" spans="1:19" x14ac:dyDescent="0.35">
      <c r="A85" s="48">
        <v>60</v>
      </c>
      <c r="B85">
        <v>1.156454051242549E-3</v>
      </c>
      <c r="C85">
        <v>3.1661018819035994E-4</v>
      </c>
      <c r="J85" s="3"/>
      <c r="K85" s="3"/>
      <c r="L85" s="3"/>
      <c r="M85" s="3"/>
      <c r="N85" s="3"/>
      <c r="O85" s="3"/>
      <c r="P85" s="3"/>
      <c r="Q85" s="3"/>
      <c r="R85" s="3"/>
      <c r="S85" s="3"/>
    </row>
    <row r="86" spans="1:19" x14ac:dyDescent="0.35">
      <c r="A86" s="48">
        <v>61</v>
      </c>
      <c r="B86">
        <v>-1.5117605382788571E-2</v>
      </c>
      <c r="C86">
        <v>-2.704018306641201E-3</v>
      </c>
      <c r="J86" s="3"/>
      <c r="K86" s="3"/>
      <c r="L86" s="3"/>
      <c r="M86" s="3"/>
      <c r="N86" s="3"/>
      <c r="O86" s="3"/>
      <c r="P86" s="3"/>
      <c r="Q86" s="3"/>
      <c r="R86" s="3"/>
      <c r="S86" s="3"/>
    </row>
    <row r="87" spans="1:19" x14ac:dyDescent="0.35">
      <c r="A87" s="48">
        <v>62</v>
      </c>
      <c r="B87">
        <v>9.8048482470192329E-3</v>
      </c>
      <c r="C87">
        <v>-9.6041955629870904E-4</v>
      </c>
      <c r="J87" s="3"/>
      <c r="K87" s="3"/>
      <c r="L87" s="3"/>
      <c r="M87" s="3"/>
      <c r="N87" s="3"/>
      <c r="O87" s="3"/>
      <c r="P87" s="3"/>
      <c r="Q87" s="3"/>
      <c r="R87" s="3"/>
      <c r="S87" s="3"/>
    </row>
    <row r="88" spans="1:19" x14ac:dyDescent="0.35">
      <c r="A88" s="48">
        <v>63</v>
      </c>
      <c r="B88">
        <v>2.1880143432218297E-2</v>
      </c>
      <c r="C88">
        <v>-3.6490935503028996E-4</v>
      </c>
      <c r="J88" s="3"/>
      <c r="K88" s="3"/>
      <c r="L88" s="3"/>
      <c r="M88" s="3"/>
      <c r="N88" s="3"/>
      <c r="O88" s="3"/>
      <c r="P88" s="3"/>
      <c r="Q88" s="3"/>
      <c r="R88" s="3"/>
      <c r="S88" s="3"/>
    </row>
    <row r="89" spans="1:19" x14ac:dyDescent="0.35">
      <c r="A89" s="48">
        <v>64</v>
      </c>
      <c r="B89">
        <v>2.977557983529831E-3</v>
      </c>
      <c r="C89">
        <v>1.167096172569067E-3</v>
      </c>
      <c r="J89" s="3"/>
      <c r="K89" s="3"/>
      <c r="L89" s="3"/>
      <c r="M89" s="3"/>
      <c r="N89" s="3"/>
      <c r="O89" s="3"/>
      <c r="P89" s="3"/>
      <c r="Q89" s="3"/>
      <c r="R89" s="3"/>
      <c r="S89" s="3"/>
    </row>
    <row r="90" spans="1:19" x14ac:dyDescent="0.35">
      <c r="A90" s="48">
        <v>65</v>
      </c>
      <c r="B90">
        <v>-8.407706170645908E-3</v>
      </c>
      <c r="C90">
        <v>2.0540716103297288E-4</v>
      </c>
      <c r="J90" s="3"/>
      <c r="K90" s="3"/>
      <c r="L90" s="3"/>
      <c r="M90" s="3"/>
      <c r="N90" s="3"/>
      <c r="O90" s="3"/>
      <c r="P90" s="3"/>
      <c r="Q90" s="3"/>
      <c r="R90" s="3"/>
      <c r="S90" s="3"/>
    </row>
    <row r="91" spans="1:19" x14ac:dyDescent="0.35">
      <c r="A91" s="48">
        <v>66</v>
      </c>
      <c r="B91">
        <v>4.8485576380384289E-2</v>
      </c>
      <c r="C91">
        <v>-1.7428620629945171E-3</v>
      </c>
      <c r="J91" s="3"/>
      <c r="K91" s="3"/>
      <c r="L91" s="3"/>
      <c r="M91" s="3"/>
      <c r="N91" s="3"/>
      <c r="O91" s="3"/>
      <c r="P91" s="3"/>
      <c r="Q91" s="3"/>
      <c r="R91" s="3"/>
      <c r="S91" s="3"/>
    </row>
    <row r="92" spans="1:19" x14ac:dyDescent="0.35">
      <c r="A92" s="48">
        <v>67</v>
      </c>
      <c r="B92">
        <v>3.8979225377040017E-2</v>
      </c>
      <c r="C92">
        <v>2.9127367683974767E-3</v>
      </c>
      <c r="J92" s="3"/>
      <c r="K92" s="3"/>
      <c r="L92" s="3"/>
      <c r="M92" s="3"/>
      <c r="N92" s="3"/>
      <c r="O92" s="3"/>
      <c r="P92" s="3"/>
      <c r="Q92" s="3"/>
      <c r="R92" s="3"/>
      <c r="S92" s="3"/>
    </row>
    <row r="93" spans="1:19" x14ac:dyDescent="0.35">
      <c r="A93" s="48">
        <v>68</v>
      </c>
      <c r="B93">
        <v>2.0366026488685764E-2</v>
      </c>
      <c r="C93">
        <v>1.2668743233236815E-4</v>
      </c>
      <c r="J93" s="3"/>
      <c r="K93" s="3"/>
      <c r="L93" s="3"/>
      <c r="M93" s="3"/>
      <c r="N93" s="3"/>
      <c r="O93" s="3"/>
      <c r="P93" s="3"/>
      <c r="Q93" s="3"/>
      <c r="R93" s="3"/>
      <c r="S93" s="3"/>
    </row>
    <row r="94" spans="1:19" x14ac:dyDescent="0.35">
      <c r="A94" s="48">
        <v>69</v>
      </c>
      <c r="B94">
        <v>-9.2769191179702219E-3</v>
      </c>
      <c r="C94">
        <v>-4.9208586875325831E-4</v>
      </c>
      <c r="J94" s="3"/>
      <c r="K94" s="3"/>
      <c r="L94" s="3"/>
      <c r="M94" s="3"/>
      <c r="N94" s="3"/>
      <c r="O94" s="3"/>
      <c r="P94" s="3"/>
      <c r="Q94" s="3"/>
      <c r="R94" s="3"/>
      <c r="S94" s="3"/>
    </row>
    <row r="95" spans="1:19" x14ac:dyDescent="0.35">
      <c r="A95" s="48">
        <v>70</v>
      </c>
      <c r="B95">
        <v>-3.1681502794053424E-3</v>
      </c>
      <c r="C95">
        <v>-9.9379292085405475E-4</v>
      </c>
      <c r="J95" s="3"/>
      <c r="K95" s="3"/>
      <c r="L95" s="3"/>
      <c r="M95" s="3"/>
      <c r="N95" s="3"/>
      <c r="O95" s="3"/>
      <c r="P95" s="3"/>
      <c r="Q95" s="3"/>
      <c r="R95" s="3"/>
      <c r="S95" s="3"/>
    </row>
    <row r="96" spans="1:19" x14ac:dyDescent="0.35">
      <c r="A96" s="48">
        <v>71</v>
      </c>
      <c r="B96">
        <v>-3.4601451570076612E-3</v>
      </c>
      <c r="C96">
        <v>-1.4825302281311391E-4</v>
      </c>
      <c r="J96" s="3"/>
      <c r="K96" s="3"/>
      <c r="L96" s="3"/>
      <c r="M96" s="3"/>
      <c r="N96" s="3"/>
      <c r="O96" s="3"/>
      <c r="P96" s="3"/>
      <c r="Q96" s="3"/>
      <c r="R96" s="3"/>
      <c r="S96" s="3"/>
    </row>
    <row r="97" spans="1:19" x14ac:dyDescent="0.35">
      <c r="A97" s="48">
        <v>72</v>
      </c>
      <c r="B97">
        <v>1.6773006418538326E-2</v>
      </c>
      <c r="C97">
        <v>2.05330115879504E-4</v>
      </c>
      <c r="J97" s="3"/>
      <c r="K97" s="3"/>
      <c r="L97" s="3"/>
      <c r="M97" s="3"/>
      <c r="N97" s="3"/>
      <c r="O97" s="3"/>
      <c r="P97" s="3"/>
      <c r="Q97" s="3"/>
      <c r="R97" s="3"/>
      <c r="S97" s="3"/>
    </row>
    <row r="98" spans="1:19" x14ac:dyDescent="0.35">
      <c r="A98" s="48">
        <v>73</v>
      </c>
      <c r="B98">
        <v>-1.3847372815450915E-2</v>
      </c>
      <c r="C98">
        <v>1.9303383325544772E-4</v>
      </c>
      <c r="J98" s="3"/>
      <c r="K98" s="3"/>
      <c r="L98" s="3"/>
      <c r="M98" s="3"/>
      <c r="N98" s="3"/>
      <c r="O98" s="3"/>
      <c r="P98" s="3"/>
      <c r="Q98" s="3"/>
      <c r="R98" s="3"/>
      <c r="S98" s="3"/>
    </row>
    <row r="99" spans="1:19" x14ac:dyDescent="0.35">
      <c r="A99" s="48">
        <v>74</v>
      </c>
      <c r="B99">
        <v>2.6345573878680886E-2</v>
      </c>
      <c r="C99">
        <v>1.3302783974121837E-4</v>
      </c>
      <c r="J99" s="3"/>
      <c r="K99" s="3"/>
      <c r="L99" s="3"/>
      <c r="M99" s="3"/>
      <c r="N99" s="3"/>
      <c r="O99" s="3"/>
      <c r="P99" s="3"/>
      <c r="Q99" s="3"/>
      <c r="R99" s="3"/>
      <c r="S99" s="3"/>
    </row>
    <row r="100" spans="1:19" x14ac:dyDescent="0.35">
      <c r="A100" s="48">
        <v>75</v>
      </c>
      <c r="B100">
        <v>4.0132156897933619E-3</v>
      </c>
      <c r="C100">
        <v>-6.0260262197802316E-4</v>
      </c>
      <c r="J100" s="3"/>
      <c r="K100" s="3"/>
      <c r="L100" s="3"/>
      <c r="M100" s="3"/>
      <c r="N100" s="3"/>
      <c r="O100" s="3"/>
      <c r="P100" s="3"/>
      <c r="Q100" s="3"/>
      <c r="R100" s="3"/>
      <c r="S100" s="3"/>
    </row>
    <row r="101" spans="1:19" x14ac:dyDescent="0.35">
      <c r="A101" s="48">
        <v>76</v>
      </c>
      <c r="B101">
        <v>-3.7215312838924444E-3</v>
      </c>
      <c r="C101">
        <v>-5.8494422035958778E-5</v>
      </c>
      <c r="J101" s="3"/>
      <c r="K101" s="3"/>
      <c r="L101" s="3"/>
      <c r="M101" s="3"/>
      <c r="N101" s="3"/>
      <c r="O101" s="3"/>
      <c r="P101" s="3"/>
      <c r="Q101" s="3"/>
      <c r="R101" s="3"/>
      <c r="S101" s="3"/>
    </row>
    <row r="102" spans="1:19" x14ac:dyDescent="0.35">
      <c r="A102" s="48">
        <v>77</v>
      </c>
      <c r="B102">
        <v>-1.9694917319967815E-2</v>
      </c>
      <c r="C102">
        <v>7.657307430580379E-4</v>
      </c>
      <c r="J102" s="3"/>
      <c r="K102" s="3"/>
      <c r="L102" s="3"/>
      <c r="M102" s="3"/>
      <c r="N102" s="3"/>
      <c r="O102" s="3"/>
      <c r="P102" s="3"/>
      <c r="Q102" s="3"/>
      <c r="R102" s="3"/>
      <c r="S102" s="3"/>
    </row>
    <row r="103" spans="1:19" x14ac:dyDescent="0.35">
      <c r="A103" s="48">
        <v>78</v>
      </c>
      <c r="B103">
        <v>-2.9441336295926393E-2</v>
      </c>
      <c r="C103">
        <v>-8.5387559591747555E-4</v>
      </c>
      <c r="J103" s="3"/>
      <c r="K103" s="3"/>
      <c r="L103" s="3"/>
      <c r="M103" s="3"/>
      <c r="N103" s="3"/>
      <c r="O103" s="3"/>
      <c r="P103" s="3"/>
      <c r="Q103" s="3"/>
      <c r="R103" s="3"/>
      <c r="S103" s="3"/>
    </row>
    <row r="104" spans="1:19" x14ac:dyDescent="0.35">
      <c r="A104" s="48">
        <v>79</v>
      </c>
      <c r="B104">
        <v>3.9225916457570739E-4</v>
      </c>
      <c r="C104">
        <v>1.89756566277986E-4</v>
      </c>
      <c r="J104" s="3"/>
      <c r="K104" s="3"/>
      <c r="L104" s="3"/>
      <c r="M104" s="3"/>
      <c r="N104" s="3"/>
      <c r="O104" s="3"/>
      <c r="P104" s="3"/>
      <c r="Q104" s="3"/>
      <c r="R104" s="3"/>
      <c r="S104" s="3"/>
    </row>
    <row r="105" spans="1:19" x14ac:dyDescent="0.35">
      <c r="A105" s="48">
        <v>80</v>
      </c>
      <c r="B105">
        <v>-4.2140944005059789E-3</v>
      </c>
      <c r="C105">
        <v>-5.4897657280309799E-4</v>
      </c>
      <c r="J105" s="3"/>
      <c r="K105" s="3"/>
      <c r="L105" s="3"/>
      <c r="M105" s="3"/>
      <c r="N105" s="3"/>
      <c r="O105" s="3"/>
      <c r="P105" s="3"/>
      <c r="Q105" s="3"/>
      <c r="R105" s="3"/>
      <c r="S105" s="3"/>
    </row>
    <row r="106" spans="1:19" x14ac:dyDescent="0.35">
      <c r="A106" s="48">
        <v>81</v>
      </c>
      <c r="B106">
        <v>-1.1503967298476581E-2</v>
      </c>
      <c r="C106">
        <v>2.3541437193473971E-4</v>
      </c>
      <c r="J106" s="3"/>
      <c r="K106" s="3"/>
      <c r="L106" s="3"/>
      <c r="M106" s="3"/>
      <c r="N106" s="3"/>
      <c r="O106" s="3"/>
      <c r="P106" s="3"/>
      <c r="Q106" s="3"/>
      <c r="R106" s="3"/>
      <c r="S106" s="3"/>
    </row>
    <row r="107" spans="1:19" x14ac:dyDescent="0.35">
      <c r="A107" s="48">
        <v>82</v>
      </c>
      <c r="B107">
        <v>-3.9096677621794293E-2</v>
      </c>
      <c r="C107">
        <v>1.8527244082929342E-3</v>
      </c>
      <c r="J107" s="3"/>
      <c r="K107" s="3"/>
      <c r="L107" s="3"/>
      <c r="M107" s="3"/>
      <c r="N107" s="3"/>
      <c r="O107" s="3"/>
      <c r="P107" s="3"/>
      <c r="Q107" s="3"/>
      <c r="R107" s="3"/>
      <c r="S107" s="3"/>
    </row>
    <row r="108" spans="1:19" x14ac:dyDescent="0.35">
      <c r="A108" s="48">
        <v>83</v>
      </c>
      <c r="B108">
        <v>-6.389970937407629E-3</v>
      </c>
      <c r="C108">
        <v>-2.2387420756554925E-3</v>
      </c>
      <c r="J108" s="3"/>
      <c r="K108" s="3"/>
      <c r="L108" s="3"/>
      <c r="M108" s="3"/>
      <c r="N108" s="3"/>
      <c r="O108" s="3"/>
      <c r="P108" s="3"/>
      <c r="Q108" s="3"/>
      <c r="R108" s="3"/>
      <c r="S108" s="3"/>
    </row>
    <row r="109" spans="1:19" x14ac:dyDescent="0.35">
      <c r="A109" s="48">
        <v>84</v>
      </c>
      <c r="B109">
        <v>-2.7161386070622601E-2</v>
      </c>
      <c r="C109">
        <v>-1.3442620477860726E-4</v>
      </c>
      <c r="J109" s="3"/>
      <c r="K109" s="3"/>
      <c r="L109" s="3"/>
      <c r="M109" s="3"/>
      <c r="N109" s="3"/>
      <c r="O109" s="3"/>
      <c r="P109" s="3"/>
      <c r="Q109" s="3"/>
      <c r="R109" s="3"/>
      <c r="S109" s="3"/>
    </row>
    <row r="110" spans="1:19" x14ac:dyDescent="0.35">
      <c r="A110" s="48">
        <v>85</v>
      </c>
      <c r="B110">
        <v>-3.8740573746505833E-3</v>
      </c>
      <c r="C110">
        <v>-2.6937484804077406E-4</v>
      </c>
      <c r="J110" s="3"/>
      <c r="K110" s="3"/>
      <c r="L110" s="3"/>
      <c r="M110" s="3"/>
      <c r="N110" s="3"/>
      <c r="O110" s="3"/>
      <c r="P110" s="3"/>
      <c r="Q110" s="3"/>
      <c r="R110" s="3"/>
      <c r="S110" s="3"/>
    </row>
    <row r="111" spans="1:19" x14ac:dyDescent="0.35">
      <c r="A111" s="48">
        <v>86</v>
      </c>
      <c r="B111">
        <v>-2.0125530810477453E-4</v>
      </c>
      <c r="C111">
        <v>9.4621357168463464E-4</v>
      </c>
      <c r="J111" s="3"/>
      <c r="K111" s="3"/>
      <c r="L111" s="3"/>
      <c r="M111" s="3"/>
      <c r="N111" s="3"/>
      <c r="O111" s="3"/>
      <c r="P111" s="3"/>
      <c r="Q111" s="3"/>
      <c r="R111" s="3"/>
      <c r="S111" s="3"/>
    </row>
    <row r="112" spans="1:19" x14ac:dyDescent="0.35">
      <c r="A112" s="48">
        <v>87</v>
      </c>
      <c r="B112">
        <v>-1.0033763653063205E-2</v>
      </c>
      <c r="C112">
        <v>1.486703074604797E-3</v>
      </c>
      <c r="J112" s="3"/>
      <c r="K112" s="3"/>
      <c r="L112" s="3"/>
      <c r="M112" s="3"/>
      <c r="N112" s="3"/>
      <c r="O112" s="3"/>
      <c r="P112" s="3"/>
      <c r="Q112" s="3"/>
      <c r="R112" s="3"/>
      <c r="S112" s="3"/>
    </row>
    <row r="113" spans="1:19" x14ac:dyDescent="0.35">
      <c r="A113" s="48">
        <v>88</v>
      </c>
      <c r="B113">
        <v>3.3848868998922643E-2</v>
      </c>
      <c r="C113">
        <v>1.1705828700811494E-4</v>
      </c>
      <c r="J113" s="3"/>
      <c r="K113" s="3"/>
      <c r="L113" s="3"/>
      <c r="M113" s="3"/>
      <c r="N113" s="3"/>
      <c r="O113" s="3"/>
      <c r="P113" s="3"/>
      <c r="Q113" s="3"/>
      <c r="R113" s="3"/>
      <c r="S113" s="3"/>
    </row>
    <row r="114" spans="1:19" x14ac:dyDescent="0.35">
      <c r="A114" s="48">
        <v>89</v>
      </c>
      <c r="B114">
        <v>1.0426814560975901E-2</v>
      </c>
      <c r="C114">
        <v>5.0676521855327027E-4</v>
      </c>
      <c r="J114" s="3"/>
      <c r="K114" s="3"/>
      <c r="L114" s="3"/>
      <c r="M114" s="3"/>
      <c r="N114" s="3"/>
      <c r="O114" s="3"/>
      <c r="P114" s="3"/>
      <c r="Q114" s="3"/>
      <c r="R114" s="3"/>
      <c r="S114" s="3"/>
    </row>
    <row r="115" spans="1:19" x14ac:dyDescent="0.35">
      <c r="A115" s="48">
        <v>90</v>
      </c>
      <c r="B115">
        <v>6.2881563576024238E-3</v>
      </c>
      <c r="C115">
        <v>2.5583427568073684E-4</v>
      </c>
      <c r="J115" s="3"/>
      <c r="K115" s="3"/>
      <c r="L115" s="3"/>
      <c r="M115" s="3"/>
      <c r="N115" s="3"/>
      <c r="O115" s="3"/>
      <c r="P115" s="3"/>
      <c r="Q115" s="3"/>
      <c r="R115" s="3"/>
      <c r="S115" s="3"/>
    </row>
    <row r="116" spans="1:19" x14ac:dyDescent="0.35">
      <c r="A116" s="48">
        <v>91</v>
      </c>
      <c r="B116">
        <v>1.3046714718543885E-2</v>
      </c>
      <c r="C116">
        <v>9.1971005571451873E-4</v>
      </c>
      <c r="J116" s="3"/>
      <c r="K116" s="3"/>
      <c r="L116" s="3"/>
      <c r="M116" s="3"/>
      <c r="N116" s="3"/>
      <c r="O116" s="3"/>
      <c r="P116" s="3"/>
      <c r="Q116" s="3"/>
      <c r="R116" s="3"/>
      <c r="S116" s="3"/>
    </row>
    <row r="117" spans="1:19" x14ac:dyDescent="0.35">
      <c r="A117" s="48">
        <v>92</v>
      </c>
      <c r="B117">
        <v>-2.7059415505004073E-2</v>
      </c>
      <c r="C117">
        <v>-6.578672943704858E-4</v>
      </c>
      <c r="J117" s="3"/>
      <c r="K117" s="3"/>
      <c r="L117" s="3"/>
      <c r="M117" s="3"/>
      <c r="N117" s="3"/>
      <c r="O117" s="3"/>
      <c r="P117" s="3"/>
      <c r="Q117" s="3"/>
      <c r="R117" s="3"/>
      <c r="S117" s="3"/>
    </row>
    <row r="118" spans="1:19" x14ac:dyDescent="0.35">
      <c r="A118" s="48">
        <v>93</v>
      </c>
      <c r="B118">
        <v>-4.2357950269824245E-2</v>
      </c>
      <c r="C118">
        <v>-6.6898708017334996E-5</v>
      </c>
      <c r="J118" s="3"/>
      <c r="K118" s="3"/>
      <c r="L118" s="3"/>
      <c r="M118" s="3"/>
      <c r="N118" s="3"/>
      <c r="O118" s="3"/>
      <c r="P118" s="3"/>
      <c r="Q118" s="3"/>
      <c r="R118" s="3"/>
      <c r="S118" s="3"/>
    </row>
    <row r="119" spans="1:19" x14ac:dyDescent="0.35">
      <c r="A119" s="48">
        <v>94</v>
      </c>
      <c r="B119">
        <v>5.9766150098965135E-3</v>
      </c>
      <c r="C119">
        <v>6.8506214556334193E-4</v>
      </c>
      <c r="J119" s="3"/>
      <c r="K119" s="3"/>
      <c r="L119" s="3"/>
      <c r="M119" s="3"/>
      <c r="N119" s="3"/>
      <c r="O119" s="3"/>
      <c r="P119" s="3"/>
      <c r="Q119" s="3"/>
      <c r="R119" s="3"/>
      <c r="S119" s="3"/>
    </row>
    <row r="120" spans="1:19" x14ac:dyDescent="0.35">
      <c r="A120" s="48">
        <v>95</v>
      </c>
      <c r="B120">
        <v>3.3537249806559026E-2</v>
      </c>
      <c r="C120">
        <v>-1.500790371873624E-3</v>
      </c>
      <c r="J120" s="3"/>
      <c r="K120" s="3"/>
      <c r="L120" s="3"/>
      <c r="M120" s="3"/>
      <c r="N120" s="3"/>
      <c r="O120" s="3"/>
      <c r="P120" s="3"/>
      <c r="Q120" s="3"/>
      <c r="R120" s="3"/>
      <c r="S120" s="3"/>
    </row>
    <row r="121" spans="1:19" x14ac:dyDescent="0.35">
      <c r="A121" s="48">
        <v>96</v>
      </c>
      <c r="B121">
        <v>1.124158606219813E-2</v>
      </c>
      <c r="C121">
        <v>-2.7730855917519094E-3</v>
      </c>
      <c r="J121" s="3"/>
      <c r="K121" s="3"/>
      <c r="L121" s="3"/>
      <c r="M121" s="3"/>
      <c r="N121" s="3"/>
      <c r="O121" s="3"/>
      <c r="P121" s="3"/>
      <c r="Q121" s="3"/>
      <c r="R121" s="3"/>
      <c r="S121" s="3"/>
    </row>
    <row r="122" spans="1:19" x14ac:dyDescent="0.35">
      <c r="A122" s="48">
        <v>97</v>
      </c>
      <c r="B122">
        <v>4.9718238428615108E-3</v>
      </c>
      <c r="C122">
        <v>1.5691855122454152E-4</v>
      </c>
      <c r="J122" s="3"/>
      <c r="K122" s="3"/>
      <c r="L122" s="3"/>
      <c r="M122" s="3"/>
      <c r="N122" s="3"/>
      <c r="O122" s="3"/>
      <c r="P122" s="3"/>
      <c r="Q122" s="3"/>
      <c r="R122" s="3"/>
      <c r="S122" s="3"/>
    </row>
    <row r="123" spans="1:19" x14ac:dyDescent="0.35">
      <c r="A123" s="48">
        <v>98</v>
      </c>
      <c r="B123">
        <v>2.42584362062855E-2</v>
      </c>
      <c r="C123">
        <v>5.9886060247020534E-4</v>
      </c>
      <c r="J123" s="3"/>
      <c r="K123" s="3"/>
      <c r="L123" s="3"/>
      <c r="M123" s="3"/>
      <c r="N123" s="3"/>
      <c r="O123" s="3"/>
      <c r="P123" s="3"/>
      <c r="Q123" s="3"/>
      <c r="R123" s="3"/>
      <c r="S123" s="3"/>
    </row>
    <row r="124" spans="1:19" x14ac:dyDescent="0.35">
      <c r="A124" s="48">
        <v>99</v>
      </c>
      <c r="B124">
        <v>2.6464508492225244E-2</v>
      </c>
      <c r="C124">
        <v>-1.6258572013386277E-3</v>
      </c>
      <c r="J124" s="3"/>
      <c r="K124" s="3"/>
      <c r="L124" s="3"/>
      <c r="M124" s="3"/>
      <c r="N124" s="3"/>
      <c r="O124" s="3"/>
      <c r="P124" s="3"/>
      <c r="Q124" s="3"/>
      <c r="R124" s="3"/>
      <c r="S124" s="3"/>
    </row>
    <row r="125" spans="1:19" x14ac:dyDescent="0.35">
      <c r="A125" s="48">
        <v>100</v>
      </c>
      <c r="B125">
        <v>-1.5276632936897286E-3</v>
      </c>
      <c r="C125">
        <v>-1.1043019630524601E-3</v>
      </c>
      <c r="J125" s="3"/>
      <c r="K125" s="3"/>
      <c r="L125" s="3"/>
      <c r="M125" s="3"/>
      <c r="N125" s="3"/>
      <c r="O125" s="3"/>
      <c r="P125" s="3"/>
      <c r="Q125" s="3"/>
      <c r="R125" s="3"/>
      <c r="S125" s="3"/>
    </row>
    <row r="126" spans="1:19" x14ac:dyDescent="0.35">
      <c r="A126" s="48">
        <v>101</v>
      </c>
      <c r="B126">
        <v>2.8885138434550867E-3</v>
      </c>
      <c r="C126">
        <v>2.3009310861769753E-4</v>
      </c>
      <c r="J126" s="3"/>
      <c r="K126" s="3"/>
      <c r="L126" s="3"/>
      <c r="M126" s="3"/>
      <c r="N126" s="3"/>
      <c r="O126" s="3"/>
      <c r="P126" s="3"/>
      <c r="Q126" s="3"/>
      <c r="R126" s="3"/>
      <c r="S126" s="3"/>
    </row>
    <row r="127" spans="1:19" x14ac:dyDescent="0.35">
      <c r="A127" s="48">
        <v>102</v>
      </c>
      <c r="B127">
        <v>-3.4316623890034481E-2</v>
      </c>
      <c r="C127">
        <v>-5.3493817964735818E-4</v>
      </c>
      <c r="J127" s="3"/>
      <c r="K127" s="3"/>
      <c r="L127" s="3"/>
      <c r="M127" s="3"/>
      <c r="N127" s="3"/>
      <c r="O127" s="3"/>
      <c r="P127" s="3"/>
      <c r="Q127" s="3"/>
      <c r="R127" s="3"/>
      <c r="S127" s="3"/>
    </row>
    <row r="128" spans="1:19" x14ac:dyDescent="0.35">
      <c r="A128" s="48">
        <v>103</v>
      </c>
      <c r="B128">
        <v>2.1897365416923809E-3</v>
      </c>
      <c r="C128">
        <v>-5.7894388493846035E-4</v>
      </c>
      <c r="J128" s="3"/>
      <c r="K128" s="3"/>
      <c r="L128" s="3"/>
      <c r="M128" s="3"/>
      <c r="N128" s="3"/>
      <c r="O128" s="3"/>
      <c r="P128" s="3"/>
      <c r="Q128" s="3"/>
      <c r="R128" s="3"/>
      <c r="S128" s="3"/>
    </row>
    <row r="129" spans="1:19" x14ac:dyDescent="0.35">
      <c r="A129" s="48">
        <v>104</v>
      </c>
      <c r="B129">
        <v>8.7820269806247638E-3</v>
      </c>
      <c r="C129">
        <v>1.1274680529503658E-3</v>
      </c>
      <c r="J129" s="3"/>
      <c r="K129" s="3"/>
      <c r="L129" s="3"/>
      <c r="M129" s="3"/>
      <c r="N129" s="3"/>
      <c r="O129" s="3"/>
      <c r="P129" s="3"/>
      <c r="Q129" s="3"/>
      <c r="R129" s="3"/>
      <c r="S129" s="3"/>
    </row>
    <row r="130" spans="1:19" x14ac:dyDescent="0.35">
      <c r="A130" s="48">
        <v>105</v>
      </c>
      <c r="B130">
        <v>-1.9555935279874839E-3</v>
      </c>
      <c r="C130">
        <v>2.6525617445815504E-3</v>
      </c>
      <c r="J130" s="3"/>
      <c r="K130" s="3"/>
      <c r="L130" s="3"/>
      <c r="M130" s="3"/>
      <c r="N130" s="3"/>
      <c r="O130" s="3"/>
      <c r="P130" s="3"/>
      <c r="Q130" s="3"/>
      <c r="R130" s="3"/>
      <c r="S130" s="3"/>
    </row>
    <row r="131" spans="1:19" x14ac:dyDescent="0.35">
      <c r="A131" s="48">
        <v>106</v>
      </c>
      <c r="B131">
        <v>2.1985694041659638E-2</v>
      </c>
      <c r="C131">
        <v>4.5398386046137731E-4</v>
      </c>
      <c r="J131" s="3"/>
      <c r="K131" s="3"/>
      <c r="L131" s="3"/>
      <c r="M131" s="3"/>
      <c r="N131" s="3"/>
      <c r="O131" s="3"/>
      <c r="P131" s="3"/>
      <c r="Q131" s="3"/>
      <c r="R131" s="3"/>
      <c r="S131" s="3"/>
    </row>
    <row r="132" spans="1:19" x14ac:dyDescent="0.35">
      <c r="A132" s="48">
        <v>107</v>
      </c>
      <c r="B132">
        <v>1.1767478551075884E-2</v>
      </c>
      <c r="C132">
        <v>3.6064062458903215E-5</v>
      </c>
      <c r="J132" s="3"/>
      <c r="K132" s="3"/>
      <c r="L132" s="3"/>
      <c r="M132" s="3"/>
      <c r="N132" s="3"/>
      <c r="O132" s="3"/>
      <c r="P132" s="3"/>
      <c r="Q132" s="3"/>
      <c r="R132" s="3"/>
      <c r="S132" s="3"/>
    </row>
    <row r="133" spans="1:19" x14ac:dyDescent="0.35">
      <c r="A133" s="48">
        <v>108</v>
      </c>
      <c r="B133">
        <v>-1.7633052541678292E-2</v>
      </c>
      <c r="C133">
        <v>-5.1661827758073611E-4</v>
      </c>
      <c r="J133" s="3"/>
      <c r="K133" s="3"/>
      <c r="L133" s="3"/>
      <c r="M133" s="3"/>
      <c r="N133" s="3"/>
      <c r="O133" s="3"/>
      <c r="P133" s="3"/>
      <c r="Q133" s="3"/>
      <c r="R133" s="3"/>
      <c r="S133" s="3"/>
    </row>
    <row r="134" spans="1:19" x14ac:dyDescent="0.35">
      <c r="A134" s="48">
        <v>109</v>
      </c>
      <c r="B134">
        <v>-1.5592267499450606E-2</v>
      </c>
      <c r="C134">
        <v>-3.0924736009317472E-3</v>
      </c>
      <c r="J134" s="3"/>
      <c r="K134" s="3"/>
      <c r="L134" s="3"/>
      <c r="M134" s="3"/>
      <c r="N134" s="3"/>
      <c r="O134" s="3"/>
      <c r="P134" s="3"/>
      <c r="Q134" s="3"/>
      <c r="R134" s="3"/>
      <c r="S134" s="3"/>
    </row>
    <row r="135" spans="1:19" x14ac:dyDescent="0.35">
      <c r="A135" s="48">
        <v>110</v>
      </c>
      <c r="B135">
        <v>-2.1555050280824373E-3</v>
      </c>
      <c r="C135">
        <v>5.7706945936325613E-5</v>
      </c>
      <c r="J135" s="3"/>
      <c r="K135" s="3"/>
      <c r="L135" s="3"/>
      <c r="M135" s="3"/>
      <c r="N135" s="3"/>
      <c r="O135" s="3"/>
      <c r="P135" s="3"/>
      <c r="Q135" s="3"/>
      <c r="R135" s="3"/>
      <c r="S135" s="3"/>
    </row>
    <row r="136" spans="1:19" x14ac:dyDescent="0.35">
      <c r="A136" s="48">
        <v>111</v>
      </c>
      <c r="B136">
        <v>1.5935191945929152E-2</v>
      </c>
      <c r="C136">
        <v>3.3178051794278615E-4</v>
      </c>
      <c r="J136" s="3"/>
      <c r="K136" s="3"/>
      <c r="L136" s="3"/>
      <c r="M136" s="3"/>
      <c r="N136" s="3"/>
      <c r="O136" s="3"/>
      <c r="P136" s="3"/>
      <c r="Q136" s="3"/>
      <c r="R136" s="3"/>
      <c r="S136" s="3"/>
    </row>
    <row r="137" spans="1:19" x14ac:dyDescent="0.35">
      <c r="A137" s="48">
        <v>112</v>
      </c>
      <c r="B137">
        <v>1.8254866803335563E-2</v>
      </c>
      <c r="C137">
        <v>-7.0029079169682193E-4</v>
      </c>
      <c r="J137" s="3"/>
      <c r="K137" s="3"/>
      <c r="L137" s="3"/>
      <c r="M137" s="3"/>
      <c r="N137" s="3"/>
      <c r="O137" s="3"/>
      <c r="P137" s="3"/>
      <c r="Q137" s="3"/>
      <c r="R137" s="3"/>
      <c r="S137" s="3"/>
    </row>
    <row r="138" spans="1:19" x14ac:dyDescent="0.35">
      <c r="A138" s="48">
        <v>113</v>
      </c>
      <c r="B138">
        <v>1.2452431057938963E-3</v>
      </c>
      <c r="C138">
        <v>-2.7932310310088849E-3</v>
      </c>
      <c r="J138" s="3"/>
      <c r="K138" s="3"/>
      <c r="L138" s="3"/>
      <c r="M138" s="3"/>
      <c r="N138" s="3"/>
      <c r="O138" s="3"/>
      <c r="P138" s="3"/>
      <c r="Q138" s="3"/>
      <c r="R138" s="3"/>
      <c r="S138" s="3"/>
    </row>
    <row r="139" spans="1:19" x14ac:dyDescent="0.35">
      <c r="A139" s="48">
        <v>114</v>
      </c>
      <c r="B139">
        <v>-6.8568891315589691E-3</v>
      </c>
      <c r="C139">
        <v>5.6124554294303443E-5</v>
      </c>
      <c r="J139" s="3"/>
      <c r="K139" s="3"/>
      <c r="L139" s="3"/>
      <c r="M139" s="3"/>
      <c r="N139" s="3"/>
      <c r="O139" s="3"/>
      <c r="P139" s="3"/>
      <c r="Q139" s="3"/>
      <c r="R139" s="3"/>
      <c r="S139" s="3"/>
    </row>
    <row r="140" spans="1:19" x14ac:dyDescent="0.35">
      <c r="A140" s="48">
        <v>115</v>
      </c>
      <c r="B140">
        <v>2.5886984496788435E-2</v>
      </c>
      <c r="C140">
        <v>4.7336817019769453E-4</v>
      </c>
      <c r="J140" s="3"/>
      <c r="K140" s="3"/>
      <c r="L140" s="3"/>
      <c r="M140" s="3"/>
      <c r="N140" s="3"/>
      <c r="O140" s="3"/>
      <c r="P140" s="3"/>
      <c r="Q140" s="3"/>
      <c r="R140" s="3"/>
      <c r="S140" s="3"/>
    </row>
    <row r="141" spans="1:19" x14ac:dyDescent="0.35">
      <c r="A141" s="48">
        <v>116</v>
      </c>
      <c r="B141">
        <v>1.1685340557963057E-2</v>
      </c>
      <c r="C141">
        <v>2.0720168256454195E-4</v>
      </c>
      <c r="J141" s="3"/>
      <c r="K141" s="3"/>
      <c r="L141" s="3"/>
      <c r="M141" s="3"/>
      <c r="N141" s="3"/>
      <c r="O141" s="3"/>
      <c r="P141" s="3"/>
      <c r="Q141" s="3"/>
      <c r="R141" s="3"/>
      <c r="S141" s="3"/>
    </row>
    <row r="142" spans="1:19" x14ac:dyDescent="0.35">
      <c r="A142" s="48">
        <v>117</v>
      </c>
      <c r="B142">
        <v>-4.9781424007418629E-3</v>
      </c>
      <c r="C142">
        <v>8.7237241089651273E-5</v>
      </c>
      <c r="J142" s="3"/>
      <c r="K142" s="3"/>
      <c r="L142" s="3"/>
      <c r="M142" s="3"/>
      <c r="N142" s="3"/>
      <c r="O142" s="3"/>
      <c r="P142" s="3"/>
      <c r="Q142" s="3"/>
      <c r="R142" s="3"/>
      <c r="S142" s="3"/>
    </row>
    <row r="143" spans="1:19" x14ac:dyDescent="0.35">
      <c r="A143" s="48">
        <v>118</v>
      </c>
      <c r="B143">
        <v>-1.0883727654536782E-2</v>
      </c>
      <c r="C143">
        <v>-9.720568723611666E-4</v>
      </c>
      <c r="J143" s="3"/>
      <c r="K143" s="3"/>
      <c r="L143" s="3"/>
      <c r="M143" s="3"/>
      <c r="N143" s="3"/>
      <c r="O143" s="3"/>
      <c r="P143" s="3"/>
      <c r="Q143" s="3"/>
      <c r="R143" s="3"/>
      <c r="S143" s="3"/>
    </row>
    <row r="144" spans="1:19" x14ac:dyDescent="0.35">
      <c r="A144" s="48">
        <v>119</v>
      </c>
      <c r="B144">
        <v>-2.1473690522181014E-2</v>
      </c>
      <c r="C144">
        <v>1.6243607676407618E-4</v>
      </c>
      <c r="J144" s="3"/>
      <c r="K144" s="3"/>
      <c r="L144" s="3"/>
      <c r="M144" s="3"/>
      <c r="N144" s="3"/>
      <c r="O144" s="3"/>
      <c r="P144" s="3"/>
      <c r="Q144" s="3"/>
      <c r="R144" s="3"/>
      <c r="S144" s="3"/>
    </row>
    <row r="145" spans="1:19" x14ac:dyDescent="0.35">
      <c r="A145" s="48">
        <v>120</v>
      </c>
      <c r="B145">
        <v>-8.4463440525615364E-3</v>
      </c>
      <c r="C145">
        <v>-5.6096180290886657E-4</v>
      </c>
      <c r="J145" s="3"/>
      <c r="K145" s="3"/>
      <c r="L145" s="3"/>
      <c r="M145" s="3"/>
      <c r="N145" s="3"/>
      <c r="O145" s="3"/>
      <c r="P145" s="3"/>
      <c r="Q145" s="3"/>
      <c r="R145" s="3"/>
      <c r="S145" s="3"/>
    </row>
    <row r="146" spans="1:19" x14ac:dyDescent="0.35">
      <c r="A146" s="48">
        <v>121</v>
      </c>
      <c r="B146">
        <v>1.8933011167905828E-2</v>
      </c>
      <c r="C146">
        <v>-3.5135585976013087E-3</v>
      </c>
      <c r="J146" s="3"/>
      <c r="K146" s="3"/>
      <c r="L146" s="3"/>
      <c r="M146" s="3"/>
      <c r="N146" s="3"/>
      <c r="O146" s="3"/>
      <c r="P146" s="3"/>
      <c r="Q146" s="3"/>
      <c r="R146" s="3"/>
      <c r="S146" s="3"/>
    </row>
    <row r="147" spans="1:19" x14ac:dyDescent="0.35">
      <c r="A147" s="48">
        <v>122</v>
      </c>
      <c r="B147">
        <v>-2.0653322632085257E-2</v>
      </c>
      <c r="C147">
        <v>-1.3528778923196604E-2</v>
      </c>
      <c r="J147" s="3"/>
      <c r="K147" s="3"/>
      <c r="L147" s="3"/>
      <c r="M147" s="3"/>
      <c r="N147" s="3"/>
      <c r="O147" s="3"/>
      <c r="P147" s="3"/>
      <c r="Q147" s="3"/>
      <c r="R147" s="3"/>
      <c r="S147" s="3"/>
    </row>
    <row r="148" spans="1:19" x14ac:dyDescent="0.35">
      <c r="A148" s="48">
        <v>123</v>
      </c>
      <c r="B148">
        <v>-4.6400944784360805E-2</v>
      </c>
      <c r="C148">
        <v>2.3390452061155659E-2</v>
      </c>
      <c r="J148" s="3"/>
      <c r="K148" s="3"/>
      <c r="L148" s="3"/>
      <c r="M148" s="3"/>
      <c r="N148" s="3"/>
      <c r="O148" s="3"/>
      <c r="P148" s="3"/>
      <c r="Q148" s="3"/>
      <c r="R148" s="3"/>
      <c r="S148" s="3"/>
    </row>
    <row r="149" spans="1:19" x14ac:dyDescent="0.35">
      <c r="A149" s="48">
        <v>124</v>
      </c>
      <c r="B149">
        <v>-3.3400406504789392E-3</v>
      </c>
      <c r="C149">
        <v>-4.9619007157866192E-5</v>
      </c>
      <c r="J149" s="3"/>
      <c r="K149" s="3"/>
      <c r="L149" s="3"/>
      <c r="M149" s="3"/>
      <c r="N149" s="3"/>
      <c r="O149" s="3"/>
      <c r="P149" s="3"/>
      <c r="Q149" s="3"/>
      <c r="R149" s="3"/>
      <c r="S149" s="3"/>
    </row>
    <row r="150" spans="1:19" x14ac:dyDescent="0.35">
      <c r="A150" s="48">
        <v>125</v>
      </c>
      <c r="B150">
        <v>-2.2821404816574631E-2</v>
      </c>
      <c r="C150">
        <v>-9.1734655640376972E-4</v>
      </c>
      <c r="J150" s="3"/>
      <c r="K150" s="3"/>
      <c r="L150" s="3"/>
      <c r="M150" s="3"/>
      <c r="N150" s="3"/>
      <c r="O150" s="3"/>
      <c r="P150" s="3"/>
      <c r="Q150" s="3"/>
      <c r="R150" s="3"/>
      <c r="S150" s="3"/>
    </row>
    <row r="151" spans="1:19" x14ac:dyDescent="0.35">
      <c r="A151" s="48">
        <v>126</v>
      </c>
      <c r="B151">
        <v>1.3442219847959132E-2</v>
      </c>
      <c r="C151">
        <v>-1.9678037761244556E-2</v>
      </c>
      <c r="J151" s="3"/>
      <c r="K151" s="3"/>
      <c r="L151" s="3"/>
      <c r="M151" s="3"/>
      <c r="N151" s="3"/>
      <c r="O151" s="3"/>
      <c r="P151" s="3"/>
      <c r="Q151" s="3"/>
      <c r="R151" s="3"/>
      <c r="S151" s="3"/>
    </row>
    <row r="152" spans="1:19" x14ac:dyDescent="0.35">
      <c r="A152" s="48">
        <v>127</v>
      </c>
      <c r="B152">
        <v>-2.2727078270012625E-2</v>
      </c>
      <c r="C152">
        <v>1.9754045712766011E-2</v>
      </c>
      <c r="J152" s="3"/>
      <c r="K152" s="3"/>
      <c r="L152" s="3"/>
      <c r="M152" s="3"/>
      <c r="N152" s="3"/>
      <c r="O152" s="3"/>
      <c r="P152" s="3"/>
      <c r="Q152" s="3"/>
      <c r="R152" s="3"/>
      <c r="S152" s="3"/>
    </row>
    <row r="153" spans="1:19" x14ac:dyDescent="0.35">
      <c r="A153" s="48">
        <v>128</v>
      </c>
      <c r="B153">
        <v>-1.7259575481207816E-2</v>
      </c>
      <c r="C153">
        <v>9.9137215518928234E-5</v>
      </c>
      <c r="J153" s="3"/>
      <c r="K153" s="3"/>
      <c r="L153" s="3"/>
      <c r="M153" s="3"/>
      <c r="N153" s="3"/>
      <c r="O153" s="3"/>
      <c r="P153" s="3"/>
      <c r="Q153" s="3"/>
      <c r="R153" s="3"/>
      <c r="S153" s="3"/>
    </row>
    <row r="154" spans="1:19" x14ac:dyDescent="0.35">
      <c r="A154" s="48">
        <v>129</v>
      </c>
      <c r="B154">
        <v>1.1590202783521353E-2</v>
      </c>
      <c r="C154">
        <v>2.3916410803900834E-4</v>
      </c>
      <c r="J154" s="3"/>
      <c r="K154" s="3"/>
      <c r="L154" s="3"/>
      <c r="M154" s="3"/>
      <c r="N154" s="3"/>
      <c r="O154" s="3"/>
      <c r="P154" s="3"/>
      <c r="Q154" s="3"/>
      <c r="R154" s="3"/>
      <c r="S154" s="3"/>
    </row>
    <row r="155" spans="1:19" x14ac:dyDescent="0.35">
      <c r="A155" s="48">
        <v>130</v>
      </c>
      <c r="B155">
        <v>-3.9069248531295496E-3</v>
      </c>
      <c r="C155">
        <v>-8.4634797619568408E-3</v>
      </c>
      <c r="J155" s="3"/>
      <c r="K155" s="3"/>
      <c r="L155" s="3"/>
      <c r="M155" s="3"/>
      <c r="N155" s="3"/>
      <c r="O155" s="3"/>
      <c r="P155" s="3"/>
      <c r="Q155" s="3"/>
      <c r="R155" s="3"/>
      <c r="S155" s="3"/>
    </row>
    <row r="156" spans="1:19" x14ac:dyDescent="0.35">
      <c r="A156" s="48">
        <v>131</v>
      </c>
      <c r="B156">
        <v>-1.8293645812240387E-2</v>
      </c>
      <c r="C156">
        <v>7.9579176161417558E-3</v>
      </c>
      <c r="J156" s="3"/>
      <c r="K156" s="3"/>
      <c r="L156" s="3"/>
      <c r="M156" s="3"/>
      <c r="N156" s="3"/>
      <c r="O156" s="3"/>
      <c r="P156" s="3"/>
      <c r="Q156" s="3"/>
      <c r="R156" s="3"/>
      <c r="S156" s="3"/>
    </row>
    <row r="157" spans="1:19" x14ac:dyDescent="0.35">
      <c r="A157" s="48">
        <v>132</v>
      </c>
      <c r="B157">
        <v>-4.2032893212927774E-2</v>
      </c>
      <c r="C157">
        <v>-6.4084388787497698E-4</v>
      </c>
      <c r="J157" s="3"/>
      <c r="K157" s="3"/>
      <c r="L157" s="3"/>
      <c r="M157" s="3"/>
      <c r="N157" s="3"/>
      <c r="O157" s="3"/>
      <c r="P157" s="3"/>
      <c r="Q157" s="3"/>
      <c r="R157" s="3"/>
      <c r="S157" s="3"/>
    </row>
    <row r="158" spans="1:19" x14ac:dyDescent="0.35">
      <c r="A158" s="48">
        <v>133</v>
      </c>
      <c r="B158">
        <v>-5.5042721850174781E-2</v>
      </c>
      <c r="C158">
        <v>3.9200338569413129E-4</v>
      </c>
      <c r="J158" s="3"/>
      <c r="K158" s="3"/>
      <c r="L158" s="3"/>
      <c r="M158" s="3"/>
      <c r="N158" s="3"/>
      <c r="O158" s="3"/>
      <c r="P158" s="3"/>
      <c r="Q158" s="3"/>
      <c r="R158" s="3"/>
      <c r="S158" s="3"/>
    </row>
    <row r="159" spans="1:19" x14ac:dyDescent="0.35">
      <c r="A159" s="48">
        <v>134</v>
      </c>
      <c r="B159">
        <v>-9.0910614216531405E-3</v>
      </c>
      <c r="C159">
        <v>-4.6235779603282998E-3</v>
      </c>
      <c r="J159" s="3"/>
      <c r="K159" s="3"/>
      <c r="L159" s="3"/>
      <c r="M159" s="3"/>
      <c r="N159" s="3"/>
      <c r="O159" s="3"/>
      <c r="P159" s="3"/>
      <c r="Q159" s="3"/>
      <c r="R159" s="3"/>
      <c r="S159" s="3"/>
    </row>
    <row r="160" spans="1:19" x14ac:dyDescent="0.35">
      <c r="A160" s="48">
        <v>135</v>
      </c>
      <c r="B160">
        <v>-1.0025948655444681E-2</v>
      </c>
      <c r="C160">
        <v>3.0359146757350649E-3</v>
      </c>
      <c r="J160" s="3"/>
      <c r="K160" s="3"/>
      <c r="L160" s="3"/>
      <c r="M160" s="3"/>
      <c r="N160" s="3"/>
      <c r="O160" s="3"/>
      <c r="P160" s="3"/>
      <c r="Q160" s="3"/>
      <c r="R160" s="3"/>
      <c r="S160" s="3"/>
    </row>
    <row r="161" spans="1:19" x14ac:dyDescent="0.35">
      <c r="A161" s="48">
        <v>136</v>
      </c>
      <c r="B161">
        <v>-3.7767775088190819E-2</v>
      </c>
      <c r="C161">
        <v>-1.0508974482807687E-4</v>
      </c>
      <c r="J161" s="3"/>
      <c r="K161" s="3"/>
      <c r="L161" s="3"/>
      <c r="M161" s="3"/>
      <c r="N161" s="3"/>
      <c r="O161" s="3"/>
      <c r="P161" s="3"/>
      <c r="Q161" s="3"/>
      <c r="R161" s="3"/>
      <c r="S161" s="3"/>
    </row>
    <row r="162" spans="1:19" x14ac:dyDescent="0.35">
      <c r="A162" s="48">
        <v>137</v>
      </c>
      <c r="B162">
        <v>-2.2207661827460517E-2</v>
      </c>
      <c r="C162">
        <v>-1.5191265534070242E-4</v>
      </c>
      <c r="J162" s="3"/>
      <c r="K162" s="3"/>
      <c r="L162" s="3"/>
      <c r="M162" s="3"/>
      <c r="N162" s="3"/>
      <c r="O162" s="3"/>
      <c r="P162" s="3"/>
      <c r="Q162" s="3"/>
      <c r="R162" s="3"/>
      <c r="S162" s="3"/>
    </row>
    <row r="163" spans="1:19" x14ac:dyDescent="0.35">
      <c r="A163" s="48">
        <v>138</v>
      </c>
      <c r="B163">
        <v>-1.4560288206049002E-2</v>
      </c>
      <c r="C163">
        <v>-3.1917519872227615E-4</v>
      </c>
      <c r="J163" s="3"/>
      <c r="K163" s="3"/>
      <c r="L163" s="3"/>
      <c r="M163" s="3"/>
      <c r="N163" s="3"/>
      <c r="O163" s="3"/>
      <c r="P163" s="3"/>
      <c r="Q163" s="3"/>
      <c r="R163" s="3"/>
      <c r="S163" s="3"/>
    </row>
    <row r="164" spans="1:19" x14ac:dyDescent="0.35">
      <c r="A164" s="48">
        <v>139</v>
      </c>
      <c r="B164">
        <v>-4.0381933545090211E-2</v>
      </c>
      <c r="C164">
        <v>4.6052391333564757E-4</v>
      </c>
      <c r="J164" s="3"/>
      <c r="K164" s="3"/>
      <c r="L164" s="3"/>
      <c r="M164" s="3"/>
      <c r="N164" s="3"/>
      <c r="O164" s="3"/>
      <c r="P164" s="3"/>
      <c r="Q164" s="3"/>
      <c r="R164" s="3"/>
      <c r="S164" s="3"/>
    </row>
    <row r="165" spans="1:19" x14ac:dyDescent="0.35">
      <c r="A165" s="48">
        <v>140</v>
      </c>
      <c r="B165">
        <v>-7.3365571569858401E-2</v>
      </c>
      <c r="C165">
        <v>-1.8794224532295289E-3</v>
      </c>
      <c r="J165" s="3"/>
      <c r="K165" s="3"/>
      <c r="L165" s="3"/>
      <c r="M165" s="3"/>
      <c r="N165" s="3"/>
      <c r="O165" s="3"/>
      <c r="P165" s="3"/>
      <c r="Q165" s="3"/>
      <c r="R165" s="3"/>
      <c r="S165" s="3"/>
    </row>
    <row r="166" spans="1:19" x14ac:dyDescent="0.35">
      <c r="A166" s="48">
        <v>141</v>
      </c>
      <c r="B166">
        <v>-9.3054344948172496E-2</v>
      </c>
      <c r="C166">
        <v>-1.6457203291501549E-3</v>
      </c>
      <c r="J166" s="3"/>
      <c r="K166" s="3"/>
      <c r="L166" s="3"/>
      <c r="M166" s="3"/>
      <c r="N166" s="3"/>
      <c r="O166" s="3"/>
      <c r="P166" s="3"/>
      <c r="Q166" s="3"/>
      <c r="R166" s="3"/>
      <c r="S166" s="3"/>
    </row>
    <row r="167" spans="1:19" x14ac:dyDescent="0.35">
      <c r="A167" s="48">
        <v>142</v>
      </c>
      <c r="B167">
        <v>-8.8679782206657343E-2</v>
      </c>
      <c r="C167">
        <v>-2.4010948427298506E-3</v>
      </c>
      <c r="J167" s="3"/>
      <c r="K167" s="3"/>
      <c r="L167" s="3"/>
      <c r="M167" s="3"/>
      <c r="N167" s="3"/>
      <c r="O167" s="3"/>
      <c r="P167" s="3"/>
      <c r="Q167" s="3"/>
      <c r="R167" s="3"/>
      <c r="S167" s="3"/>
    </row>
    <row r="168" spans="1:19" x14ac:dyDescent="0.35">
      <c r="A168" s="48">
        <v>143</v>
      </c>
      <c r="B168">
        <v>-5.4853197191411188E-3</v>
      </c>
      <c r="C168">
        <v>4.5886999155063252E-3</v>
      </c>
      <c r="J168" s="3"/>
      <c r="K168" s="3"/>
      <c r="L168" s="3"/>
      <c r="M168" s="3"/>
      <c r="N168" s="3"/>
      <c r="O168" s="3"/>
      <c r="P168" s="3"/>
      <c r="Q168" s="3"/>
      <c r="R168" s="3"/>
      <c r="S168" s="3"/>
    </row>
    <row r="169" spans="1:19" x14ac:dyDescent="0.35">
      <c r="A169" s="48">
        <v>144</v>
      </c>
      <c r="B169">
        <v>-3.8777258874252298E-2</v>
      </c>
      <c r="C169">
        <v>-3.7355554977350144E-3</v>
      </c>
      <c r="J169" s="3"/>
      <c r="K169" s="3"/>
      <c r="L169" s="3"/>
      <c r="M169" s="3"/>
      <c r="N169" s="3"/>
      <c r="O169" s="3"/>
      <c r="P169" s="3"/>
      <c r="Q169" s="3"/>
      <c r="R169" s="3"/>
      <c r="S169" s="3"/>
    </row>
    <row r="170" spans="1:19" x14ac:dyDescent="0.35">
      <c r="A170" s="48">
        <v>145</v>
      </c>
      <c r="B170">
        <v>-9.0322868039525411E-2</v>
      </c>
      <c r="C170">
        <v>-1.1571421984332003E-3</v>
      </c>
      <c r="J170" s="3"/>
      <c r="K170" s="3"/>
      <c r="L170" s="3"/>
      <c r="M170" s="3"/>
      <c r="N170" s="3"/>
      <c r="O170" s="3"/>
      <c r="P170" s="3"/>
      <c r="Q170" s="3"/>
      <c r="R170" s="3"/>
      <c r="S170" s="3"/>
    </row>
    <row r="171" spans="1:19" x14ac:dyDescent="0.35">
      <c r="A171" s="48">
        <v>146</v>
      </c>
      <c r="B171">
        <v>-3.5038906555932899E-2</v>
      </c>
      <c r="C171">
        <v>1.8199150415269816E-4</v>
      </c>
      <c r="J171" s="3"/>
      <c r="K171" s="3"/>
      <c r="L171" s="3"/>
      <c r="M171" s="3"/>
      <c r="N171" s="3"/>
      <c r="O171" s="3"/>
      <c r="P171" s="3"/>
      <c r="Q171" s="3"/>
      <c r="R171" s="3"/>
      <c r="S171" s="3"/>
    </row>
    <row r="172" spans="1:19" x14ac:dyDescent="0.35">
      <c r="A172" s="48">
        <v>147</v>
      </c>
      <c r="B172">
        <v>-1.2876396201755267E-2</v>
      </c>
      <c r="C172">
        <v>9.1044146014310559E-4</v>
      </c>
      <c r="J172" s="3"/>
      <c r="K172" s="3"/>
      <c r="L172" s="3"/>
      <c r="M172" s="3"/>
      <c r="N172" s="3"/>
      <c r="O172" s="3"/>
      <c r="P172" s="3"/>
      <c r="Q172" s="3"/>
      <c r="R172" s="3"/>
      <c r="S172" s="3"/>
    </row>
    <row r="173" spans="1:19" x14ac:dyDescent="0.35">
      <c r="A173" s="48">
        <v>148</v>
      </c>
      <c r="B173">
        <v>-2.453204910015138E-2</v>
      </c>
      <c r="C173">
        <v>7.1855603762975007E-3</v>
      </c>
      <c r="J173" s="3"/>
      <c r="K173" s="3"/>
      <c r="L173" s="3"/>
      <c r="M173" s="3"/>
      <c r="N173" s="3"/>
      <c r="O173" s="3"/>
      <c r="P173" s="3"/>
      <c r="Q173" s="3"/>
      <c r="R173" s="3"/>
      <c r="S173" s="3"/>
    </row>
    <row r="174" spans="1:19" x14ac:dyDescent="0.35">
      <c r="A174" s="48">
        <v>149</v>
      </c>
      <c r="B174">
        <v>0.10848132020355636</v>
      </c>
      <c r="C174">
        <v>-6.0779284354739588E-3</v>
      </c>
      <c r="J174" s="3"/>
      <c r="K174" s="3"/>
      <c r="L174" s="3"/>
      <c r="M174" s="3"/>
      <c r="N174" s="3"/>
      <c r="O174" s="3"/>
      <c r="P174" s="3"/>
      <c r="Q174" s="3"/>
      <c r="R174" s="3"/>
      <c r="S174" s="3"/>
    </row>
    <row r="175" spans="1:19" x14ac:dyDescent="0.35">
      <c r="A175" s="48">
        <v>150</v>
      </c>
      <c r="B175">
        <v>1.0885887399988182E-2</v>
      </c>
      <c r="C175">
        <v>-1.2581482316398711E-3</v>
      </c>
      <c r="J175" s="3"/>
      <c r="K175" s="3"/>
      <c r="L175" s="3"/>
      <c r="M175" s="3"/>
      <c r="N175" s="3"/>
      <c r="O175" s="3"/>
      <c r="P175" s="3"/>
      <c r="Q175" s="3"/>
      <c r="R175" s="3"/>
      <c r="S175" s="3"/>
    </row>
    <row r="176" spans="1:19" x14ac:dyDescent="0.35">
      <c r="A176" s="48">
        <v>151</v>
      </c>
      <c r="B176">
        <v>1.0576339432675119E-2</v>
      </c>
      <c r="C176">
        <v>2.0537711400844191E-3</v>
      </c>
      <c r="J176" s="3"/>
      <c r="K176" s="3"/>
      <c r="L176" s="3"/>
      <c r="M176" s="3"/>
      <c r="N176" s="3"/>
      <c r="O176" s="3"/>
      <c r="P176" s="3"/>
      <c r="Q176" s="3"/>
      <c r="R176" s="3"/>
      <c r="S176" s="3"/>
    </row>
    <row r="177" spans="1:19" x14ac:dyDescent="0.35">
      <c r="A177" s="48">
        <v>152</v>
      </c>
      <c r="B177">
        <v>-4.9564599182915121E-2</v>
      </c>
      <c r="C177">
        <v>4.9460653472614344E-3</v>
      </c>
      <c r="J177" s="3"/>
      <c r="K177" s="3"/>
      <c r="L177" s="3"/>
      <c r="M177" s="3"/>
      <c r="N177" s="3"/>
      <c r="O177" s="3"/>
      <c r="P177" s="3"/>
      <c r="Q177" s="3"/>
      <c r="R177" s="3"/>
      <c r="S177" s="3"/>
    </row>
    <row r="178" spans="1:19" x14ac:dyDescent="0.35">
      <c r="A178" s="48">
        <v>153</v>
      </c>
      <c r="B178">
        <v>2.4224908325176379E-2</v>
      </c>
      <c r="C178">
        <v>-6.8122798479998935E-3</v>
      </c>
      <c r="J178" s="3"/>
      <c r="K178" s="3"/>
      <c r="L178" s="3"/>
      <c r="M178" s="3"/>
      <c r="N178" s="3"/>
      <c r="O178" s="3"/>
      <c r="P178" s="3"/>
      <c r="Q178" s="3"/>
      <c r="R178" s="3"/>
      <c r="S178" s="3"/>
    </row>
    <row r="179" spans="1:19" x14ac:dyDescent="0.35">
      <c r="A179" s="48">
        <v>154</v>
      </c>
      <c r="B179">
        <v>-5.4196058450086251E-2</v>
      </c>
      <c r="C179">
        <v>-1.4928474105022904E-3</v>
      </c>
      <c r="J179" s="3"/>
      <c r="K179" s="3"/>
      <c r="L179" s="3"/>
      <c r="M179" s="3"/>
      <c r="N179" s="3"/>
      <c r="O179" s="3"/>
      <c r="P179" s="3"/>
      <c r="Q179" s="3"/>
      <c r="R179" s="3"/>
      <c r="S179" s="3"/>
    </row>
    <row r="180" spans="1:19" x14ac:dyDescent="0.35">
      <c r="A180" s="48">
        <v>155</v>
      </c>
      <c r="B180">
        <v>-7.0826273792147454E-2</v>
      </c>
      <c r="C180">
        <v>-1.5887912364214163E-3</v>
      </c>
      <c r="J180" s="3"/>
      <c r="K180" s="3"/>
      <c r="L180" s="3"/>
      <c r="M180" s="3"/>
      <c r="N180" s="3"/>
      <c r="O180" s="3"/>
      <c r="P180" s="3"/>
      <c r="Q180" s="3"/>
      <c r="R180" s="3"/>
      <c r="S180" s="3"/>
    </row>
    <row r="181" spans="1:19" x14ac:dyDescent="0.35">
      <c r="A181" s="48">
        <v>156</v>
      </c>
      <c r="B181">
        <v>9.1141066252303282E-2</v>
      </c>
      <c r="C181">
        <v>6.5446061500854941E-3</v>
      </c>
      <c r="J181" s="3"/>
      <c r="K181" s="3"/>
      <c r="L181" s="3"/>
      <c r="M181" s="3"/>
      <c r="N181" s="3"/>
      <c r="O181" s="3"/>
      <c r="P181" s="3"/>
      <c r="Q181" s="3"/>
      <c r="R181" s="3"/>
      <c r="S181" s="3"/>
    </row>
    <row r="182" spans="1:19" x14ac:dyDescent="0.35">
      <c r="A182" s="48">
        <v>157</v>
      </c>
      <c r="B182">
        <v>4.6653555027326701E-3</v>
      </c>
      <c r="C182">
        <v>-4.8699172299469171E-3</v>
      </c>
      <c r="J182" s="3"/>
      <c r="K182" s="3"/>
      <c r="L182" s="3"/>
      <c r="M182" s="3"/>
      <c r="N182" s="3"/>
      <c r="O182" s="3"/>
      <c r="P182" s="3"/>
      <c r="Q182" s="3"/>
      <c r="R182" s="3"/>
      <c r="S182" s="3"/>
    </row>
    <row r="183" spans="1:19" x14ac:dyDescent="0.35">
      <c r="A183" s="48">
        <v>158</v>
      </c>
      <c r="B183">
        <v>5.6337633972066072E-2</v>
      </c>
      <c r="C183">
        <v>1.4911316003940814E-3</v>
      </c>
      <c r="J183" s="3"/>
      <c r="K183" s="3"/>
      <c r="L183" s="3"/>
      <c r="M183" s="3"/>
      <c r="N183" s="3"/>
      <c r="O183" s="3"/>
      <c r="P183" s="3"/>
      <c r="Q183" s="3"/>
      <c r="R183" s="3"/>
      <c r="S183" s="3"/>
    </row>
    <row r="184" spans="1:19" x14ac:dyDescent="0.35">
      <c r="A184" s="48">
        <v>159</v>
      </c>
      <c r="B184">
        <v>5.5645248704315468E-2</v>
      </c>
      <c r="C184">
        <v>1.0303299179094949E-3</v>
      </c>
      <c r="J184" s="3"/>
      <c r="K184" s="3"/>
      <c r="L184" s="3"/>
      <c r="M184" s="3"/>
      <c r="N184" s="3"/>
      <c r="O184" s="3"/>
      <c r="P184" s="3"/>
      <c r="Q184" s="3"/>
      <c r="R184" s="3"/>
      <c r="S184" s="3"/>
    </row>
    <row r="185" spans="1:19" x14ac:dyDescent="0.35">
      <c r="A185" s="48">
        <v>160</v>
      </c>
      <c r="B185">
        <v>2.4234214613683754E-2</v>
      </c>
      <c r="C185">
        <v>6.8414785937355137E-3</v>
      </c>
      <c r="J185" s="3"/>
      <c r="K185" s="3"/>
      <c r="L185" s="3"/>
      <c r="M185" s="3"/>
      <c r="N185" s="3"/>
      <c r="O185" s="3"/>
      <c r="P185" s="3"/>
      <c r="Q185" s="3"/>
      <c r="R185" s="3"/>
      <c r="S185" s="3"/>
    </row>
    <row r="186" spans="1:19" x14ac:dyDescent="0.35">
      <c r="A186" s="48">
        <v>161</v>
      </c>
      <c r="B186">
        <v>3.1866388936835924E-2</v>
      </c>
      <c r="C186">
        <v>-1.5557598752760742E-3</v>
      </c>
      <c r="J186" s="3"/>
      <c r="K186" s="3"/>
      <c r="L186" s="3"/>
      <c r="M186" s="3"/>
      <c r="N186" s="3"/>
      <c r="O186" s="3"/>
      <c r="P186" s="3"/>
      <c r="Q186" s="3"/>
      <c r="R186" s="3"/>
      <c r="S186" s="3"/>
    </row>
    <row r="187" spans="1:19" x14ac:dyDescent="0.35">
      <c r="A187" s="48">
        <v>162</v>
      </c>
      <c r="B187">
        <v>2.938368788173194E-2</v>
      </c>
      <c r="C187">
        <v>-4.9756965377464359E-3</v>
      </c>
      <c r="J187" s="3"/>
      <c r="K187" s="3"/>
      <c r="L187" s="3"/>
      <c r="M187" s="3"/>
      <c r="N187" s="3"/>
      <c r="O187" s="3"/>
      <c r="P187" s="3"/>
      <c r="Q187" s="3"/>
      <c r="R187" s="3"/>
      <c r="S187" s="3"/>
    </row>
    <row r="188" spans="1:19" x14ac:dyDescent="0.35">
      <c r="A188" s="48">
        <v>163</v>
      </c>
      <c r="B188">
        <v>4.6290048948194606E-3</v>
      </c>
      <c r="C188">
        <v>2.1523743561238564E-4</v>
      </c>
      <c r="J188" s="3"/>
      <c r="K188" s="3"/>
      <c r="L188" s="3"/>
      <c r="M188" s="3"/>
      <c r="N188" s="3"/>
      <c r="O188" s="3"/>
      <c r="P188" s="3"/>
      <c r="Q188" s="3"/>
      <c r="R188" s="3"/>
      <c r="S188" s="3"/>
    </row>
    <row r="189" spans="1:19" x14ac:dyDescent="0.35">
      <c r="A189" s="48">
        <v>164</v>
      </c>
      <c r="B189">
        <v>-1.7595749121463992E-2</v>
      </c>
      <c r="C189">
        <v>4.3438567934877582E-3</v>
      </c>
      <c r="J189" s="3"/>
      <c r="K189" s="3"/>
      <c r="L189" s="3"/>
      <c r="M189" s="3"/>
      <c r="N189" s="3"/>
      <c r="O189" s="3"/>
      <c r="P189" s="3"/>
      <c r="Q189" s="3"/>
      <c r="R189" s="3"/>
      <c r="S189" s="3"/>
    </row>
    <row r="190" spans="1:19" x14ac:dyDescent="0.35">
      <c r="A190" s="48">
        <v>165</v>
      </c>
      <c r="B190">
        <v>-1.2809203752722449E-2</v>
      </c>
      <c r="C190">
        <v>-1.4767534947539799E-3</v>
      </c>
      <c r="J190" s="3"/>
      <c r="K190" s="3"/>
      <c r="L190" s="3"/>
      <c r="M190" s="3"/>
      <c r="N190" s="3"/>
      <c r="O190" s="3"/>
      <c r="P190" s="3"/>
      <c r="Q190" s="3"/>
      <c r="R190" s="3"/>
      <c r="S190" s="3"/>
    </row>
    <row r="191" spans="1:19" x14ac:dyDescent="0.35">
      <c r="A191" s="48">
        <v>166</v>
      </c>
      <c r="B191">
        <v>2.4653900550278437E-2</v>
      </c>
      <c r="C191">
        <v>-3.1331174323219885E-3</v>
      </c>
      <c r="J191" s="3"/>
      <c r="K191" s="3"/>
      <c r="L191" s="3"/>
      <c r="M191" s="3"/>
      <c r="N191" s="3"/>
      <c r="O191" s="3"/>
      <c r="P191" s="3"/>
      <c r="Q191" s="3"/>
      <c r="R191" s="3"/>
      <c r="S191" s="3"/>
    </row>
    <row r="192" spans="1:19" x14ac:dyDescent="0.35">
      <c r="A192" s="48">
        <v>167</v>
      </c>
      <c r="B192">
        <v>6.7745493987752458E-3</v>
      </c>
      <c r="C192">
        <v>5.7474040313628804E-4</v>
      </c>
      <c r="J192" s="3"/>
      <c r="K192" s="3"/>
      <c r="L192" s="3"/>
      <c r="M192" s="3"/>
      <c r="N192" s="3"/>
      <c r="O192" s="3"/>
      <c r="P192" s="3"/>
      <c r="Q192" s="3"/>
      <c r="R192" s="3"/>
      <c r="S192" s="3"/>
    </row>
    <row r="193" spans="1:19" x14ac:dyDescent="0.35">
      <c r="A193" s="48">
        <v>168</v>
      </c>
      <c r="B193">
        <v>-2.9554226919088146E-3</v>
      </c>
      <c r="C193">
        <v>-3.7846937755675082E-4</v>
      </c>
      <c r="J193" s="3"/>
      <c r="K193" s="3"/>
      <c r="L193" s="3"/>
      <c r="M193" s="3"/>
      <c r="N193" s="3"/>
      <c r="O193" s="3"/>
      <c r="P193" s="3"/>
      <c r="Q193" s="3"/>
      <c r="R193" s="3"/>
      <c r="S193" s="3"/>
    </row>
    <row r="194" spans="1:19" x14ac:dyDescent="0.35">
      <c r="A194" s="48">
        <v>169</v>
      </c>
      <c r="B194">
        <v>1.9864024028889145E-3</v>
      </c>
      <c r="C194">
        <v>8.481138759243818E-4</v>
      </c>
      <c r="J194" s="3"/>
      <c r="K194" s="3"/>
      <c r="L194" s="3"/>
      <c r="M194" s="3"/>
      <c r="N194" s="3"/>
      <c r="O194" s="3"/>
      <c r="P194" s="3"/>
      <c r="Q194" s="3"/>
      <c r="R194" s="3"/>
      <c r="S194" s="3"/>
    </row>
    <row r="195" spans="1:19" x14ac:dyDescent="0.35">
      <c r="A195" s="48">
        <v>170</v>
      </c>
      <c r="B195">
        <v>-3.500823679241212E-2</v>
      </c>
      <c r="C195">
        <v>-1.2730776853111872E-3</v>
      </c>
      <c r="J195" s="3"/>
      <c r="K195" s="3"/>
      <c r="L195" s="3"/>
      <c r="M195" s="3"/>
      <c r="N195" s="3"/>
      <c r="O195" s="3"/>
      <c r="P195" s="3"/>
      <c r="Q195" s="3"/>
      <c r="R195" s="3"/>
      <c r="S195" s="3"/>
    </row>
    <row r="196" spans="1:19" x14ac:dyDescent="0.35">
      <c r="A196" s="48">
        <v>171</v>
      </c>
      <c r="B196">
        <v>-9.9306012573959837E-2</v>
      </c>
      <c r="C196">
        <v>-6.593226894262838E-4</v>
      </c>
      <c r="J196" s="3"/>
      <c r="K196" s="3"/>
      <c r="L196" s="3"/>
      <c r="M196" s="3"/>
      <c r="N196" s="3"/>
      <c r="O196" s="3"/>
      <c r="P196" s="3"/>
      <c r="Q196" s="3"/>
      <c r="R196" s="3"/>
      <c r="S196" s="3"/>
    </row>
    <row r="197" spans="1:19" x14ac:dyDescent="0.35">
      <c r="A197" s="48">
        <v>172</v>
      </c>
      <c r="B197">
        <v>-1.328126281644643E-2</v>
      </c>
      <c r="C197">
        <v>-5.518107896804892E-4</v>
      </c>
      <c r="J197" s="3"/>
      <c r="K197" s="3"/>
      <c r="L197" s="3"/>
      <c r="M197" s="3"/>
      <c r="N197" s="3"/>
      <c r="O197" s="3"/>
      <c r="P197" s="3"/>
      <c r="Q197" s="3"/>
      <c r="R197" s="3"/>
      <c r="S197" s="3"/>
    </row>
    <row r="198" spans="1:19" x14ac:dyDescent="0.35">
      <c r="A198" s="48">
        <v>173</v>
      </c>
      <c r="B198">
        <v>-4.8369266797913993E-2</v>
      </c>
      <c r="C198">
        <v>2.1732028235794953E-4</v>
      </c>
      <c r="J198" s="3"/>
      <c r="K198" s="3"/>
      <c r="L198" s="3"/>
      <c r="M198" s="3"/>
      <c r="N198" s="3"/>
      <c r="O198" s="3"/>
      <c r="P198" s="3"/>
      <c r="Q198" s="3"/>
      <c r="R198" s="3"/>
      <c r="S198" s="3"/>
    </row>
    <row r="199" spans="1:19" x14ac:dyDescent="0.35">
      <c r="A199" s="48">
        <v>174</v>
      </c>
      <c r="B199">
        <v>-2.6437896160748313E-2</v>
      </c>
      <c r="C199">
        <v>-3.0716637232999777E-4</v>
      </c>
      <c r="J199" s="3"/>
      <c r="K199" s="3"/>
      <c r="L199" s="3"/>
      <c r="M199" s="3"/>
      <c r="N199" s="3"/>
      <c r="O199" s="3"/>
      <c r="P199" s="3"/>
      <c r="Q199" s="3"/>
      <c r="R199" s="3"/>
      <c r="S199" s="3"/>
    </row>
    <row r="200" spans="1:19" x14ac:dyDescent="0.35">
      <c r="A200" s="48">
        <v>175</v>
      </c>
      <c r="B200">
        <v>-6.3208537831302689E-2</v>
      </c>
      <c r="C200">
        <v>-2.2756624577683487E-3</v>
      </c>
      <c r="J200" s="3"/>
      <c r="K200" s="3"/>
      <c r="L200" s="3"/>
      <c r="M200" s="3"/>
      <c r="N200" s="3"/>
      <c r="O200" s="3"/>
      <c r="P200" s="3"/>
      <c r="Q200" s="3"/>
      <c r="R200" s="3"/>
      <c r="S200" s="3"/>
    </row>
    <row r="201" spans="1:19" x14ac:dyDescent="0.35">
      <c r="A201" s="48">
        <v>176</v>
      </c>
      <c r="B201">
        <v>-3.8998412343559878E-2</v>
      </c>
      <c r="C201">
        <v>1.8723241715926098E-4</v>
      </c>
      <c r="J201" s="3"/>
      <c r="K201" s="3"/>
      <c r="L201" s="3"/>
      <c r="M201" s="3"/>
      <c r="N201" s="3"/>
      <c r="O201" s="3"/>
      <c r="P201" s="3"/>
      <c r="Q201" s="3"/>
      <c r="R201" s="3"/>
      <c r="S201" s="3"/>
    </row>
    <row r="202" spans="1:19" x14ac:dyDescent="0.35">
      <c r="A202" s="48">
        <v>177</v>
      </c>
      <c r="B202">
        <v>-4.3465579838104271E-2</v>
      </c>
      <c r="C202">
        <v>1.913022116594304E-4</v>
      </c>
      <c r="J202" s="3"/>
      <c r="K202" s="3"/>
      <c r="L202" s="3"/>
      <c r="M202" s="3"/>
      <c r="N202" s="3"/>
      <c r="O202" s="3"/>
      <c r="P202" s="3"/>
      <c r="Q202" s="3"/>
      <c r="R202" s="3"/>
      <c r="S202" s="3"/>
    </row>
    <row r="203" spans="1:19" x14ac:dyDescent="0.35">
      <c r="A203" s="48">
        <v>178</v>
      </c>
      <c r="B203">
        <v>-1.4675746229070002E-2</v>
      </c>
      <c r="C203">
        <v>3.1502724114005828E-4</v>
      </c>
      <c r="J203" s="3"/>
      <c r="K203" s="3"/>
      <c r="L203" s="3"/>
      <c r="M203" s="3"/>
      <c r="N203" s="3"/>
      <c r="O203" s="3"/>
      <c r="P203" s="3"/>
      <c r="Q203" s="3"/>
      <c r="R203" s="3"/>
      <c r="S203" s="3"/>
    </row>
    <row r="204" spans="1:19" x14ac:dyDescent="0.35">
      <c r="A204" s="48">
        <v>179</v>
      </c>
      <c r="B204">
        <v>0.13575909263105568</v>
      </c>
      <c r="C204">
        <v>1.9031075181194512E-4</v>
      </c>
      <c r="J204" s="3"/>
      <c r="K204" s="3"/>
      <c r="L204" s="3"/>
      <c r="M204" s="3"/>
      <c r="N204" s="3"/>
      <c r="O204" s="3"/>
      <c r="P204" s="3"/>
      <c r="Q204" s="3"/>
      <c r="R204" s="3"/>
      <c r="S204" s="3"/>
    </row>
    <row r="205" spans="1:19" x14ac:dyDescent="0.35">
      <c r="A205" s="48">
        <v>180</v>
      </c>
      <c r="B205">
        <v>-3.37498808060002E-2</v>
      </c>
      <c r="C205">
        <v>-4.2473662487330782E-4</v>
      </c>
      <c r="J205" s="3"/>
      <c r="K205" s="3"/>
      <c r="L205" s="3"/>
      <c r="M205" s="3"/>
      <c r="N205" s="3"/>
      <c r="O205" s="3"/>
      <c r="P205" s="3"/>
      <c r="Q205" s="3"/>
      <c r="R205" s="3"/>
      <c r="S205" s="3"/>
    </row>
    <row r="206" spans="1:19" x14ac:dyDescent="0.35">
      <c r="A206" s="48">
        <v>181</v>
      </c>
      <c r="B206">
        <v>6.9841287783054913E-3</v>
      </c>
      <c r="C206">
        <v>-3.6304963536953547E-4</v>
      </c>
      <c r="J206" s="3"/>
      <c r="K206" s="3"/>
      <c r="L206" s="3"/>
      <c r="M206" s="3"/>
      <c r="N206" s="3"/>
      <c r="O206" s="3"/>
      <c r="P206" s="3"/>
      <c r="Q206" s="3"/>
      <c r="R206" s="3"/>
      <c r="S206" s="3"/>
    </row>
    <row r="207" spans="1:19" x14ac:dyDescent="0.35">
      <c r="A207" s="48">
        <v>182</v>
      </c>
      <c r="B207">
        <v>1.9619708843391886E-3</v>
      </c>
      <c r="C207">
        <v>-6.4299949066090514E-4</v>
      </c>
      <c r="J207" s="3"/>
      <c r="K207" s="3"/>
      <c r="L207" s="3"/>
      <c r="M207" s="3"/>
      <c r="N207" s="3"/>
      <c r="O207" s="3"/>
      <c r="P207" s="3"/>
      <c r="Q207" s="3"/>
      <c r="R207" s="3"/>
      <c r="S207" s="3"/>
    </row>
    <row r="208" spans="1:19" x14ac:dyDescent="0.35">
      <c r="A208" s="48">
        <v>183</v>
      </c>
      <c r="B208">
        <v>-1.2424942163776501E-2</v>
      </c>
      <c r="C208">
        <v>1.1578396505422719E-3</v>
      </c>
      <c r="J208" s="3"/>
      <c r="K208" s="3"/>
      <c r="L208" s="3"/>
      <c r="M208" s="3"/>
      <c r="N208" s="3"/>
      <c r="O208" s="3"/>
      <c r="P208" s="3"/>
      <c r="Q208" s="3"/>
      <c r="R208" s="3"/>
      <c r="S208" s="3"/>
    </row>
    <row r="209" spans="1:19" x14ac:dyDescent="0.35">
      <c r="A209" s="48">
        <v>184</v>
      </c>
      <c r="B209">
        <v>7.1143769647273467E-2</v>
      </c>
      <c r="C209">
        <v>2.4028904878015123E-5</v>
      </c>
      <c r="J209" s="3"/>
      <c r="K209" s="3"/>
      <c r="L209" s="3"/>
      <c r="M209" s="3"/>
      <c r="N209" s="3"/>
      <c r="O209" s="3"/>
      <c r="P209" s="3"/>
      <c r="Q209" s="3"/>
      <c r="R209" s="3"/>
      <c r="S209" s="3"/>
    </row>
    <row r="210" spans="1:19" x14ac:dyDescent="0.35">
      <c r="A210" s="48">
        <v>185</v>
      </c>
      <c r="B210">
        <v>-3.1959866606779533E-2</v>
      </c>
      <c r="C210">
        <v>-1.4922901395011817E-3</v>
      </c>
      <c r="J210" s="3"/>
      <c r="K210" s="3"/>
      <c r="L210" s="3"/>
      <c r="M210" s="3"/>
      <c r="N210" s="3"/>
      <c r="O210" s="3"/>
      <c r="P210" s="3"/>
      <c r="Q210" s="3"/>
      <c r="R210" s="3"/>
      <c r="S210" s="3"/>
    </row>
    <row r="211" spans="1:19" x14ac:dyDescent="0.35">
      <c r="A211" s="48">
        <v>186</v>
      </c>
      <c r="B211">
        <v>-3.5650583753515042E-2</v>
      </c>
      <c r="C211">
        <v>4.7986908026086614E-3</v>
      </c>
      <c r="J211" s="3"/>
      <c r="K211" s="3"/>
      <c r="L211" s="3"/>
      <c r="M211" s="3"/>
      <c r="N211" s="3"/>
      <c r="O211" s="3"/>
      <c r="P211" s="3"/>
      <c r="Q211" s="3"/>
      <c r="R211" s="3"/>
      <c r="S211" s="3"/>
    </row>
    <row r="212" spans="1:19" x14ac:dyDescent="0.35">
      <c r="A212" s="48">
        <v>187</v>
      </c>
      <c r="B212">
        <v>-3.7165452143834289E-3</v>
      </c>
      <c r="C212">
        <v>-4.161108242774908E-5</v>
      </c>
      <c r="J212" s="3"/>
      <c r="K212" s="3"/>
      <c r="L212" s="3"/>
      <c r="M212" s="3"/>
      <c r="N212" s="3"/>
      <c r="O212" s="3"/>
      <c r="P212" s="3"/>
      <c r="Q212" s="3"/>
      <c r="R212" s="3"/>
      <c r="S212" s="3"/>
    </row>
    <row r="213" spans="1:19" x14ac:dyDescent="0.35">
      <c r="A213" s="48">
        <v>188</v>
      </c>
      <c r="B213">
        <v>2.1510618273723057E-2</v>
      </c>
      <c r="C213">
        <v>-3.5118883185809024E-3</v>
      </c>
      <c r="J213" s="3"/>
      <c r="K213" s="3"/>
      <c r="L213" s="3"/>
      <c r="M213" s="3"/>
      <c r="N213" s="3"/>
      <c r="O213" s="3"/>
      <c r="P213" s="3"/>
      <c r="Q213" s="3"/>
      <c r="R213" s="3"/>
      <c r="S213" s="3"/>
    </row>
    <row r="214" spans="1:19" x14ac:dyDescent="0.35">
      <c r="A214" s="48">
        <v>189</v>
      </c>
      <c r="B214">
        <v>-7.3098384073121941E-2</v>
      </c>
      <c r="C214">
        <v>-2.0978458874255229E-3</v>
      </c>
      <c r="J214" s="3"/>
      <c r="K214" s="3"/>
      <c r="L214" s="3"/>
      <c r="M214" s="3"/>
      <c r="N214" s="3"/>
      <c r="O214" s="3"/>
      <c r="P214" s="3"/>
      <c r="Q214" s="3"/>
      <c r="R214" s="3"/>
      <c r="S214" s="3"/>
    </row>
    <row r="215" spans="1:19" x14ac:dyDescent="0.35">
      <c r="A215" s="48">
        <v>190</v>
      </c>
      <c r="B215">
        <v>-4.932189702518712E-2</v>
      </c>
      <c r="C215">
        <v>5.7012745492967115E-3</v>
      </c>
      <c r="J215" s="3"/>
      <c r="K215" s="3"/>
      <c r="L215" s="3"/>
      <c r="M215" s="3"/>
      <c r="N215" s="3"/>
      <c r="O215" s="3"/>
      <c r="P215" s="3"/>
      <c r="Q215" s="3"/>
      <c r="R215" s="3"/>
      <c r="S215" s="3"/>
    </row>
    <row r="216" spans="1:19" x14ac:dyDescent="0.35">
      <c r="A216" s="48">
        <v>191</v>
      </c>
      <c r="B216">
        <v>-3.1574586469086557E-3</v>
      </c>
      <c r="C216">
        <v>3.9717566971929075E-2</v>
      </c>
      <c r="J216" s="3"/>
      <c r="K216" s="3"/>
      <c r="L216" s="3"/>
      <c r="M216" s="3"/>
      <c r="N216" s="3"/>
      <c r="O216" s="3"/>
      <c r="P216" s="3"/>
      <c r="Q216" s="3"/>
      <c r="R216" s="3"/>
      <c r="S216" s="3"/>
    </row>
    <row r="217" spans="1:19" x14ac:dyDescent="0.35">
      <c r="A217" s="48">
        <v>192</v>
      </c>
      <c r="B217">
        <v>-2.1891005240102916E-3</v>
      </c>
      <c r="C217">
        <v>-3.2413102133952841E-2</v>
      </c>
      <c r="J217" s="3"/>
      <c r="K217" s="3"/>
      <c r="L217" s="3"/>
      <c r="M217" s="3"/>
      <c r="N217" s="3"/>
      <c r="O217" s="3"/>
      <c r="P217" s="3"/>
      <c r="Q217" s="3"/>
      <c r="R217" s="3"/>
      <c r="S217" s="3"/>
    </row>
    <row r="218" spans="1:19" x14ac:dyDescent="0.35">
      <c r="A218" s="48">
        <v>193</v>
      </c>
      <c r="B218">
        <v>-8.8704194551242746E-2</v>
      </c>
      <c r="C218">
        <v>-1.3130893726419485E-2</v>
      </c>
      <c r="J218" s="3"/>
      <c r="K218" s="3"/>
      <c r="L218" s="3"/>
      <c r="M218" s="3"/>
      <c r="N218" s="3"/>
      <c r="O218" s="3"/>
      <c r="P218" s="3"/>
      <c r="Q218" s="3"/>
      <c r="R218" s="3"/>
      <c r="S218" s="3"/>
    </row>
    <row r="219" spans="1:19" x14ac:dyDescent="0.35">
      <c r="A219" s="48">
        <v>194</v>
      </c>
      <c r="B219">
        <v>-3.1241301044532325E-2</v>
      </c>
      <c r="C219">
        <v>-9.4412045563506755E-4</v>
      </c>
      <c r="J219" s="3"/>
      <c r="K219" s="3"/>
      <c r="L219" s="3"/>
      <c r="M219" s="3"/>
      <c r="N219" s="3"/>
      <c r="O219" s="3"/>
      <c r="P219" s="3"/>
      <c r="Q219" s="3"/>
      <c r="R219" s="3"/>
      <c r="S219" s="3"/>
    </row>
    <row r="220" spans="1:19" x14ac:dyDescent="0.35">
      <c r="A220" s="48">
        <v>195</v>
      </c>
      <c r="B220">
        <v>1.3173124421628032E-2</v>
      </c>
      <c r="C220">
        <v>1.0311861553810146E-2</v>
      </c>
      <c r="J220" s="3"/>
      <c r="K220" s="3"/>
      <c r="L220" s="3"/>
      <c r="M220" s="3"/>
      <c r="N220" s="3"/>
      <c r="O220" s="3"/>
      <c r="P220" s="3"/>
      <c r="Q220" s="3"/>
      <c r="R220" s="3"/>
      <c r="S220" s="3"/>
    </row>
    <row r="221" spans="1:19" x14ac:dyDescent="0.35">
      <c r="A221" s="48">
        <v>196</v>
      </c>
      <c r="B221">
        <v>1.9699047275317627E-2</v>
      </c>
      <c r="C221">
        <v>-7.2158458240278792E-3</v>
      </c>
      <c r="J221" s="3"/>
      <c r="K221" s="3"/>
      <c r="L221" s="3"/>
      <c r="M221" s="3"/>
      <c r="N221" s="3"/>
      <c r="O221" s="3"/>
      <c r="P221" s="3"/>
      <c r="Q221" s="3"/>
      <c r="R221" s="3"/>
      <c r="S221" s="3"/>
    </row>
    <row r="222" spans="1:19" x14ac:dyDescent="0.35">
      <c r="A222" s="48">
        <v>197</v>
      </c>
      <c r="B222">
        <v>-6.4545966809112273E-2</v>
      </c>
      <c r="C222">
        <v>-3.8114154742114048E-3</v>
      </c>
      <c r="J222" s="3"/>
      <c r="K222" s="3"/>
      <c r="L222" s="3"/>
      <c r="M222" s="3"/>
      <c r="N222" s="3"/>
      <c r="O222" s="3"/>
      <c r="P222" s="3"/>
      <c r="Q222" s="3"/>
      <c r="R222" s="3"/>
      <c r="S222" s="3"/>
    </row>
    <row r="223" spans="1:19" x14ac:dyDescent="0.35">
      <c r="A223" s="48">
        <v>198</v>
      </c>
      <c r="B223">
        <v>-0.12309971116191623</v>
      </c>
      <c r="C223">
        <v>-9.4748908960229361E-4</v>
      </c>
      <c r="J223" s="3"/>
      <c r="K223" s="3"/>
      <c r="L223" s="3"/>
      <c r="M223" s="3"/>
      <c r="N223" s="3"/>
      <c r="O223" s="3"/>
      <c r="P223" s="3"/>
      <c r="Q223" s="3"/>
      <c r="R223" s="3"/>
      <c r="S223" s="3"/>
    </row>
    <row r="224" spans="1:19" x14ac:dyDescent="0.35">
      <c r="A224" s="48">
        <v>199</v>
      </c>
      <c r="B224">
        <v>-4.6268106037752284E-2</v>
      </c>
      <c r="C224">
        <v>-9.2150903042027832E-4</v>
      </c>
      <c r="J224" s="3"/>
      <c r="K224" s="3"/>
      <c r="L224" s="3"/>
      <c r="M224" s="3"/>
      <c r="N224" s="3"/>
      <c r="O224" s="3"/>
      <c r="P224" s="3"/>
      <c r="Q224" s="3"/>
      <c r="R224" s="3"/>
      <c r="S224" s="3"/>
    </row>
    <row r="225" spans="1:19" x14ac:dyDescent="0.35">
      <c r="A225" s="48">
        <v>200</v>
      </c>
      <c r="B225">
        <v>8.491815743184114E-2</v>
      </c>
      <c r="C225">
        <v>1.3254144784236088E-2</v>
      </c>
      <c r="J225" s="3"/>
      <c r="K225" s="3"/>
      <c r="L225" s="3"/>
      <c r="M225" s="3"/>
      <c r="N225" s="3"/>
      <c r="O225" s="3"/>
      <c r="P225" s="3"/>
      <c r="Q225" s="3"/>
      <c r="R225" s="3"/>
      <c r="S225" s="3"/>
    </row>
    <row r="226" spans="1:19" x14ac:dyDescent="0.35">
      <c r="A226" s="48">
        <v>201</v>
      </c>
      <c r="B226">
        <v>-1.7220166235013903E-2</v>
      </c>
      <c r="C226">
        <v>-1.1456763398592487E-2</v>
      </c>
      <c r="J226" s="3"/>
      <c r="K226" s="3"/>
      <c r="L226" s="3"/>
      <c r="M226" s="3"/>
      <c r="N226" s="3"/>
      <c r="O226" s="3"/>
      <c r="P226" s="3"/>
      <c r="Q226" s="3"/>
      <c r="R226" s="3"/>
      <c r="S226" s="3"/>
    </row>
    <row r="227" spans="1:19" x14ac:dyDescent="0.35">
      <c r="A227" s="48">
        <v>202</v>
      </c>
      <c r="B227">
        <v>-0.10385931436000491</v>
      </c>
      <c r="C227">
        <v>-1.5722467314061433E-3</v>
      </c>
      <c r="J227" s="3"/>
      <c r="K227" s="3"/>
      <c r="L227" s="3"/>
      <c r="M227" s="3"/>
      <c r="N227" s="3"/>
      <c r="O227" s="3"/>
      <c r="P227" s="3"/>
      <c r="Q227" s="3"/>
      <c r="R227" s="3"/>
      <c r="S227" s="3"/>
    </row>
    <row r="228" spans="1:19" x14ac:dyDescent="0.35">
      <c r="A228" s="48">
        <v>203</v>
      </c>
      <c r="B228">
        <v>6.3894267674998548E-2</v>
      </c>
      <c r="C228">
        <v>7.5525973454113049E-4</v>
      </c>
      <c r="J228" s="3"/>
      <c r="K228" s="3"/>
      <c r="L228" s="3"/>
      <c r="M228" s="3"/>
      <c r="N228" s="3"/>
      <c r="O228" s="3"/>
      <c r="P228" s="3"/>
      <c r="Q228" s="3"/>
      <c r="R228" s="3"/>
      <c r="S228" s="3"/>
    </row>
    <row r="229" spans="1:19" x14ac:dyDescent="0.35">
      <c r="A229" s="48">
        <v>204</v>
      </c>
      <c r="B229">
        <v>4.1886508582421676E-2</v>
      </c>
      <c r="C229">
        <v>3.0054615486210003E-2</v>
      </c>
      <c r="J229" s="3"/>
      <c r="K229" s="3"/>
      <c r="L229" s="3"/>
      <c r="M229" s="3"/>
      <c r="N229" s="3"/>
      <c r="O229" s="3"/>
      <c r="P229" s="3"/>
      <c r="Q229" s="3"/>
      <c r="R229" s="3"/>
      <c r="S229" s="3"/>
    </row>
    <row r="230" spans="1:19" x14ac:dyDescent="0.35">
      <c r="A230" s="48">
        <v>205</v>
      </c>
      <c r="B230">
        <v>9.3529021510307786E-2</v>
      </c>
      <c r="C230">
        <v>-2.2080743286718441E-2</v>
      </c>
      <c r="J230" s="3"/>
      <c r="K230" s="3"/>
      <c r="L230" s="3"/>
      <c r="M230" s="3"/>
      <c r="N230" s="3"/>
      <c r="O230" s="3"/>
      <c r="P230" s="3"/>
      <c r="Q230" s="3"/>
      <c r="R230" s="3"/>
      <c r="S230" s="3"/>
    </row>
    <row r="231" spans="1:19" x14ac:dyDescent="0.35">
      <c r="A231" s="48">
        <v>206</v>
      </c>
      <c r="B231">
        <v>8.9375288049677162E-2</v>
      </c>
      <c r="C231">
        <v>-2.3879544342956249E-3</v>
      </c>
      <c r="J231" s="3"/>
      <c r="K231" s="3"/>
      <c r="L231" s="3"/>
      <c r="M231" s="3"/>
      <c r="N231" s="3"/>
      <c r="O231" s="3"/>
      <c r="P231" s="3"/>
      <c r="Q231" s="3"/>
      <c r="R231" s="3"/>
      <c r="S231" s="3"/>
    </row>
    <row r="232" spans="1:19" x14ac:dyDescent="0.35">
      <c r="A232" s="48">
        <v>207</v>
      </c>
      <c r="B232">
        <v>1.6384601688851565E-2</v>
      </c>
      <c r="C232">
        <v>-2.9862664890334123E-3</v>
      </c>
      <c r="J232" s="3"/>
      <c r="K232" s="3"/>
      <c r="L232" s="3"/>
      <c r="M232" s="3"/>
      <c r="N232" s="3"/>
      <c r="O232" s="3"/>
      <c r="P232" s="3"/>
      <c r="Q232" s="3"/>
      <c r="R232" s="3"/>
      <c r="S232" s="3"/>
    </row>
    <row r="233" spans="1:19" x14ac:dyDescent="0.35">
      <c r="A233" s="48">
        <v>208</v>
      </c>
      <c r="B233">
        <v>2.8717698809951616E-2</v>
      </c>
      <c r="C233">
        <v>1.793278848015922E-2</v>
      </c>
      <c r="J233" s="3"/>
      <c r="K233" s="3"/>
      <c r="L233" s="3"/>
      <c r="M233" s="3"/>
      <c r="N233" s="3"/>
      <c r="O233" s="3"/>
      <c r="P233" s="3"/>
      <c r="Q233" s="3"/>
      <c r="R233" s="3"/>
      <c r="S233" s="3"/>
    </row>
    <row r="234" spans="1:19" x14ac:dyDescent="0.35">
      <c r="A234" s="48">
        <v>209</v>
      </c>
      <c r="B234">
        <v>-6.8144649313306008E-2</v>
      </c>
      <c r="C234">
        <v>1.8881147732662293E-2</v>
      </c>
      <c r="J234" s="3"/>
      <c r="K234" s="3"/>
      <c r="L234" s="3"/>
      <c r="M234" s="3"/>
      <c r="N234" s="3"/>
      <c r="O234" s="3"/>
      <c r="P234" s="3"/>
      <c r="Q234" s="3"/>
      <c r="R234" s="3"/>
      <c r="S234" s="3"/>
    </row>
    <row r="235" spans="1:19" x14ac:dyDescent="0.35">
      <c r="A235" s="48">
        <v>210</v>
      </c>
      <c r="B235">
        <v>-2.6774526645034248E-3</v>
      </c>
      <c r="C235">
        <v>-2.2761120974181211E-2</v>
      </c>
      <c r="J235" s="3"/>
      <c r="K235" s="3"/>
      <c r="L235" s="3"/>
      <c r="M235" s="3"/>
      <c r="N235" s="3"/>
      <c r="O235" s="3"/>
      <c r="P235" s="3"/>
      <c r="Q235" s="3"/>
      <c r="R235" s="3"/>
      <c r="S235" s="3"/>
    </row>
    <row r="236" spans="1:19" x14ac:dyDescent="0.35">
      <c r="A236" s="48">
        <v>211</v>
      </c>
      <c r="B236">
        <v>0.11444467232177663</v>
      </c>
      <c r="C236">
        <v>-1.3198890776410357E-2</v>
      </c>
      <c r="J236" s="3"/>
      <c r="K236" s="3"/>
      <c r="L236" s="3"/>
      <c r="M236" s="3"/>
      <c r="N236" s="3"/>
      <c r="O236" s="3"/>
      <c r="P236" s="3"/>
      <c r="Q236" s="3"/>
      <c r="R236" s="3"/>
      <c r="S236" s="3"/>
    </row>
    <row r="237" spans="1:19" x14ac:dyDescent="0.35">
      <c r="A237" s="48">
        <v>212</v>
      </c>
      <c r="B237">
        <v>1.4989206960315107E-2</v>
      </c>
      <c r="C237">
        <v>5.4172147503307837E-3</v>
      </c>
      <c r="J237" s="3"/>
      <c r="K237" s="3"/>
      <c r="L237" s="3"/>
      <c r="M237" s="3"/>
      <c r="N237" s="3"/>
      <c r="O237" s="3"/>
      <c r="P237" s="3"/>
      <c r="Q237" s="3"/>
      <c r="R237" s="3"/>
      <c r="S237" s="3"/>
    </row>
    <row r="238" spans="1:19" x14ac:dyDescent="0.35">
      <c r="A238" s="48">
        <v>213</v>
      </c>
      <c r="B238">
        <v>5.5973971822980306E-2</v>
      </c>
      <c r="C238">
        <v>6.4383599667740474E-3</v>
      </c>
      <c r="J238" s="3"/>
      <c r="K238" s="3"/>
      <c r="L238" s="3"/>
      <c r="M238" s="3"/>
      <c r="N238" s="3"/>
      <c r="O238" s="3"/>
      <c r="P238" s="3"/>
      <c r="Q238" s="3"/>
      <c r="R238" s="3"/>
      <c r="S238" s="3"/>
    </row>
    <row r="239" spans="1:19" x14ac:dyDescent="0.35">
      <c r="A239" s="48">
        <v>214</v>
      </c>
      <c r="B239">
        <v>-1.7764379759953807E-3</v>
      </c>
      <c r="C239">
        <v>-1.0579105029133945E-2</v>
      </c>
      <c r="J239" s="3"/>
      <c r="K239" s="3"/>
      <c r="L239" s="3"/>
      <c r="M239" s="3"/>
      <c r="N239" s="3"/>
      <c r="O239" s="3"/>
      <c r="P239" s="3"/>
      <c r="Q239" s="3"/>
      <c r="R239" s="3"/>
      <c r="S239" s="3"/>
    </row>
    <row r="240" spans="1:19" x14ac:dyDescent="0.35">
      <c r="A240" s="48">
        <v>215</v>
      </c>
      <c r="B240">
        <v>2.6893662054830791E-2</v>
      </c>
      <c r="C240">
        <v>8.9801354577676712E-5</v>
      </c>
      <c r="J240" s="3"/>
      <c r="K240" s="3"/>
      <c r="L240" s="3"/>
      <c r="M240" s="3"/>
      <c r="N240" s="3"/>
      <c r="O240" s="3"/>
      <c r="P240" s="3"/>
      <c r="Q240" s="3"/>
      <c r="R240" s="3"/>
      <c r="S240" s="3"/>
    </row>
    <row r="241" spans="1:19" x14ac:dyDescent="0.35">
      <c r="A241" s="48">
        <v>216</v>
      </c>
      <c r="B241">
        <v>5.3944876481129146E-2</v>
      </c>
      <c r="C241">
        <v>1.268118572115999E-3</v>
      </c>
      <c r="J241" s="3"/>
      <c r="K241" s="3"/>
      <c r="L241" s="3"/>
      <c r="M241" s="3"/>
      <c r="N241" s="3"/>
      <c r="O241" s="3"/>
      <c r="P241" s="3"/>
      <c r="Q241" s="3"/>
      <c r="R241" s="3"/>
      <c r="S241" s="3"/>
    </row>
    <row r="242" spans="1:19" x14ac:dyDescent="0.35">
      <c r="A242" s="48">
        <v>217</v>
      </c>
      <c r="B242">
        <v>1.4922426427986895E-2</v>
      </c>
      <c r="C242">
        <v>5.2761168167362177E-3</v>
      </c>
      <c r="J242" s="3"/>
      <c r="K242" s="3"/>
      <c r="L242" s="3"/>
      <c r="M242" s="3"/>
      <c r="N242" s="3"/>
      <c r="O242" s="3"/>
      <c r="P242" s="3"/>
      <c r="Q242" s="3"/>
      <c r="R242" s="3"/>
      <c r="S242" s="3"/>
    </row>
    <row r="243" spans="1:19" x14ac:dyDescent="0.35">
      <c r="A243" s="48">
        <v>218</v>
      </c>
      <c r="B243">
        <v>5.6700534375794054E-3</v>
      </c>
      <c r="C243">
        <v>-7.7125378077697185E-3</v>
      </c>
      <c r="J243" s="3"/>
      <c r="K243" s="3"/>
      <c r="L243" s="3"/>
      <c r="M243" s="3"/>
      <c r="N243" s="3"/>
      <c r="O243" s="3"/>
      <c r="P243" s="3"/>
      <c r="Q243" s="3"/>
      <c r="R243" s="3"/>
      <c r="S243" s="3"/>
    </row>
    <row r="244" spans="1:19" x14ac:dyDescent="0.35">
      <c r="A244" s="48">
        <v>219</v>
      </c>
      <c r="B244">
        <v>2.3515894656202064E-2</v>
      </c>
      <c r="C244">
        <v>2.1187717308085025E-3</v>
      </c>
      <c r="J244" s="3"/>
      <c r="K244" s="3"/>
      <c r="L244" s="3"/>
      <c r="M244" s="3"/>
      <c r="N244" s="3"/>
      <c r="O244" s="3"/>
      <c r="P244" s="3"/>
      <c r="Q244" s="3"/>
      <c r="R244" s="3"/>
      <c r="S244" s="3"/>
    </row>
    <row r="245" spans="1:19" x14ac:dyDescent="0.35">
      <c r="A245" s="48">
        <v>220</v>
      </c>
      <c r="B245">
        <v>-4.6132627405233231E-2</v>
      </c>
      <c r="C245">
        <v>-1.5966263801233532E-4</v>
      </c>
      <c r="J245" s="3"/>
      <c r="K245" s="3"/>
      <c r="L245" s="3"/>
      <c r="M245" s="3"/>
      <c r="N245" s="3"/>
      <c r="O245" s="3"/>
      <c r="P245" s="3"/>
      <c r="Q245" s="3"/>
      <c r="R245" s="3"/>
      <c r="S245" s="3"/>
    </row>
    <row r="246" spans="1:19" x14ac:dyDescent="0.35">
      <c r="A246" s="48">
        <v>221</v>
      </c>
      <c r="B246">
        <v>1.6780218300085879E-2</v>
      </c>
      <c r="C246">
        <v>6.1239089048501019E-3</v>
      </c>
      <c r="J246" s="3"/>
      <c r="K246" s="3"/>
      <c r="L246" s="3"/>
      <c r="M246" s="3"/>
      <c r="N246" s="3"/>
      <c r="O246" s="3"/>
      <c r="P246" s="3"/>
      <c r="Q246" s="3"/>
      <c r="R246" s="3"/>
      <c r="S246" s="3"/>
    </row>
    <row r="247" spans="1:19" x14ac:dyDescent="0.35">
      <c r="A247" s="48">
        <v>222</v>
      </c>
      <c r="B247">
        <v>-1.1003258315419488E-2</v>
      </c>
      <c r="C247">
        <v>-4.2077235552163209E-3</v>
      </c>
      <c r="J247" s="3"/>
      <c r="K247" s="3"/>
      <c r="L247" s="3"/>
      <c r="M247" s="3"/>
      <c r="N247" s="3"/>
      <c r="O247" s="3"/>
      <c r="P247" s="3"/>
      <c r="Q247" s="3"/>
      <c r="R247" s="3"/>
      <c r="S247" s="3"/>
    </row>
    <row r="248" spans="1:19" x14ac:dyDescent="0.35">
      <c r="A248" s="48">
        <v>223</v>
      </c>
      <c r="B248">
        <v>-4.1881329050938575E-2</v>
      </c>
      <c r="C248">
        <v>-3.2391062295310802E-3</v>
      </c>
      <c r="J248" s="3"/>
      <c r="K248" s="3"/>
      <c r="L248" s="3"/>
      <c r="M248" s="3"/>
      <c r="N248" s="3"/>
      <c r="O248" s="3"/>
      <c r="P248" s="3"/>
      <c r="Q248" s="3"/>
      <c r="R248" s="3"/>
      <c r="S248" s="3"/>
    </row>
    <row r="249" spans="1:19" x14ac:dyDescent="0.35">
      <c r="A249" s="48">
        <v>224</v>
      </c>
      <c r="B249">
        <v>-1.2262348590056777E-2</v>
      </c>
      <c r="C249">
        <v>5.3781866545730278E-5</v>
      </c>
      <c r="J249" s="3"/>
      <c r="K249" s="3"/>
      <c r="L249" s="3"/>
      <c r="M249" s="3"/>
      <c r="N249" s="3"/>
      <c r="O249" s="3"/>
      <c r="P249" s="3"/>
      <c r="Q249" s="3"/>
      <c r="R249" s="3"/>
      <c r="S249" s="3"/>
    </row>
    <row r="250" spans="1:19" x14ac:dyDescent="0.35">
      <c r="A250" s="48">
        <v>225</v>
      </c>
      <c r="B250">
        <v>-2.5445265688384042E-2</v>
      </c>
      <c r="C250">
        <v>6.848316183898355E-3</v>
      </c>
      <c r="J250" s="3"/>
      <c r="K250" s="3"/>
      <c r="L250" s="3"/>
      <c r="M250" s="3"/>
      <c r="N250" s="3"/>
      <c r="O250" s="3"/>
      <c r="P250" s="3"/>
      <c r="Q250" s="3"/>
      <c r="R250" s="3"/>
      <c r="S250" s="3"/>
    </row>
    <row r="251" spans="1:19" x14ac:dyDescent="0.35">
      <c r="A251" s="48">
        <v>226</v>
      </c>
      <c r="B251">
        <v>-5.9780935362342233E-2</v>
      </c>
      <c r="C251">
        <v>-3.1310098247913642E-4</v>
      </c>
      <c r="J251" s="3"/>
      <c r="K251" s="3"/>
      <c r="L251" s="3"/>
      <c r="M251" s="3"/>
      <c r="N251" s="3"/>
      <c r="O251" s="3"/>
      <c r="P251" s="3"/>
      <c r="Q251" s="3"/>
      <c r="R251" s="3"/>
      <c r="S251" s="3"/>
    </row>
    <row r="252" spans="1:19" x14ac:dyDescent="0.35">
      <c r="A252" s="48">
        <v>227</v>
      </c>
      <c r="B252">
        <v>-2.4135271316124224E-2</v>
      </c>
      <c r="C252">
        <v>-7.4450317284343939E-3</v>
      </c>
      <c r="J252" s="3"/>
      <c r="K252" s="3"/>
      <c r="L252" s="3"/>
      <c r="M252" s="3"/>
      <c r="N252" s="3"/>
      <c r="O252" s="3"/>
      <c r="P252" s="3"/>
      <c r="Q252" s="3"/>
      <c r="R252" s="3"/>
      <c r="S252" s="3"/>
    </row>
    <row r="253" spans="1:19" x14ac:dyDescent="0.35">
      <c r="A253" s="48">
        <v>228</v>
      </c>
      <c r="B253">
        <v>5.3928033776991138E-2</v>
      </c>
      <c r="C253">
        <v>1.7785800122673695E-4</v>
      </c>
      <c r="J253" s="3"/>
      <c r="K253" s="3"/>
      <c r="L253" s="3"/>
      <c r="M253" s="3"/>
      <c r="N253" s="3"/>
      <c r="O253" s="3"/>
      <c r="P253" s="3"/>
      <c r="Q253" s="3"/>
      <c r="R253" s="3"/>
      <c r="S253" s="3"/>
    </row>
    <row r="254" spans="1:19" x14ac:dyDescent="0.35">
      <c r="A254" s="48">
        <v>229</v>
      </c>
      <c r="B254">
        <v>8.8708060272453038E-2</v>
      </c>
      <c r="C254">
        <v>1.5270399140151353E-3</v>
      </c>
      <c r="J254" s="3"/>
      <c r="K254" s="3"/>
      <c r="L254" s="3"/>
      <c r="M254" s="3"/>
      <c r="N254" s="3"/>
      <c r="O254" s="3"/>
      <c r="P254" s="3"/>
      <c r="Q254" s="3"/>
      <c r="R254" s="3"/>
      <c r="S254" s="3"/>
    </row>
    <row r="255" spans="1:19" x14ac:dyDescent="0.35">
      <c r="A255" s="48">
        <v>230</v>
      </c>
      <c r="B255">
        <v>-2.2977276139035806E-3</v>
      </c>
      <c r="C255">
        <v>6.739829048372661E-3</v>
      </c>
      <c r="J255" s="3"/>
      <c r="K255" s="3"/>
      <c r="L255" s="3"/>
      <c r="M255" s="3"/>
      <c r="N255" s="3"/>
      <c r="O255" s="3"/>
      <c r="P255" s="3"/>
      <c r="Q255" s="3"/>
      <c r="R255" s="3"/>
      <c r="S255" s="3"/>
    </row>
    <row r="256" spans="1:19" x14ac:dyDescent="0.35">
      <c r="A256" s="48">
        <v>231</v>
      </c>
      <c r="B256">
        <v>-4.1585699477581992E-2</v>
      </c>
      <c r="C256">
        <v>-7.0672854141476324E-3</v>
      </c>
      <c r="J256" s="3"/>
      <c r="K256" s="3"/>
      <c r="L256" s="3"/>
      <c r="M256" s="3"/>
      <c r="N256" s="3"/>
      <c r="O256" s="3"/>
      <c r="P256" s="3"/>
      <c r="Q256" s="3"/>
      <c r="R256" s="3"/>
      <c r="S256" s="3"/>
    </row>
    <row r="257" spans="1:19" x14ac:dyDescent="0.35">
      <c r="A257" s="48">
        <v>232</v>
      </c>
      <c r="B257">
        <v>1.8449532961501529E-2</v>
      </c>
      <c r="C257">
        <v>-2.2529381985654517E-4</v>
      </c>
      <c r="J257" s="3"/>
      <c r="K257" s="3"/>
      <c r="L257" s="3"/>
      <c r="M257" s="3"/>
      <c r="N257" s="3"/>
      <c r="O257" s="3"/>
      <c r="P257" s="3"/>
      <c r="Q257" s="3"/>
      <c r="R257" s="3"/>
      <c r="S257" s="3"/>
    </row>
    <row r="258" spans="1:19" x14ac:dyDescent="0.35">
      <c r="A258" s="48">
        <v>233</v>
      </c>
      <c r="B258">
        <v>-3.543871835705785E-2</v>
      </c>
      <c r="C258">
        <v>-4.4553043533156894E-4</v>
      </c>
      <c r="J258" s="3"/>
      <c r="K258" s="3"/>
      <c r="L258" s="3"/>
      <c r="M258" s="3"/>
      <c r="N258" s="3"/>
      <c r="O258" s="3"/>
      <c r="P258" s="3"/>
      <c r="Q258" s="3"/>
      <c r="R258" s="3"/>
      <c r="S258" s="3"/>
    </row>
    <row r="259" spans="1:19" x14ac:dyDescent="0.35">
      <c r="A259" s="48">
        <v>234</v>
      </c>
      <c r="B259">
        <v>5.5631099217333686E-3</v>
      </c>
      <c r="C259">
        <v>-1.6498615217605886E-4</v>
      </c>
      <c r="J259" s="3"/>
      <c r="K259" s="3"/>
      <c r="L259" s="3"/>
      <c r="M259" s="3"/>
      <c r="N259" s="3"/>
      <c r="O259" s="3"/>
      <c r="P259" s="3"/>
      <c r="Q259" s="3"/>
      <c r="R259" s="3"/>
      <c r="S259" s="3"/>
    </row>
    <row r="260" spans="1:19" x14ac:dyDescent="0.35">
      <c r="A260" s="48">
        <v>235</v>
      </c>
      <c r="B260">
        <v>4.2503255058528623E-2</v>
      </c>
      <c r="C260">
        <v>4.8117460944606186E-3</v>
      </c>
      <c r="J260" s="3"/>
      <c r="K260" s="3"/>
      <c r="L260" s="3"/>
      <c r="M260" s="3"/>
      <c r="N260" s="3"/>
      <c r="O260" s="3"/>
      <c r="P260" s="3"/>
      <c r="Q260" s="3"/>
      <c r="R260" s="3"/>
      <c r="S260" s="3"/>
    </row>
    <row r="261" spans="1:19" x14ac:dyDescent="0.35">
      <c r="A261" s="48">
        <v>236</v>
      </c>
      <c r="B261">
        <v>6.0308190527997761E-2</v>
      </c>
      <c r="C261">
        <v>-2.5318912623688711E-3</v>
      </c>
      <c r="J261" s="3"/>
      <c r="K261" s="3"/>
      <c r="L261" s="3"/>
      <c r="M261" s="3"/>
      <c r="N261" s="3"/>
      <c r="O261" s="3"/>
      <c r="P261" s="3"/>
      <c r="Q261" s="3"/>
      <c r="R261" s="3"/>
      <c r="S261" s="3"/>
    </row>
    <row r="262" spans="1:19" x14ac:dyDescent="0.35">
      <c r="A262" s="48">
        <v>237</v>
      </c>
      <c r="B262">
        <v>1.6049287085500862E-2</v>
      </c>
      <c r="C262">
        <v>2.3585956348771316E-3</v>
      </c>
      <c r="J262" s="3"/>
      <c r="K262" s="3"/>
      <c r="L262" s="3"/>
      <c r="M262" s="3"/>
      <c r="N262" s="3"/>
      <c r="O262" s="3"/>
      <c r="P262" s="3"/>
      <c r="Q262" s="3"/>
      <c r="R262" s="3"/>
      <c r="S262" s="3"/>
    </row>
    <row r="263" spans="1:19" x14ac:dyDescent="0.35">
      <c r="A263" s="48">
        <v>238</v>
      </c>
      <c r="B263">
        <v>5.2984537046194208E-3</v>
      </c>
      <c r="C263">
        <v>-1.736209684360248E-3</v>
      </c>
      <c r="J263" s="3"/>
      <c r="K263" s="3"/>
      <c r="L263" s="3"/>
      <c r="M263" s="3"/>
      <c r="N263" s="3"/>
      <c r="O263" s="3"/>
      <c r="P263" s="3"/>
      <c r="Q263" s="3"/>
      <c r="R263" s="3"/>
      <c r="S263" s="3"/>
    </row>
    <row r="264" spans="1:19" x14ac:dyDescent="0.35">
      <c r="A264" s="48">
        <v>239</v>
      </c>
      <c r="B264">
        <v>-2.3719137136802931E-2</v>
      </c>
      <c r="C264">
        <v>3.7663602834798922E-3</v>
      </c>
      <c r="J264" s="3"/>
      <c r="K264" s="3"/>
      <c r="L264" s="3"/>
      <c r="M264" s="3"/>
      <c r="N264" s="3"/>
      <c r="O264" s="3"/>
      <c r="P264" s="3"/>
      <c r="Q264" s="3"/>
      <c r="R264" s="3"/>
      <c r="S264" s="3"/>
    </row>
    <row r="265" spans="1:19" x14ac:dyDescent="0.35">
      <c r="A265" s="48">
        <v>240</v>
      </c>
      <c r="B265">
        <v>-8.0211502281266236E-2</v>
      </c>
      <c r="C265">
        <v>-6.0306861643130566E-3</v>
      </c>
      <c r="J265" s="3"/>
      <c r="K265" s="3"/>
      <c r="L265" s="3"/>
      <c r="M265" s="3"/>
      <c r="N265" s="3"/>
      <c r="O265" s="3"/>
      <c r="P265" s="3"/>
      <c r="Q265" s="3"/>
      <c r="R265" s="3"/>
      <c r="S265" s="3"/>
    </row>
    <row r="266" spans="1:19" x14ac:dyDescent="0.35">
      <c r="A266" s="48">
        <v>241</v>
      </c>
      <c r="B266">
        <v>-1.9722014353508604E-2</v>
      </c>
      <c r="C266">
        <v>7.120985453062367E-3</v>
      </c>
      <c r="J266" s="3"/>
      <c r="K266" s="3"/>
      <c r="L266" s="3"/>
      <c r="M266" s="3"/>
      <c r="N266" s="3"/>
      <c r="O266" s="3"/>
      <c r="P266" s="3"/>
      <c r="Q266" s="3"/>
      <c r="R266" s="3"/>
      <c r="S266" s="3"/>
    </row>
    <row r="267" spans="1:19" x14ac:dyDescent="0.35">
      <c r="A267" s="48">
        <v>242</v>
      </c>
      <c r="B267">
        <v>1.1894965231910793E-2</v>
      </c>
      <c r="C267">
        <v>-7.2339868680788878E-3</v>
      </c>
      <c r="J267" s="3"/>
      <c r="K267" s="3"/>
      <c r="L267" s="3"/>
      <c r="M267" s="3"/>
      <c r="N267" s="3"/>
      <c r="O267" s="3"/>
      <c r="P267" s="3"/>
      <c r="Q267" s="3"/>
      <c r="R267" s="3"/>
      <c r="S267" s="3"/>
    </row>
    <row r="268" spans="1:19" x14ac:dyDescent="0.35">
      <c r="A268" s="48">
        <v>243</v>
      </c>
      <c r="B268">
        <v>4.491850627371017E-2</v>
      </c>
      <c r="C268">
        <v>1.2522812137034045E-2</v>
      </c>
      <c r="J268" s="3"/>
      <c r="K268" s="3"/>
      <c r="L268" s="3"/>
      <c r="M268" s="3"/>
      <c r="N268" s="3"/>
      <c r="O268" s="3"/>
      <c r="P268" s="3"/>
      <c r="Q268" s="3"/>
      <c r="R268" s="3"/>
      <c r="S268" s="3"/>
    </row>
    <row r="269" spans="1:19" x14ac:dyDescent="0.35">
      <c r="A269" s="48">
        <v>244</v>
      </c>
      <c r="B269">
        <v>2.8446909193520171E-2</v>
      </c>
      <c r="C269">
        <v>-6.3225704048992491E-3</v>
      </c>
      <c r="J269" s="3"/>
      <c r="K269" s="3"/>
      <c r="L269" s="3"/>
      <c r="M269" s="3"/>
      <c r="N269" s="3"/>
      <c r="O269" s="3"/>
      <c r="P269" s="3"/>
      <c r="Q269" s="3"/>
      <c r="R269" s="3"/>
      <c r="S269" s="3"/>
    </row>
    <row r="270" spans="1:19" x14ac:dyDescent="0.35">
      <c r="A270" s="48">
        <v>245</v>
      </c>
      <c r="B270">
        <v>4.6434071735159836E-2</v>
      </c>
      <c r="C270">
        <v>-4.974243864035853E-3</v>
      </c>
      <c r="J270" s="3"/>
      <c r="K270" s="3"/>
      <c r="L270" s="3"/>
      <c r="M270" s="3"/>
      <c r="N270" s="3"/>
      <c r="O270" s="3"/>
      <c r="P270" s="3"/>
      <c r="Q270" s="3"/>
      <c r="R270" s="3"/>
      <c r="S270" s="3"/>
    </row>
    <row r="271" spans="1:19" x14ac:dyDescent="0.35">
      <c r="A271" s="48">
        <v>246</v>
      </c>
      <c r="B271">
        <v>1.806104020506737E-2</v>
      </c>
      <c r="C271">
        <v>5.9839329920991294E-4</v>
      </c>
      <c r="J271" s="3"/>
      <c r="K271" s="3"/>
      <c r="L271" s="3"/>
      <c r="M271" s="3"/>
      <c r="N271" s="3"/>
      <c r="O271" s="3"/>
      <c r="P271" s="3"/>
      <c r="Q271" s="3"/>
      <c r="R271" s="3"/>
      <c r="S271" s="3"/>
    </row>
    <row r="272" spans="1:19" x14ac:dyDescent="0.35">
      <c r="A272" s="48">
        <v>247</v>
      </c>
      <c r="B272">
        <v>7.699786006417341E-4</v>
      </c>
      <c r="C272">
        <v>1.1288737719485881E-2</v>
      </c>
      <c r="J272" s="3"/>
      <c r="K272" s="3"/>
      <c r="L272" s="3"/>
      <c r="M272" s="3"/>
      <c r="N272" s="3"/>
      <c r="O272" s="3"/>
      <c r="P272" s="3"/>
      <c r="Q272" s="3"/>
      <c r="R272" s="3"/>
      <c r="S272" s="3"/>
    </row>
    <row r="273" spans="1:19" x14ac:dyDescent="0.35">
      <c r="A273" s="48">
        <v>248</v>
      </c>
      <c r="B273">
        <v>3.0896133181485253E-2</v>
      </c>
      <c r="C273">
        <v>-6.4634199743874646E-3</v>
      </c>
      <c r="J273" s="3"/>
      <c r="K273" s="3"/>
      <c r="L273" s="3"/>
      <c r="M273" s="3"/>
      <c r="N273" s="3"/>
      <c r="O273" s="3"/>
      <c r="P273" s="3"/>
      <c r="Q273" s="3"/>
      <c r="R273" s="3"/>
      <c r="S273" s="3"/>
    </row>
    <row r="274" spans="1:19" x14ac:dyDescent="0.35">
      <c r="A274" s="48">
        <v>249</v>
      </c>
      <c r="B274">
        <v>-4.7943279106490988E-3</v>
      </c>
      <c r="C274">
        <v>-4.9072407189354565E-3</v>
      </c>
      <c r="J274" s="3"/>
      <c r="K274" s="3"/>
      <c r="L274" s="3"/>
      <c r="M274" s="3"/>
      <c r="N274" s="3"/>
      <c r="O274" s="3"/>
      <c r="P274" s="3"/>
      <c r="Q274" s="3"/>
      <c r="R274" s="3"/>
      <c r="S274" s="3"/>
    </row>
    <row r="275" spans="1:19" x14ac:dyDescent="0.35">
      <c r="A275" s="48">
        <v>250</v>
      </c>
      <c r="B275">
        <v>-2.3795379737458551E-2</v>
      </c>
      <c r="C275">
        <v>-1.1014111609592911E-4</v>
      </c>
      <c r="J275" s="3"/>
      <c r="K275" s="3"/>
      <c r="L275" s="3"/>
      <c r="M275" s="3"/>
      <c r="N275" s="3"/>
      <c r="O275" s="3"/>
      <c r="P275" s="3"/>
      <c r="Q275" s="3"/>
      <c r="R275" s="3"/>
      <c r="S275" s="3"/>
    </row>
    <row r="276" spans="1:19" x14ac:dyDescent="0.35">
      <c r="A276" s="48">
        <v>251</v>
      </c>
      <c r="B276">
        <v>-4.7451758137429766E-3</v>
      </c>
      <c r="C276">
        <v>1.2622995744855994E-4</v>
      </c>
      <c r="J276" s="3"/>
      <c r="K276" s="3"/>
      <c r="L276" s="3"/>
      <c r="M276" s="3"/>
      <c r="N276" s="3"/>
      <c r="O276" s="3"/>
      <c r="P276" s="3"/>
      <c r="Q276" s="3"/>
      <c r="R276" s="3"/>
      <c r="S276" s="3"/>
    </row>
    <row r="277" spans="1:19" x14ac:dyDescent="0.35">
      <c r="A277" s="48">
        <v>252</v>
      </c>
      <c r="B277">
        <v>1.7393045196848478E-2</v>
      </c>
      <c r="C277">
        <v>7.1866432219841701E-3</v>
      </c>
      <c r="J277" s="3"/>
      <c r="K277" s="3"/>
      <c r="L277" s="3"/>
      <c r="M277" s="3"/>
      <c r="N277" s="3"/>
      <c r="O277" s="3"/>
      <c r="P277" s="3"/>
      <c r="Q277" s="3"/>
      <c r="R277" s="3"/>
      <c r="S277" s="3"/>
    </row>
    <row r="278" spans="1:19" x14ac:dyDescent="0.35">
      <c r="A278" s="48">
        <v>253</v>
      </c>
      <c r="B278">
        <v>1.0998614513675665E-2</v>
      </c>
      <c r="C278">
        <v>-7.0538362226593397E-3</v>
      </c>
      <c r="J278" s="3"/>
      <c r="K278" s="3"/>
      <c r="L278" s="3"/>
      <c r="M278" s="3"/>
      <c r="N278" s="3"/>
      <c r="O278" s="3"/>
      <c r="P278" s="3"/>
      <c r="Q278" s="3"/>
      <c r="R278" s="3"/>
      <c r="S278" s="3"/>
    </row>
    <row r="279" spans="1:19" x14ac:dyDescent="0.35">
      <c r="A279" s="48">
        <v>254</v>
      </c>
      <c r="B279">
        <v>-8.3616845818176438E-3</v>
      </c>
      <c r="C279">
        <v>-2.9963862861975832E-4</v>
      </c>
      <c r="J279" s="3"/>
      <c r="K279" s="3"/>
      <c r="L279" s="3"/>
      <c r="M279" s="3"/>
      <c r="N279" s="3"/>
      <c r="O279" s="3"/>
      <c r="P279" s="3"/>
      <c r="Q279" s="3"/>
      <c r="R279" s="3"/>
      <c r="S279" s="3"/>
    </row>
    <row r="280" spans="1:19" x14ac:dyDescent="0.35">
      <c r="A280" s="48">
        <v>255</v>
      </c>
      <c r="B280">
        <v>6.3401975856331606E-3</v>
      </c>
      <c r="C280">
        <v>-3.069967814652479E-4</v>
      </c>
      <c r="J280" s="3"/>
      <c r="K280" s="3"/>
      <c r="L280" s="3"/>
      <c r="M280" s="3"/>
      <c r="N280" s="3"/>
      <c r="O280" s="3"/>
      <c r="P280" s="3"/>
      <c r="Q280" s="3"/>
      <c r="R280" s="3"/>
      <c r="S280" s="3"/>
    </row>
    <row r="281" spans="1:19" x14ac:dyDescent="0.35">
      <c r="A281" s="48">
        <v>256</v>
      </c>
      <c r="B281">
        <v>1.4930541288717396E-2</v>
      </c>
      <c r="C281">
        <v>3.6541072815338832E-4</v>
      </c>
      <c r="J281" s="3"/>
      <c r="K281" s="3"/>
      <c r="L281" s="3"/>
      <c r="M281" s="3"/>
      <c r="N281" s="3"/>
      <c r="O281" s="3"/>
      <c r="P281" s="3"/>
      <c r="Q281" s="3"/>
      <c r="R281" s="3"/>
      <c r="S281" s="3"/>
    </row>
    <row r="282" spans="1:19" x14ac:dyDescent="0.35">
      <c r="A282" s="48">
        <v>257</v>
      </c>
      <c r="B282">
        <v>-8.6215825522698956E-3</v>
      </c>
      <c r="C282">
        <v>2.5644408066933209E-4</v>
      </c>
      <c r="J282" s="3"/>
      <c r="K282" s="3"/>
      <c r="L282" s="3"/>
      <c r="M282" s="3"/>
      <c r="N282" s="3"/>
      <c r="O282" s="3"/>
      <c r="P282" s="3"/>
      <c r="Q282" s="3"/>
      <c r="R282" s="3"/>
      <c r="S282" s="3"/>
    </row>
    <row r="283" spans="1:19" x14ac:dyDescent="0.35">
      <c r="A283" s="48">
        <v>258</v>
      </c>
      <c r="B283">
        <v>-5.8104580701563394E-2</v>
      </c>
      <c r="C283">
        <v>6.5852898405611426E-3</v>
      </c>
      <c r="J283" s="3"/>
      <c r="K283" s="3"/>
      <c r="L283" s="3"/>
      <c r="M283" s="3"/>
      <c r="N283" s="3"/>
      <c r="O283" s="3"/>
      <c r="P283" s="3"/>
      <c r="Q283" s="3"/>
      <c r="R283" s="3"/>
      <c r="S283" s="3"/>
    </row>
    <row r="284" spans="1:19" x14ac:dyDescent="0.35">
      <c r="A284" s="48">
        <v>259</v>
      </c>
      <c r="B284">
        <v>-4.9528509629962671E-2</v>
      </c>
      <c r="C284">
        <v>1.6223885415334732E-3</v>
      </c>
      <c r="J284" s="3"/>
      <c r="K284" s="3"/>
      <c r="L284" s="3"/>
      <c r="M284" s="3"/>
      <c r="N284" s="3"/>
      <c r="O284" s="3"/>
      <c r="P284" s="3"/>
      <c r="Q284" s="3"/>
      <c r="R284" s="3"/>
      <c r="S284" s="3"/>
    </row>
    <row r="285" spans="1:19" ht="15" thickBot="1" x14ac:dyDescent="0.4">
      <c r="A285" s="49">
        <v>260</v>
      </c>
      <c r="B285" s="42">
        <v>-1.5537940449287115E-2</v>
      </c>
      <c r="C285" s="42">
        <v>2.0452604048129194E-3</v>
      </c>
      <c r="J285" s="3"/>
      <c r="K285" s="3"/>
      <c r="L285" s="3"/>
      <c r="M285" s="3"/>
      <c r="N285" s="3"/>
      <c r="O285" s="3"/>
      <c r="P285" s="3"/>
      <c r="Q285" s="3"/>
      <c r="R285" s="3"/>
      <c r="S285"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9BAF-687C-7948-A0B0-3038569AC3DE}">
  <sheetPr codeName="Sheet1"/>
  <dimension ref="A1:R261"/>
  <sheetViews>
    <sheetView showGridLines="0" zoomScale="86" zoomScaleNormal="96" workbookViewId="0">
      <selection activeCell="B1" sqref="B1:D1"/>
    </sheetView>
  </sheetViews>
  <sheetFormatPr baseColWidth="10" defaultColWidth="9" defaultRowHeight="14.5" x14ac:dyDescent="0.35"/>
  <cols>
    <col min="1" max="1" width="12.6328125" style="3" bestFit="1" customWidth="1"/>
    <col min="2" max="2" width="18.1796875" style="3" customWidth="1"/>
    <col min="3" max="3" width="12.6328125" style="3" hidden="1" customWidth="1"/>
    <col min="4" max="4" width="18.6328125" style="3" customWidth="1"/>
    <col min="5" max="6" width="17" style="3" customWidth="1"/>
    <col min="7" max="7" width="12.81640625" style="3" customWidth="1"/>
    <col min="8" max="8" width="11.6328125" style="3" customWidth="1"/>
    <col min="9" max="11" width="9" style="3"/>
    <col min="12" max="12" width="21.36328125" style="3" bestFit="1" customWidth="1"/>
    <col min="13" max="13" width="15.6328125" style="3" customWidth="1"/>
    <col min="14" max="14" width="33.6328125" style="3" bestFit="1" customWidth="1"/>
    <col min="15" max="15" width="21" style="3" bestFit="1" customWidth="1"/>
    <col min="16" max="16" width="19.6328125" style="3" customWidth="1"/>
    <col min="17" max="17" width="11.81640625" style="3" bestFit="1" customWidth="1"/>
    <col min="18" max="16384" width="9" style="3"/>
  </cols>
  <sheetData>
    <row r="1" spans="1:18" ht="52" x14ac:dyDescent="0.35">
      <c r="A1" s="1" t="s">
        <v>0</v>
      </c>
      <c r="B1" s="1" t="s">
        <v>88</v>
      </c>
      <c r="C1" s="1" t="s">
        <v>0</v>
      </c>
      <c r="D1" s="1" t="s">
        <v>89</v>
      </c>
      <c r="E1" s="1" t="s">
        <v>87</v>
      </c>
      <c r="F1" s="1" t="s">
        <v>3</v>
      </c>
      <c r="G1" s="1" t="s">
        <v>4</v>
      </c>
      <c r="H1" s="1" t="s">
        <v>5</v>
      </c>
      <c r="I1" s="1" t="s">
        <v>6</v>
      </c>
      <c r="J1" s="1" t="s">
        <v>7</v>
      </c>
      <c r="K1" s="2"/>
    </row>
    <row r="2" spans="1:18" x14ac:dyDescent="0.35">
      <c r="A2" s="4">
        <v>42825</v>
      </c>
      <c r="B2">
        <v>49.14</v>
      </c>
      <c r="C2" s="4">
        <v>42825</v>
      </c>
      <c r="D2">
        <v>49.31</v>
      </c>
      <c r="J2" s="37"/>
      <c r="K2" s="5"/>
      <c r="L2" s="6" t="s">
        <v>8</v>
      </c>
      <c r="M2" s="38">
        <f>SLOPE(F3:F315,E3:E315)</f>
        <v>1.095435592306466</v>
      </c>
      <c r="O2" s="7" t="s">
        <v>9</v>
      </c>
      <c r="P2" s="8">
        <f>A2</f>
        <v>42825</v>
      </c>
    </row>
    <row r="3" spans="1:18" x14ac:dyDescent="0.35">
      <c r="A3" s="4">
        <v>42832</v>
      </c>
      <c r="B3">
        <v>51.26</v>
      </c>
      <c r="C3" s="4">
        <v>42832</v>
      </c>
      <c r="D3">
        <v>51.27</v>
      </c>
      <c r="E3" s="5">
        <f>LN(D3/D2)</f>
        <v>3.8978885559574482E-2</v>
      </c>
      <c r="F3" s="5">
        <f>LN(B3/B2)</f>
        <v>4.2237353842891921E-2</v>
      </c>
      <c r="J3" s="10"/>
      <c r="K3" s="5"/>
      <c r="L3" s="9" t="s">
        <v>10</v>
      </c>
      <c r="M3" s="39">
        <f>CORREL(E3:E250,F3:F250)</f>
        <v>0.99596415426629115</v>
      </c>
      <c r="N3" s="11"/>
      <c r="O3" s="12" t="s">
        <v>11</v>
      </c>
      <c r="P3" s="13">
        <f>A261</f>
        <v>44638</v>
      </c>
    </row>
    <row r="4" spans="1:18" ht="16.5" x14ac:dyDescent="0.35">
      <c r="A4" s="4">
        <v>42839</v>
      </c>
      <c r="B4">
        <v>53.19</v>
      </c>
      <c r="C4" s="4">
        <v>42839</v>
      </c>
      <c r="D4">
        <v>53.19</v>
      </c>
      <c r="E4" s="5">
        <f t="shared" ref="E4:E67" si="0">LN(D4/D3)</f>
        <v>3.676462295861694E-2</v>
      </c>
      <c r="F4" s="5">
        <f t="shared" ref="F4:F67" si="1">LN(B4/B3)</f>
        <v>3.6959687818301265E-2</v>
      </c>
      <c r="J4" s="10"/>
      <c r="K4" s="5"/>
      <c r="L4" s="14" t="s">
        <v>12</v>
      </c>
      <c r="M4" s="40">
        <f>(M3)^2</f>
        <v>0.99194459658336864</v>
      </c>
    </row>
    <row r="5" spans="1:18" x14ac:dyDescent="0.35">
      <c r="A5" s="4">
        <v>42846</v>
      </c>
      <c r="B5">
        <v>51.09</v>
      </c>
      <c r="C5" s="4">
        <v>42846</v>
      </c>
      <c r="D5">
        <v>51.08</v>
      </c>
      <c r="E5" s="5">
        <f t="shared" si="0"/>
        <v>-4.0477377589887689E-2</v>
      </c>
      <c r="F5" s="5">
        <f t="shared" si="1"/>
        <v>-4.0281625411519487E-2</v>
      </c>
      <c r="J5" s="10"/>
      <c r="K5" s="5"/>
      <c r="M5" s="41">
        <f>_xlfn.COVARIANCE.S(E3:E250,F3:F250)/_xlfn.VAR.S(E3:E250)</f>
        <v>1.0963347545216424</v>
      </c>
      <c r="N5" s="3" t="str">
        <f ca="1">_xlfn.FORMULATEXT(M5)</f>
        <v>=COVARIANCE.STANDARD(E3:E250;F3:F250)/VAR.S(E3:E250)</v>
      </c>
    </row>
    <row r="6" spans="1:18" x14ac:dyDescent="0.35">
      <c r="A6" s="4">
        <v>42853</v>
      </c>
      <c r="B6">
        <v>49.12</v>
      </c>
      <c r="C6" s="4">
        <v>42853</v>
      </c>
      <c r="D6">
        <v>49.34</v>
      </c>
      <c r="E6" s="5">
        <f t="shared" si="0"/>
        <v>-3.465792006312779E-2</v>
      </c>
      <c r="F6" s="5">
        <f t="shared" si="1"/>
        <v>-3.9322499503819677E-2</v>
      </c>
      <c r="G6" s="3">
        <f>SLOPE(E3:E6,F3:F6)</f>
        <v>0.94931458610951525</v>
      </c>
      <c r="J6" s="10"/>
      <c r="K6" s="5"/>
      <c r="M6" s="41"/>
    </row>
    <row r="7" spans="1:18" x14ac:dyDescent="0.35">
      <c r="A7" s="4">
        <v>42860</v>
      </c>
      <c r="B7">
        <v>47.21</v>
      </c>
      <c r="C7" s="4">
        <v>42860</v>
      </c>
      <c r="D7">
        <v>47.21</v>
      </c>
      <c r="E7" s="5">
        <f t="shared" si="0"/>
        <v>-4.4129376543015318E-2</v>
      </c>
      <c r="F7" s="5">
        <f t="shared" si="1"/>
        <v>-3.9660549280691522E-2</v>
      </c>
      <c r="G7" s="3">
        <f t="shared" ref="G7:G70" si="2">SLOPE(E4:E7,F4:F7)</f>
        <v>0.99784229381323242</v>
      </c>
      <c r="J7" s="10"/>
      <c r="K7" s="5"/>
      <c r="L7" s="15" t="s">
        <v>13</v>
      </c>
      <c r="M7" s="41">
        <f>AVERAGE(G6:G250)</f>
        <v>0.96192812132196648</v>
      </c>
    </row>
    <row r="8" spans="1:18" x14ac:dyDescent="0.35">
      <c r="A8" s="4">
        <v>42867</v>
      </c>
      <c r="B8">
        <v>47.04</v>
      </c>
      <c r="C8" s="4">
        <v>42867</v>
      </c>
      <c r="D8">
        <v>47.06</v>
      </c>
      <c r="E8" s="5">
        <f t="shared" si="0"/>
        <v>-3.1823512589789623E-3</v>
      </c>
      <c r="F8" s="5">
        <f t="shared" si="1"/>
        <v>-3.607430967823982E-3</v>
      </c>
      <c r="G8" s="3">
        <f t="shared" si="2"/>
        <v>1.0134862231799442</v>
      </c>
      <c r="J8" s="10"/>
      <c r="K8" s="5"/>
      <c r="L8" s="15" t="s">
        <v>14</v>
      </c>
      <c r="M8" s="41">
        <f>AVERAGE(H14:H250)</f>
        <v>0.97153853980166371</v>
      </c>
      <c r="N8" s="3" t="s">
        <v>15</v>
      </c>
    </row>
    <row r="9" spans="1:18" x14ac:dyDescent="0.35">
      <c r="A9" s="4">
        <v>42874</v>
      </c>
      <c r="B9">
        <v>49.24</v>
      </c>
      <c r="C9" s="4">
        <v>42874</v>
      </c>
      <c r="D9">
        <v>49.25</v>
      </c>
      <c r="E9" s="5">
        <f t="shared" si="0"/>
        <v>4.5485984318881435E-2</v>
      </c>
      <c r="F9" s="5">
        <f t="shared" si="1"/>
        <v>4.5707997725881307E-2</v>
      </c>
      <c r="G9" s="3">
        <f t="shared" si="2"/>
        <v>0.99709289621549235</v>
      </c>
      <c r="J9" s="10"/>
      <c r="K9" s="5"/>
      <c r="L9" s="15" t="s">
        <v>16</v>
      </c>
      <c r="M9" s="41">
        <f>AVERAGE(I53:I250)</f>
        <v>0.9525320359190993</v>
      </c>
    </row>
    <row r="10" spans="1:18" x14ac:dyDescent="0.35">
      <c r="A10" s="4">
        <v>42881</v>
      </c>
      <c r="B10">
        <v>50.21</v>
      </c>
      <c r="C10" s="4">
        <v>42881</v>
      </c>
      <c r="D10">
        <v>50.45</v>
      </c>
      <c r="E10" s="5">
        <f t="shared" si="0"/>
        <v>2.407337918152019E-2</v>
      </c>
      <c r="F10" s="5">
        <f t="shared" si="1"/>
        <v>1.9507908730361293E-2</v>
      </c>
      <c r="G10" s="3">
        <f t="shared" si="2"/>
        <v>1.0642826774263305</v>
      </c>
      <c r="J10" s="10"/>
      <c r="K10" s="5"/>
      <c r="L10" s="15" t="s">
        <v>17</v>
      </c>
      <c r="M10" s="41">
        <f>AVERAGE(J107:J261)</f>
        <v>0.92488401562707923</v>
      </c>
    </row>
    <row r="11" spans="1:18" x14ac:dyDescent="0.35">
      <c r="A11" s="4">
        <v>42888</v>
      </c>
      <c r="B11">
        <v>48.48</v>
      </c>
      <c r="C11" s="4">
        <v>42888</v>
      </c>
      <c r="D11">
        <v>48.5</v>
      </c>
      <c r="E11" s="5">
        <f t="shared" si="0"/>
        <v>-3.9418948856180483E-2</v>
      </c>
      <c r="F11" s="5">
        <f t="shared" si="1"/>
        <v>-3.5062868285555195E-2</v>
      </c>
      <c r="G11" s="3">
        <f t="shared" si="2"/>
        <v>1.0643040265056649</v>
      </c>
      <c r="J11" s="10"/>
      <c r="K11" s="5"/>
      <c r="M11" s="41"/>
      <c r="P11" s="15" t="s">
        <v>18</v>
      </c>
      <c r="Q11" s="41">
        <f>M3*(SQRT(M14)/SQRT(Q12))</f>
        <v>0.90549506914313782</v>
      </c>
      <c r="R11" s="3" t="str">
        <f ca="1">_xlfn.FORMULATEXT(Q11)</f>
        <v>=M3*(RACINE(M14)/RACINE(Q12))</v>
      </c>
    </row>
    <row r="12" spans="1:18" x14ac:dyDescent="0.35">
      <c r="A12" s="4">
        <v>42895</v>
      </c>
      <c r="B12">
        <v>46.57</v>
      </c>
      <c r="C12" s="4">
        <v>42895</v>
      </c>
      <c r="D12">
        <v>46.56</v>
      </c>
      <c r="E12" s="5">
        <f t="shared" si="0"/>
        <v>-4.0821994520255048E-2</v>
      </c>
      <c r="F12" s="5">
        <f t="shared" si="1"/>
        <v>-4.0194784766773108E-2</v>
      </c>
      <c r="G12" s="3">
        <f t="shared" si="2"/>
        <v>1.0482562334539125</v>
      </c>
      <c r="J12" s="10"/>
      <c r="K12" s="5"/>
      <c r="L12" s="15" t="s">
        <v>19</v>
      </c>
      <c r="M12" s="41">
        <f>(M13*M16+(1-M13)*M15*Q13)/(Q14)</f>
        <v>1.0954319775160783</v>
      </c>
      <c r="N12" s="3" t="str">
        <f ca="1">_xlfn.FORMULATEXT(M12)</f>
        <v>=(M13*M16+(1-M13)*M15*Q13)/(Q14)</v>
      </c>
      <c r="P12" s="15" t="s">
        <v>20</v>
      </c>
      <c r="Q12" s="41">
        <f>_xlfn.VAR.S(F3:F263)</f>
        <v>2.540709897564284E-2</v>
      </c>
      <c r="R12" s="3" t="str">
        <f t="shared" ref="R12:R14" ca="1" si="3">_xlfn.FORMULATEXT(Q12)</f>
        <v>=VAR.S(F3:F263)</v>
      </c>
    </row>
    <row r="13" spans="1:18" x14ac:dyDescent="0.35">
      <c r="A13" s="4">
        <v>42902</v>
      </c>
      <c r="B13">
        <v>45.3</v>
      </c>
      <c r="C13" s="4">
        <v>42902</v>
      </c>
      <c r="D13">
        <v>45.29</v>
      </c>
      <c r="E13" s="5">
        <f t="shared" si="0"/>
        <v>-2.7655545855059895E-2</v>
      </c>
      <c r="F13" s="5">
        <f t="shared" si="1"/>
        <v>-2.7649524505297542E-2</v>
      </c>
      <c r="G13" s="3">
        <f t="shared" si="2"/>
        <v>1.1147552978862374</v>
      </c>
      <c r="J13" s="10"/>
      <c r="K13" s="5"/>
      <c r="L13" s="15" t="s">
        <v>21</v>
      </c>
      <c r="M13" s="41">
        <v>0.9</v>
      </c>
      <c r="N13" s="3" t="e">
        <f t="shared" ref="N13:N16" ca="1" si="4">_xlfn.FORMULATEXT(M13)</f>
        <v>#N/A</v>
      </c>
      <c r="P13" s="15" t="s">
        <v>22</v>
      </c>
      <c r="Q13" s="41">
        <f>AVERAGE(F3:F263)</f>
        <v>2.7597976846031459E-3</v>
      </c>
      <c r="R13" s="3" t="str">
        <f t="shared" ca="1" si="3"/>
        <v>=MOYENNE(F3:F263)</v>
      </c>
    </row>
    <row r="14" spans="1:18" x14ac:dyDescent="0.35">
      <c r="A14" s="4">
        <v>42909</v>
      </c>
      <c r="B14">
        <v>43.09</v>
      </c>
      <c r="C14" s="4">
        <v>42909</v>
      </c>
      <c r="D14">
        <v>43.14</v>
      </c>
      <c r="E14" s="5">
        <f t="shared" si="0"/>
        <v>-4.8635616607112159E-2</v>
      </c>
      <c r="F14" s="5">
        <f t="shared" si="1"/>
        <v>-5.0016080861241541E-2</v>
      </c>
      <c r="G14" s="3">
        <f t="shared" si="2"/>
        <v>0.89083686119299244</v>
      </c>
      <c r="H14" s="3">
        <f>SLOPE(E3:E14,F3:F14)</f>
        <v>1.0012092159590691</v>
      </c>
      <c r="J14" s="10"/>
      <c r="K14" s="5"/>
      <c r="L14" s="15" t="s">
        <v>23</v>
      </c>
      <c r="M14" s="41">
        <f>_xlfn.VAR.S(E3:E263)</f>
        <v>2.1000993611331231E-2</v>
      </c>
      <c r="N14" s="3" t="str">
        <f t="shared" ca="1" si="4"/>
        <v>=VAR.S(E3:E263)</v>
      </c>
      <c r="P14" s="15" t="s">
        <v>24</v>
      </c>
      <c r="Q14" s="41">
        <f>($M$13*M14)+(1-$M$13)*M15^2</f>
        <v>1.8901648556417631E-2</v>
      </c>
      <c r="R14" s="3" t="str">
        <f t="shared" ca="1" si="3"/>
        <v>=($M$13*M14)+(1-$M$13)*M15^2</v>
      </c>
    </row>
    <row r="15" spans="1:18" x14ac:dyDescent="0.35">
      <c r="A15" s="4">
        <v>42916</v>
      </c>
      <c r="B15">
        <v>44.63</v>
      </c>
      <c r="C15" s="4">
        <v>42916</v>
      </c>
      <c r="D15">
        <v>44.67</v>
      </c>
      <c r="E15" s="5">
        <f t="shared" si="0"/>
        <v>3.4851494403017089E-2</v>
      </c>
      <c r="F15" s="5">
        <f t="shared" si="1"/>
        <v>3.5115327013431806E-2</v>
      </c>
      <c r="G15" s="3">
        <f t="shared" si="2"/>
        <v>0.99024938454985367</v>
      </c>
      <c r="H15" s="3">
        <f t="shared" ref="H15:H78" si="5">SLOPE(E4:E15,F4:F15)</f>
        <v>1.0125390522055455</v>
      </c>
      <c r="J15" s="10"/>
      <c r="K15" s="5"/>
      <c r="L15" s="15" t="s">
        <v>25</v>
      </c>
      <c r="M15" s="41">
        <f>AVERAGE(E3:E261)</f>
        <v>2.7464635798039152E-3</v>
      </c>
      <c r="N15" s="3" t="str">
        <f t="shared" ca="1" si="4"/>
        <v>=MOYENNE(E3:E261)</v>
      </c>
    </row>
    <row r="16" spans="1:18" x14ac:dyDescent="0.35">
      <c r="A16" s="4">
        <v>42923</v>
      </c>
      <c r="B16">
        <v>44.96</v>
      </c>
      <c r="C16" s="4">
        <v>42923</v>
      </c>
      <c r="D16">
        <v>45.49</v>
      </c>
      <c r="E16" s="5">
        <f t="shared" si="0"/>
        <v>1.8190386217885334E-2</v>
      </c>
      <c r="F16" s="5">
        <f t="shared" si="1"/>
        <v>7.3669269442571579E-3</v>
      </c>
      <c r="G16" s="3">
        <f t="shared" si="2"/>
        <v>1.0251089537954108</v>
      </c>
      <c r="H16" s="3">
        <f t="shared" si="5"/>
        <v>1.0344613155422089</v>
      </c>
      <c r="J16" s="10"/>
      <c r="K16" s="5"/>
      <c r="L16" s="15" t="s">
        <v>26</v>
      </c>
      <c r="M16" s="41">
        <f>_xlfn.COVARIANCE.S(E3:E261,F3:F261)</f>
        <v>2.3005235875652948E-2</v>
      </c>
      <c r="N16" s="3" t="str">
        <f t="shared" ca="1" si="4"/>
        <v>=COVARIANCE.STANDARD(E3:E261;F3:F261)</v>
      </c>
    </row>
    <row r="17" spans="1:11" x14ac:dyDescent="0.35">
      <c r="A17" s="4">
        <v>42930</v>
      </c>
      <c r="B17">
        <v>45.51</v>
      </c>
      <c r="C17" s="4">
        <v>42930</v>
      </c>
      <c r="D17">
        <v>45.51</v>
      </c>
      <c r="E17" s="5">
        <f t="shared" si="0"/>
        <v>4.3956044663765787E-4</v>
      </c>
      <c r="F17" s="5">
        <f t="shared" si="1"/>
        <v>1.2158876443114809E-2</v>
      </c>
      <c r="G17" s="3">
        <f t="shared" si="2"/>
        <v>0.9640531874651993</v>
      </c>
      <c r="H17" s="3">
        <f t="shared" si="5"/>
        <v>1.0091516103859191</v>
      </c>
      <c r="J17" s="10"/>
      <c r="K17" s="5"/>
    </row>
    <row r="18" spans="1:11" x14ac:dyDescent="0.35">
      <c r="A18" s="4">
        <v>42937</v>
      </c>
      <c r="B18">
        <v>46.41</v>
      </c>
      <c r="C18" s="4">
        <v>42937</v>
      </c>
      <c r="D18">
        <v>46.42</v>
      </c>
      <c r="E18" s="5">
        <f t="shared" si="0"/>
        <v>1.9798318817740555E-2</v>
      </c>
      <c r="F18" s="5">
        <f t="shared" si="1"/>
        <v>1.9582871224533862E-2</v>
      </c>
      <c r="G18" s="3">
        <f t="shared" si="2"/>
        <v>0.88608064485830018</v>
      </c>
      <c r="H18" s="3">
        <f t="shared" si="5"/>
        <v>1.0235352838877538</v>
      </c>
      <c r="J18" s="10"/>
      <c r="K18" s="5"/>
    </row>
    <row r="19" spans="1:11" x14ac:dyDescent="0.35">
      <c r="A19" s="4">
        <v>42944</v>
      </c>
      <c r="B19">
        <v>48.27</v>
      </c>
      <c r="C19" s="4">
        <v>42944</v>
      </c>
      <c r="D19">
        <v>48.35</v>
      </c>
      <c r="E19" s="5">
        <f t="shared" si="0"/>
        <v>4.0735821053012364E-2</v>
      </c>
      <c r="F19" s="5">
        <f t="shared" si="1"/>
        <v>3.9295296419317165E-2</v>
      </c>
      <c r="G19" s="3">
        <f t="shared" si="2"/>
        <v>0.97161155157546863</v>
      </c>
      <c r="H19" s="3">
        <f t="shared" si="5"/>
        <v>1.0144505827899473</v>
      </c>
      <c r="J19" s="10"/>
      <c r="K19" s="5"/>
    </row>
    <row r="20" spans="1:11" x14ac:dyDescent="0.35">
      <c r="A20" s="4">
        <v>42951</v>
      </c>
      <c r="B20">
        <v>49.52</v>
      </c>
      <c r="C20" s="4">
        <v>42951</v>
      </c>
      <c r="D20">
        <v>49.51</v>
      </c>
      <c r="E20" s="5">
        <f t="shared" si="0"/>
        <v>2.3708447474028341E-2</v>
      </c>
      <c r="F20" s="5">
        <f t="shared" si="1"/>
        <v>2.5566378703939203E-2</v>
      </c>
      <c r="G20" s="3">
        <f t="shared" si="2"/>
        <v>1.400825421196082</v>
      </c>
      <c r="H20" s="3">
        <f t="shared" si="5"/>
        <v>1.0106621697945692</v>
      </c>
      <c r="J20" s="10"/>
      <c r="K20" s="5"/>
    </row>
    <row r="21" spans="1:11" x14ac:dyDescent="0.35">
      <c r="A21" s="4">
        <v>42958</v>
      </c>
      <c r="B21">
        <v>49.08</v>
      </c>
      <c r="C21" s="4">
        <v>42958</v>
      </c>
      <c r="D21">
        <v>49.11</v>
      </c>
      <c r="E21" s="5">
        <f t="shared" si="0"/>
        <v>-8.1119893221784263E-3</v>
      </c>
      <c r="F21" s="5">
        <f t="shared" si="1"/>
        <v>-8.9250085336301053E-3</v>
      </c>
      <c r="G21" s="3">
        <f t="shared" si="2"/>
        <v>0.99557236012253469</v>
      </c>
      <c r="H21" s="3">
        <f t="shared" si="5"/>
        <v>1.012495364215813</v>
      </c>
      <c r="J21" s="10"/>
      <c r="K21" s="5"/>
    </row>
    <row r="22" spans="1:11" x14ac:dyDescent="0.35">
      <c r="A22" s="4">
        <v>42965</v>
      </c>
      <c r="B22">
        <v>47.52</v>
      </c>
      <c r="C22" s="4">
        <v>42965</v>
      </c>
      <c r="D22">
        <v>47.5</v>
      </c>
      <c r="E22" s="5">
        <f t="shared" si="0"/>
        <v>-3.3332969010557656E-2</v>
      </c>
      <c r="F22" s="5">
        <f t="shared" si="1"/>
        <v>-3.2300944788321066E-2</v>
      </c>
      <c r="G22" s="3">
        <f t="shared" si="2"/>
        <v>1.0122425807387165</v>
      </c>
      <c r="H22" s="3">
        <f t="shared" si="5"/>
        <v>1.0047860417413697</v>
      </c>
      <c r="J22" s="10"/>
      <c r="K22" s="5"/>
    </row>
    <row r="23" spans="1:11" x14ac:dyDescent="0.35">
      <c r="A23" s="4">
        <v>42972</v>
      </c>
      <c r="B23">
        <v>47.68</v>
      </c>
      <c r="C23" s="4">
        <v>42972</v>
      </c>
      <c r="D23">
        <v>47.74</v>
      </c>
      <c r="E23" s="5">
        <f t="shared" si="0"/>
        <v>5.0399098700885624E-3</v>
      </c>
      <c r="F23" s="5">
        <f t="shared" si="1"/>
        <v>3.3613477027047063E-3</v>
      </c>
      <c r="G23" s="3">
        <f t="shared" si="2"/>
        <v>0.99028416340808856</v>
      </c>
      <c r="H23" s="3">
        <f t="shared" si="5"/>
        <v>0.99305918734569598</v>
      </c>
      <c r="J23" s="10"/>
      <c r="K23" s="5"/>
    </row>
    <row r="24" spans="1:11" x14ac:dyDescent="0.35">
      <c r="A24" s="4">
        <v>42979</v>
      </c>
      <c r="B24">
        <v>46.68</v>
      </c>
      <c r="C24" s="4">
        <v>42979</v>
      </c>
      <c r="D24">
        <v>46.7</v>
      </c>
      <c r="E24" s="5">
        <f t="shared" si="0"/>
        <v>-2.2025456235832405E-2</v>
      </c>
      <c r="F24" s="5">
        <f t="shared" si="1"/>
        <v>-2.1196215338739069E-2</v>
      </c>
      <c r="G24" s="3">
        <f t="shared" si="2"/>
        <v>1.0823634837775431</v>
      </c>
      <c r="H24" s="3">
        <f t="shared" si="5"/>
        <v>0.99115628023001778</v>
      </c>
      <c r="J24" s="10"/>
      <c r="K24" s="5"/>
    </row>
    <row r="25" spans="1:11" x14ac:dyDescent="0.35">
      <c r="A25" s="4">
        <v>42986</v>
      </c>
      <c r="B25">
        <v>48.58</v>
      </c>
      <c r="C25" s="4">
        <v>42986</v>
      </c>
      <c r="D25">
        <v>48.6</v>
      </c>
      <c r="E25" s="5">
        <f t="shared" si="0"/>
        <v>3.9879366231596325E-2</v>
      </c>
      <c r="F25" s="5">
        <f t="shared" si="1"/>
        <v>3.9896116155671249E-2</v>
      </c>
      <c r="G25" s="3">
        <f t="shared" si="2"/>
        <v>1.0180410564734805</v>
      </c>
      <c r="H25" s="3">
        <f t="shared" si="5"/>
        <v>0.99108370861145711</v>
      </c>
      <c r="J25" s="10"/>
      <c r="K25" s="5"/>
    </row>
    <row r="26" spans="1:11" x14ac:dyDescent="0.35">
      <c r="A26" s="4">
        <v>42993</v>
      </c>
      <c r="B26">
        <v>49.07</v>
      </c>
      <c r="C26" s="4">
        <v>42993</v>
      </c>
      <c r="D26">
        <v>49.08</v>
      </c>
      <c r="E26" s="5">
        <f t="shared" si="0"/>
        <v>9.8280889362624725E-3</v>
      </c>
      <c r="F26" s="5">
        <f t="shared" si="1"/>
        <v>1.0035926527785654E-2</v>
      </c>
      <c r="G26" s="3">
        <f t="shared" si="2"/>
        <v>1.0081521151295574</v>
      </c>
      <c r="H26" s="3">
        <f t="shared" si="5"/>
        <v>0.99969382042646837</v>
      </c>
      <c r="J26" s="10"/>
      <c r="K26" s="5"/>
    </row>
    <row r="27" spans="1:11" x14ac:dyDescent="0.35">
      <c r="A27" s="4">
        <v>43000</v>
      </c>
      <c r="B27">
        <v>50.12</v>
      </c>
      <c r="C27" s="4">
        <v>43000</v>
      </c>
      <c r="D27">
        <v>50.2</v>
      </c>
      <c r="E27" s="5">
        <f t="shared" si="0"/>
        <v>2.2563406854972927E-2</v>
      </c>
      <c r="F27" s="5">
        <f t="shared" si="1"/>
        <v>2.1172279926055401E-2</v>
      </c>
      <c r="G27" s="3">
        <f t="shared" si="2"/>
        <v>1.0203671670741554</v>
      </c>
      <c r="H27" s="3">
        <f t="shared" si="5"/>
        <v>1.0036771921422361</v>
      </c>
      <c r="J27" s="10"/>
      <c r="K27" s="5"/>
    </row>
    <row r="28" spans="1:11" x14ac:dyDescent="0.35">
      <c r="A28" s="4">
        <v>43007</v>
      </c>
      <c r="B28">
        <v>51.77</v>
      </c>
      <c r="C28" s="4">
        <v>43007</v>
      </c>
      <c r="D28">
        <v>51.89</v>
      </c>
      <c r="E28" s="5">
        <f t="shared" si="0"/>
        <v>3.3111066681964639E-2</v>
      </c>
      <c r="F28" s="5">
        <f t="shared" si="1"/>
        <v>3.2390700885942501E-2</v>
      </c>
      <c r="G28" s="3">
        <f t="shared" si="2"/>
        <v>1.002365171368647</v>
      </c>
      <c r="H28" s="3">
        <f t="shared" si="5"/>
        <v>1.0138049501748578</v>
      </c>
      <c r="J28" s="10"/>
      <c r="K28" s="5"/>
    </row>
    <row r="29" spans="1:11" x14ac:dyDescent="0.35">
      <c r="A29" s="4">
        <v>43014</v>
      </c>
      <c r="B29">
        <v>50.23</v>
      </c>
      <c r="C29" s="4">
        <v>43014</v>
      </c>
      <c r="D29">
        <v>50.21</v>
      </c>
      <c r="E29" s="5">
        <f t="shared" si="0"/>
        <v>-3.2911883333034138E-2</v>
      </c>
      <c r="F29" s="5">
        <f t="shared" si="1"/>
        <v>-3.0198373151856781E-2</v>
      </c>
      <c r="G29" s="3">
        <f t="shared" si="2"/>
        <v>1.0624809656730214</v>
      </c>
      <c r="H29" s="3">
        <f t="shared" si="5"/>
        <v>1.0265419001804956</v>
      </c>
      <c r="J29" s="10"/>
      <c r="K29" s="5"/>
    </row>
    <row r="30" spans="1:11" x14ac:dyDescent="0.35">
      <c r="A30" s="4">
        <v>43021</v>
      </c>
      <c r="B30">
        <v>50.77</v>
      </c>
      <c r="C30" s="4">
        <v>43021</v>
      </c>
      <c r="D30">
        <v>51.07</v>
      </c>
      <c r="E30" s="5">
        <f t="shared" si="0"/>
        <v>1.6983030612938467E-2</v>
      </c>
      <c r="F30" s="5">
        <f t="shared" si="1"/>
        <v>1.0693171197349676E-2</v>
      </c>
      <c r="G30" s="3">
        <f t="shared" si="2"/>
        <v>1.0687460483515652</v>
      </c>
      <c r="H30" s="3">
        <f t="shared" si="5"/>
        <v>1.0293717152154536</v>
      </c>
      <c r="J30" s="10"/>
      <c r="K30" s="5"/>
    </row>
    <row r="31" spans="1:11" x14ac:dyDescent="0.35">
      <c r="A31" s="4">
        <v>43028</v>
      </c>
      <c r="B31">
        <v>51.74</v>
      </c>
      <c r="C31" s="4">
        <v>43028</v>
      </c>
      <c r="D31">
        <v>51.71</v>
      </c>
      <c r="E31" s="5">
        <f t="shared" si="0"/>
        <v>1.24539457485776E-2</v>
      </c>
      <c r="F31" s="5">
        <f t="shared" si="1"/>
        <v>1.8925547798579998E-2</v>
      </c>
      <c r="G31" s="3">
        <f t="shared" si="2"/>
        <v>1.0308869066050377</v>
      </c>
      <c r="H31" s="3">
        <f t="shared" si="5"/>
        <v>1.014272977161685</v>
      </c>
      <c r="J31" s="10"/>
      <c r="K31" s="5"/>
    </row>
    <row r="32" spans="1:11" x14ac:dyDescent="0.35">
      <c r="A32" s="4">
        <v>43035</v>
      </c>
      <c r="B32">
        <v>52.51</v>
      </c>
      <c r="C32" s="4">
        <v>43035</v>
      </c>
      <c r="D32">
        <v>52.62</v>
      </c>
      <c r="E32" s="5">
        <f t="shared" si="0"/>
        <v>1.7445089204016443E-2</v>
      </c>
      <c r="F32" s="5">
        <f t="shared" si="1"/>
        <v>1.4772450891884671E-2</v>
      </c>
      <c r="G32" s="3">
        <f t="shared" si="2"/>
        <v>1.0431576330296815</v>
      </c>
      <c r="H32" s="3">
        <f t="shared" si="5"/>
        <v>1.0253420176735175</v>
      </c>
      <c r="J32" s="10"/>
      <c r="K32" s="5"/>
    </row>
    <row r="33" spans="1:12" x14ac:dyDescent="0.35">
      <c r="A33" s="4">
        <v>43042</v>
      </c>
      <c r="B33">
        <v>54.59</v>
      </c>
      <c r="C33" s="4">
        <v>43042</v>
      </c>
      <c r="D33">
        <v>54.6</v>
      </c>
      <c r="E33" s="5">
        <f t="shared" si="0"/>
        <v>3.6937607138712747E-2</v>
      </c>
      <c r="F33" s="5">
        <f t="shared" si="1"/>
        <v>3.8847088143898374E-2</v>
      </c>
      <c r="G33" s="3">
        <f t="shared" si="2"/>
        <v>0.78187382669720362</v>
      </c>
      <c r="H33" s="3">
        <f t="shared" si="5"/>
        <v>1.0149235637516438</v>
      </c>
      <c r="J33" s="10"/>
      <c r="K33" s="5"/>
    </row>
    <row r="34" spans="1:12" x14ac:dyDescent="0.35">
      <c r="A34" s="4">
        <v>43049</v>
      </c>
      <c r="B34">
        <v>57.05</v>
      </c>
      <c r="C34" s="4">
        <v>43049</v>
      </c>
      <c r="D34">
        <v>57.13</v>
      </c>
      <c r="E34" s="5">
        <f t="shared" si="0"/>
        <v>4.5295489985511861E-2</v>
      </c>
      <c r="F34" s="5">
        <f t="shared" si="1"/>
        <v>4.4077360514418275E-2</v>
      </c>
      <c r="G34" s="3">
        <f t="shared" si="2"/>
        <v>1.0436782170301493</v>
      </c>
      <c r="H34" s="3">
        <f t="shared" si="5"/>
        <v>1.0154051654931153</v>
      </c>
      <c r="J34" s="10"/>
      <c r="K34" s="5"/>
    </row>
    <row r="35" spans="1:12" x14ac:dyDescent="0.35">
      <c r="A35" s="4">
        <v>43056</v>
      </c>
      <c r="B35">
        <v>55.81</v>
      </c>
      <c r="C35" s="4">
        <v>43056</v>
      </c>
      <c r="D35">
        <v>55.9</v>
      </c>
      <c r="E35" s="5">
        <f t="shared" si="0"/>
        <v>-2.1764992575317742E-2</v>
      </c>
      <c r="F35" s="5">
        <f t="shared" si="1"/>
        <v>-2.1975011507742361E-2</v>
      </c>
      <c r="G35" s="3">
        <f t="shared" si="2"/>
        <v>0.9900344929374888</v>
      </c>
      <c r="H35" s="3">
        <f t="shared" si="5"/>
        <v>1.0146354325039211</v>
      </c>
      <c r="J35" s="10"/>
      <c r="K35" s="5"/>
    </row>
    <row r="36" spans="1:12" x14ac:dyDescent="0.35">
      <c r="A36" s="4">
        <v>43063</v>
      </c>
      <c r="B36">
        <v>57.47</v>
      </c>
      <c r="C36" s="4">
        <v>43063</v>
      </c>
      <c r="D36">
        <v>56.98</v>
      </c>
      <c r="E36" s="5">
        <f t="shared" si="0"/>
        <v>1.9135948908708754E-2</v>
      </c>
      <c r="F36" s="5">
        <f t="shared" si="1"/>
        <v>2.9310007719307887E-2</v>
      </c>
      <c r="G36" s="3">
        <f t="shared" si="2"/>
        <v>0.96994579519470125</v>
      </c>
      <c r="H36" s="3">
        <f t="shared" si="5"/>
        <v>0.99143240013523148</v>
      </c>
      <c r="J36" s="10"/>
      <c r="K36" s="5"/>
    </row>
    <row r="37" spans="1:12" x14ac:dyDescent="0.35">
      <c r="A37" s="4">
        <v>43070</v>
      </c>
      <c r="B37">
        <v>57.81</v>
      </c>
      <c r="C37" s="4">
        <v>43070</v>
      </c>
      <c r="D37">
        <v>57.83</v>
      </c>
      <c r="E37" s="5">
        <f t="shared" si="0"/>
        <v>1.4807343100364655E-2</v>
      </c>
      <c r="F37" s="5">
        <f t="shared" si="1"/>
        <v>5.8986985747345125E-3</v>
      </c>
      <c r="G37" s="3">
        <f t="shared" si="2"/>
        <v>0.92038766313921183</v>
      </c>
      <c r="H37" s="3">
        <f t="shared" si="5"/>
        <v>0.97224106233725949</v>
      </c>
      <c r="J37" s="10"/>
      <c r="K37" s="5"/>
    </row>
    <row r="38" spans="1:12" x14ac:dyDescent="0.35">
      <c r="A38" s="4">
        <v>43077</v>
      </c>
      <c r="B38">
        <v>56.92</v>
      </c>
      <c r="C38" s="4">
        <v>43077</v>
      </c>
      <c r="D38">
        <v>57.02</v>
      </c>
      <c r="E38" s="5">
        <f t="shared" si="0"/>
        <v>-1.4105588685600905E-2</v>
      </c>
      <c r="F38" s="5">
        <f t="shared" si="1"/>
        <v>-1.5514997872733156E-2</v>
      </c>
      <c r="G38" s="3">
        <f t="shared" si="2"/>
        <v>0.83174429688812479</v>
      </c>
      <c r="H38" s="3">
        <f t="shared" si="5"/>
        <v>0.96956009179339731</v>
      </c>
      <c r="J38" s="10"/>
      <c r="K38" s="5"/>
    </row>
    <row r="39" spans="1:12" x14ac:dyDescent="0.35">
      <c r="A39" s="4">
        <v>43084</v>
      </c>
      <c r="B39">
        <v>57.17</v>
      </c>
      <c r="C39" s="4">
        <v>43084</v>
      </c>
      <c r="D39">
        <v>57.21</v>
      </c>
      <c r="E39" s="5">
        <f t="shared" si="0"/>
        <v>3.3266247959113549E-3</v>
      </c>
      <c r="F39" s="5">
        <f t="shared" si="1"/>
        <v>4.3825120542283647E-3</v>
      </c>
      <c r="G39" s="3">
        <f t="shared" si="2"/>
        <v>0.7356881864610979</v>
      </c>
      <c r="H39" s="3">
        <f t="shared" si="5"/>
        <v>0.96857431435576657</v>
      </c>
      <c r="J39" s="10"/>
      <c r="K39" s="5"/>
    </row>
    <row r="40" spans="1:12" x14ac:dyDescent="0.35">
      <c r="A40" s="4">
        <v>43091</v>
      </c>
      <c r="B40">
        <v>57.87</v>
      </c>
      <c r="C40" s="4">
        <v>43091</v>
      </c>
      <c r="D40">
        <v>57.91</v>
      </c>
      <c r="E40" s="5">
        <f t="shared" si="0"/>
        <v>1.216137295726097E-2</v>
      </c>
      <c r="F40" s="5">
        <f t="shared" si="1"/>
        <v>1.2169830309867439E-2</v>
      </c>
      <c r="G40" s="3">
        <f t="shared" si="2"/>
        <v>1.022994837783761</v>
      </c>
      <c r="H40" s="3">
        <f t="shared" si="5"/>
        <v>0.96278179255698149</v>
      </c>
      <c r="J40" s="10"/>
      <c r="K40" s="5"/>
    </row>
    <row r="41" spans="1:12" x14ac:dyDescent="0.35">
      <c r="A41" s="4">
        <v>43098</v>
      </c>
      <c r="B41">
        <v>59.88</v>
      </c>
      <c r="C41" s="4">
        <v>43098</v>
      </c>
      <c r="D41">
        <v>59.97</v>
      </c>
      <c r="E41" s="5">
        <f t="shared" si="0"/>
        <v>3.4954355942720013E-2</v>
      </c>
      <c r="F41" s="5">
        <f t="shared" si="1"/>
        <v>3.4143443965680212E-2</v>
      </c>
      <c r="G41" s="3">
        <f t="shared" si="2"/>
        <v>0.99282093681282713</v>
      </c>
      <c r="H41" s="3">
        <f t="shared" si="5"/>
        <v>0.93069885235628413</v>
      </c>
      <c r="J41" s="10"/>
      <c r="K41" s="5"/>
    </row>
    <row r="42" spans="1:12" x14ac:dyDescent="0.35">
      <c r="A42" s="4">
        <v>43105</v>
      </c>
      <c r="B42">
        <v>61.36</v>
      </c>
      <c r="C42" s="4">
        <v>43105</v>
      </c>
      <c r="D42">
        <v>61.17</v>
      </c>
      <c r="E42" s="5">
        <f t="shared" si="0"/>
        <v>1.9812436074055244E-2</v>
      </c>
      <c r="F42" s="5">
        <f t="shared" si="1"/>
        <v>2.4415597507572984E-2</v>
      </c>
      <c r="G42" s="3">
        <f t="shared" si="2"/>
        <v>1.003401079315873</v>
      </c>
      <c r="H42" s="3">
        <f t="shared" si="5"/>
        <v>0.92952152338350091</v>
      </c>
      <c r="J42" s="10"/>
      <c r="L42" s="5"/>
    </row>
    <row r="43" spans="1:12" x14ac:dyDescent="0.35">
      <c r="A43" s="4">
        <v>43112</v>
      </c>
      <c r="B43">
        <v>63.26</v>
      </c>
      <c r="C43" s="4">
        <v>43112</v>
      </c>
      <c r="D43">
        <v>63.27</v>
      </c>
      <c r="E43" s="5">
        <f t="shared" si="0"/>
        <v>3.3754409904319389E-2</v>
      </c>
      <c r="F43" s="5">
        <f t="shared" si="1"/>
        <v>3.0495060818502038E-2</v>
      </c>
      <c r="G43" s="3">
        <f t="shared" si="2"/>
        <v>1.1016209957527918</v>
      </c>
      <c r="H43" s="3">
        <f t="shared" si="5"/>
        <v>0.94653168193804826</v>
      </c>
      <c r="J43" s="10"/>
      <c r="K43" s="5"/>
    </row>
    <row r="44" spans="1:12" x14ac:dyDescent="0.35">
      <c r="A44" s="4">
        <v>43119</v>
      </c>
      <c r="B44">
        <v>63.77</v>
      </c>
      <c r="C44" s="4">
        <v>43119</v>
      </c>
      <c r="D44">
        <v>63.86</v>
      </c>
      <c r="E44" s="5">
        <f t="shared" si="0"/>
        <v>9.281904127843011E-3</v>
      </c>
      <c r="F44" s="5">
        <f t="shared" si="1"/>
        <v>8.0296424496775157E-3</v>
      </c>
      <c r="G44" s="3">
        <f t="shared" si="2"/>
        <v>1.0182198968528415</v>
      </c>
      <c r="H44" s="3">
        <f t="shared" si="5"/>
        <v>0.94604483689734531</v>
      </c>
      <c r="J44" s="10"/>
      <c r="K44" s="5"/>
    </row>
    <row r="45" spans="1:12" x14ac:dyDescent="0.35">
      <c r="A45" s="4">
        <v>43126</v>
      </c>
      <c r="B45">
        <v>65.14</v>
      </c>
      <c r="C45" s="4">
        <v>43126</v>
      </c>
      <c r="D45">
        <v>65.040000000000006</v>
      </c>
      <c r="E45" s="5">
        <f t="shared" si="0"/>
        <v>1.8309277952919277E-2</v>
      </c>
      <c r="F45" s="5">
        <f t="shared" si="1"/>
        <v>2.1255939520907235E-2</v>
      </c>
      <c r="G45" s="3">
        <f t="shared" si="2"/>
        <v>0.99399418147628016</v>
      </c>
      <c r="H45" s="3">
        <f t="shared" si="5"/>
        <v>0.94560890882156701</v>
      </c>
      <c r="J45" s="10"/>
      <c r="K45" s="5"/>
    </row>
    <row r="46" spans="1:12" x14ac:dyDescent="0.35">
      <c r="A46" s="4">
        <v>43133</v>
      </c>
      <c r="B46">
        <v>65.319999999999993</v>
      </c>
      <c r="C46" s="4">
        <v>43133</v>
      </c>
      <c r="D46">
        <v>65.209999999999994</v>
      </c>
      <c r="E46" s="5">
        <f t="shared" si="0"/>
        <v>2.6103661655555309E-3</v>
      </c>
      <c r="F46" s="5">
        <f t="shared" si="1"/>
        <v>2.7594682541767302E-3</v>
      </c>
      <c r="G46" s="3">
        <f t="shared" si="2"/>
        <v>1.0509770104113012</v>
      </c>
      <c r="H46" s="3">
        <f t="shared" si="5"/>
        <v>0.91929029962129982</v>
      </c>
      <c r="J46" s="10"/>
      <c r="K46" s="5"/>
    </row>
    <row r="47" spans="1:12" x14ac:dyDescent="0.35">
      <c r="A47" s="4">
        <v>43140</v>
      </c>
      <c r="B47">
        <v>62.01</v>
      </c>
      <c r="C47" s="4">
        <v>43140</v>
      </c>
      <c r="D47">
        <v>61.94</v>
      </c>
      <c r="E47" s="5">
        <f t="shared" si="0"/>
        <v>-5.1446656860054132E-2</v>
      </c>
      <c r="F47" s="5">
        <f t="shared" si="1"/>
        <v>-5.2002605740477714E-2</v>
      </c>
      <c r="G47" s="3">
        <f t="shared" si="2"/>
        <v>0.97176846237402703</v>
      </c>
      <c r="H47" s="3">
        <f t="shared" si="5"/>
        <v>0.94991426449563166</v>
      </c>
      <c r="J47" s="10"/>
      <c r="K47" s="5"/>
    </row>
    <row r="48" spans="1:12" x14ac:dyDescent="0.35">
      <c r="A48" s="4">
        <v>43147</v>
      </c>
      <c r="B48">
        <v>60.56</v>
      </c>
      <c r="C48" s="4">
        <v>43147</v>
      </c>
      <c r="D48">
        <v>60.42</v>
      </c>
      <c r="E48" s="5">
        <f t="shared" si="0"/>
        <v>-2.4845998586530776E-2</v>
      </c>
      <c r="F48" s="5">
        <f t="shared" si="1"/>
        <v>-2.3661053232593186E-2</v>
      </c>
      <c r="G48" s="3">
        <f t="shared" si="2"/>
        <v>0.96335426503827748</v>
      </c>
      <c r="H48" s="3">
        <f t="shared" si="5"/>
        <v>0.9939515614381973</v>
      </c>
      <c r="J48" s="10"/>
      <c r="K48" s="5"/>
    </row>
    <row r="49" spans="1:11" x14ac:dyDescent="0.35">
      <c r="A49" s="4">
        <v>43154</v>
      </c>
      <c r="B49">
        <v>62.47</v>
      </c>
      <c r="C49" s="4">
        <v>43154</v>
      </c>
      <c r="D49">
        <v>62.32</v>
      </c>
      <c r="E49" s="5">
        <f t="shared" si="0"/>
        <v>3.096222560396689E-2</v>
      </c>
      <c r="F49" s="5">
        <f t="shared" si="1"/>
        <v>3.1051832376285182E-2</v>
      </c>
      <c r="G49" s="3">
        <f t="shared" si="2"/>
        <v>0.99653860871899946</v>
      </c>
      <c r="H49" s="3">
        <f t="shared" si="5"/>
        <v>0.99309157475657139</v>
      </c>
      <c r="J49" s="10"/>
      <c r="K49" s="5"/>
    </row>
    <row r="50" spans="1:11" x14ac:dyDescent="0.35">
      <c r="A50" s="4">
        <v>43161</v>
      </c>
      <c r="B50">
        <v>62.07</v>
      </c>
      <c r="C50" s="4">
        <v>43161</v>
      </c>
      <c r="D50">
        <v>62.16</v>
      </c>
      <c r="E50" s="5">
        <f t="shared" si="0"/>
        <v>-2.5706955031008661E-3</v>
      </c>
      <c r="F50" s="5">
        <f t="shared" si="1"/>
        <v>-6.423661079917195E-3</v>
      </c>
      <c r="G50" s="3">
        <f t="shared" si="2"/>
        <v>1.0032015425941478</v>
      </c>
      <c r="H50" s="3">
        <f t="shared" si="5"/>
        <v>0.99014963625672137</v>
      </c>
      <c r="J50" s="10"/>
      <c r="K50" s="5"/>
    </row>
    <row r="51" spans="1:11" x14ac:dyDescent="0.35">
      <c r="A51" s="4">
        <v>43168</v>
      </c>
      <c r="B51">
        <v>61.65</v>
      </c>
      <c r="C51" s="4">
        <v>43168</v>
      </c>
      <c r="D51">
        <v>61.7</v>
      </c>
      <c r="E51" s="5">
        <f t="shared" si="0"/>
        <v>-7.4277751480497627E-3</v>
      </c>
      <c r="F51" s="5">
        <f t="shared" si="1"/>
        <v>-6.7895508152080852E-3</v>
      </c>
      <c r="G51" s="3">
        <f t="shared" si="2"/>
        <v>1.0047798602507341</v>
      </c>
      <c r="H51" s="3">
        <f t="shared" si="5"/>
        <v>0.99123228082529691</v>
      </c>
      <c r="J51" s="10"/>
      <c r="K51" s="5"/>
    </row>
    <row r="52" spans="1:11" x14ac:dyDescent="0.35">
      <c r="A52" s="4">
        <v>43175</v>
      </c>
      <c r="B52">
        <v>61.28</v>
      </c>
      <c r="C52" s="4">
        <v>43175</v>
      </c>
      <c r="D52">
        <v>61.31</v>
      </c>
      <c r="E52" s="5">
        <f t="shared" si="0"/>
        <v>-6.340969136745549E-3</v>
      </c>
      <c r="F52" s="5">
        <f t="shared" si="1"/>
        <v>-6.0197041780174227E-3</v>
      </c>
      <c r="G52" s="3">
        <f t="shared" si="2"/>
        <v>0.97193437350147427</v>
      </c>
      <c r="H52" s="3">
        <f t="shared" si="5"/>
        <v>0.99184654156112073</v>
      </c>
      <c r="J52" s="10"/>
      <c r="K52" s="5"/>
    </row>
    <row r="53" spans="1:11" x14ac:dyDescent="0.35">
      <c r="A53" s="4">
        <v>43182</v>
      </c>
      <c r="B53">
        <v>64.11</v>
      </c>
      <c r="C53" s="4">
        <v>43182</v>
      </c>
      <c r="D53">
        <v>64.16</v>
      </c>
      <c r="E53" s="5">
        <f t="shared" si="0"/>
        <v>4.5437001783662299E-2</v>
      </c>
      <c r="F53" s="5">
        <f t="shared" si="1"/>
        <v>4.5146832566830088E-2</v>
      </c>
      <c r="G53" s="3">
        <f t="shared" si="2"/>
        <v>0.98695659246335332</v>
      </c>
      <c r="H53" s="3">
        <f t="shared" si="5"/>
        <v>0.99119265232132581</v>
      </c>
      <c r="I53" s="3">
        <f>SLOPE(E3:E53,F3:F53)</f>
        <v>0.99552247334153887</v>
      </c>
      <c r="J53" s="10"/>
      <c r="K53" s="5"/>
    </row>
    <row r="54" spans="1:11" x14ac:dyDescent="0.35">
      <c r="A54" s="4">
        <v>43189</v>
      </c>
      <c r="B54">
        <v>64.97</v>
      </c>
      <c r="C54" s="4">
        <v>43189</v>
      </c>
      <c r="D54">
        <v>65.010000000000005</v>
      </c>
      <c r="E54" s="5">
        <f t="shared" si="0"/>
        <v>1.3161140658118525E-2</v>
      </c>
      <c r="F54" s="5">
        <f t="shared" si="1"/>
        <v>1.3325266893273648E-2</v>
      </c>
      <c r="G54" s="3">
        <f t="shared" si="2"/>
        <v>1.0150235531348821</v>
      </c>
      <c r="H54" s="3">
        <f t="shared" si="5"/>
        <v>1.0022545824728042</v>
      </c>
      <c r="I54" s="3">
        <f t="shared" ref="I54:I117" si="6">SLOPE(E4:E54,F4:F54)</f>
        <v>0.99843507718188595</v>
      </c>
      <c r="J54" s="10"/>
      <c r="K54" s="5"/>
    </row>
    <row r="55" spans="1:11" x14ac:dyDescent="0.35">
      <c r="A55" s="4">
        <v>43196</v>
      </c>
      <c r="B55">
        <v>63.07</v>
      </c>
      <c r="C55" s="4">
        <v>43196</v>
      </c>
      <c r="D55">
        <v>63.1</v>
      </c>
      <c r="E55" s="5">
        <f t="shared" si="0"/>
        <v>-2.9820334669209945E-2</v>
      </c>
      <c r="F55" s="5">
        <f t="shared" si="1"/>
        <v>-2.9680404216879709E-2</v>
      </c>
      <c r="G55" s="3">
        <f t="shared" si="2"/>
        <v>1.0062958058840046</v>
      </c>
      <c r="H55" s="3">
        <f t="shared" si="5"/>
        <v>0.99247554861341936</v>
      </c>
      <c r="I55" s="3">
        <f t="shared" si="6"/>
        <v>0.99873722054590974</v>
      </c>
      <c r="J55" s="10"/>
      <c r="K55" s="5"/>
    </row>
    <row r="56" spans="1:11" x14ac:dyDescent="0.35">
      <c r="A56" s="4">
        <v>43203</v>
      </c>
      <c r="B56">
        <v>66.02</v>
      </c>
      <c r="C56" s="4">
        <v>43203</v>
      </c>
      <c r="D56">
        <v>66.040000000000006</v>
      </c>
      <c r="E56" s="5">
        <f t="shared" si="0"/>
        <v>4.5539849504759963E-2</v>
      </c>
      <c r="F56" s="5">
        <f t="shared" si="1"/>
        <v>4.5712505749486952E-2</v>
      </c>
      <c r="G56" s="3">
        <f t="shared" si="2"/>
        <v>1.0028032167057475</v>
      </c>
      <c r="H56" s="3">
        <f t="shared" si="5"/>
        <v>0.99244146190930105</v>
      </c>
      <c r="I56" s="3">
        <f t="shared" si="6"/>
        <v>0.99829878690894469</v>
      </c>
      <c r="J56" s="10"/>
      <c r="K56" s="5"/>
    </row>
    <row r="57" spans="1:11" x14ac:dyDescent="0.35">
      <c r="A57" s="4">
        <v>43210</v>
      </c>
      <c r="B57">
        <v>67.55</v>
      </c>
      <c r="C57" s="4">
        <v>43210</v>
      </c>
      <c r="D57">
        <v>67.58</v>
      </c>
      <c r="E57" s="5">
        <f t="shared" si="0"/>
        <v>2.3051462234216419E-2</v>
      </c>
      <c r="F57" s="5">
        <f t="shared" si="1"/>
        <v>2.2910337981161006E-2</v>
      </c>
      <c r="G57" s="3">
        <f t="shared" si="2"/>
        <v>1.000565858951934</v>
      </c>
      <c r="H57" s="3">
        <f t="shared" si="5"/>
        <v>0.99817896705390519</v>
      </c>
      <c r="I57" s="3">
        <f t="shared" si="6"/>
        <v>1.003998569239281</v>
      </c>
      <c r="J57" s="10"/>
      <c r="K57" s="5"/>
    </row>
    <row r="58" spans="1:11" x14ac:dyDescent="0.35">
      <c r="A58" s="4">
        <v>43217</v>
      </c>
      <c r="B58">
        <v>67.91</v>
      </c>
      <c r="C58" s="4">
        <v>43217</v>
      </c>
      <c r="D58">
        <v>68.14</v>
      </c>
      <c r="E58" s="5">
        <f t="shared" si="0"/>
        <v>8.2523309466766906E-3</v>
      </c>
      <c r="F58" s="5">
        <f t="shared" si="1"/>
        <v>5.3152347194922256E-3</v>
      </c>
      <c r="G58" s="3">
        <f t="shared" si="2"/>
        <v>0.99489292072953428</v>
      </c>
      <c r="H58" s="3">
        <f t="shared" si="5"/>
        <v>0.99874179873803715</v>
      </c>
      <c r="I58" s="3">
        <f t="shared" si="6"/>
        <v>0.99820867408662595</v>
      </c>
      <c r="J58" s="10"/>
      <c r="K58" s="5"/>
    </row>
    <row r="59" spans="1:11" x14ac:dyDescent="0.35">
      <c r="A59" s="4">
        <v>43224</v>
      </c>
      <c r="B59">
        <v>68.38</v>
      </c>
      <c r="C59" s="4">
        <v>43224</v>
      </c>
      <c r="D59">
        <v>68.38</v>
      </c>
      <c r="E59" s="5">
        <f t="shared" si="0"/>
        <v>3.5159719783347428E-3</v>
      </c>
      <c r="F59" s="5">
        <f t="shared" si="1"/>
        <v>6.8970850854551072E-3</v>
      </c>
      <c r="G59" s="3">
        <f t="shared" si="2"/>
        <v>0.99739055851162473</v>
      </c>
      <c r="H59" s="3">
        <f t="shared" si="5"/>
        <v>1.0000401207818277</v>
      </c>
      <c r="I59" s="3">
        <f t="shared" si="6"/>
        <v>0.99835873130480257</v>
      </c>
      <c r="J59" s="10"/>
      <c r="K59" s="5"/>
    </row>
    <row r="60" spans="1:11" x14ac:dyDescent="0.35">
      <c r="A60" s="4">
        <v>43231</v>
      </c>
      <c r="B60">
        <v>70.56</v>
      </c>
      <c r="C60" s="4">
        <v>43231</v>
      </c>
      <c r="D60">
        <v>70.599999999999994</v>
      </c>
      <c r="E60" s="5">
        <f t="shared" si="0"/>
        <v>3.1949760288041196E-2</v>
      </c>
      <c r="F60" s="5">
        <f t="shared" si="1"/>
        <v>3.1383027487380755E-2</v>
      </c>
      <c r="G60" s="3">
        <f t="shared" si="2"/>
        <v>1.0185971584889857</v>
      </c>
      <c r="H60" s="3">
        <f t="shared" si="5"/>
        <v>0.99366271355883418</v>
      </c>
      <c r="I60" s="3">
        <f t="shared" si="6"/>
        <v>0.9989711835223769</v>
      </c>
      <c r="J60" s="10"/>
      <c r="K60" s="5"/>
    </row>
    <row r="61" spans="1:11" x14ac:dyDescent="0.35">
      <c r="A61" s="4">
        <v>43238</v>
      </c>
      <c r="B61">
        <v>71.3</v>
      </c>
      <c r="C61" s="4">
        <v>43238</v>
      </c>
      <c r="D61">
        <v>71.31</v>
      </c>
      <c r="E61" s="5">
        <f t="shared" si="0"/>
        <v>1.0006425541015936E-2</v>
      </c>
      <c r="F61" s="5">
        <f t="shared" si="1"/>
        <v>1.0432915721714228E-2</v>
      </c>
      <c r="G61" s="3">
        <f t="shared" si="2"/>
        <v>1.0221257878521965</v>
      </c>
      <c r="H61" s="3">
        <f t="shared" si="5"/>
        <v>0.9945059568243021</v>
      </c>
      <c r="I61" s="3">
        <f t="shared" si="6"/>
        <v>0.99721641542948525</v>
      </c>
      <c r="J61" s="10"/>
      <c r="K61" s="5"/>
    </row>
    <row r="62" spans="1:11" x14ac:dyDescent="0.35">
      <c r="A62" s="4">
        <v>43245</v>
      </c>
      <c r="B62">
        <v>70.98</v>
      </c>
      <c r="C62" s="4">
        <v>43245</v>
      </c>
      <c r="D62">
        <v>70.959999999999994</v>
      </c>
      <c r="E62" s="5">
        <f t="shared" si="0"/>
        <v>-4.9202320388883145E-3</v>
      </c>
      <c r="F62" s="5">
        <f t="shared" si="1"/>
        <v>-4.4981802018997088E-3</v>
      </c>
      <c r="G62" s="3">
        <f t="shared" si="2"/>
        <v>1.0481621968343675</v>
      </c>
      <c r="H62" s="3">
        <f t="shared" si="5"/>
        <v>1.0079406305928662</v>
      </c>
      <c r="I62" s="3">
        <f t="shared" si="6"/>
        <v>0.9915500172784284</v>
      </c>
      <c r="J62" s="10"/>
      <c r="K62" s="5"/>
    </row>
    <row r="63" spans="1:11" x14ac:dyDescent="0.35">
      <c r="A63" s="4">
        <v>43252</v>
      </c>
      <c r="B63">
        <v>66.959999999999994</v>
      </c>
      <c r="C63" s="4">
        <v>43252</v>
      </c>
      <c r="D63">
        <v>67.13</v>
      </c>
      <c r="E63" s="5">
        <f t="shared" si="0"/>
        <v>-5.5485300050663877E-2</v>
      </c>
      <c r="F63" s="5">
        <f t="shared" si="1"/>
        <v>-5.8302721037130655E-2</v>
      </c>
      <c r="G63" s="3">
        <f t="shared" si="2"/>
        <v>0.96917478501220555</v>
      </c>
      <c r="H63" s="3">
        <f t="shared" si="5"/>
        <v>0.98400096080565491</v>
      </c>
      <c r="I63" s="3">
        <f t="shared" si="6"/>
        <v>0.98578768391097382</v>
      </c>
      <c r="J63" s="10"/>
      <c r="K63" s="5"/>
    </row>
    <row r="64" spans="1:11" x14ac:dyDescent="0.35">
      <c r="A64" s="4">
        <v>43259</v>
      </c>
      <c r="B64">
        <v>65.349999999999994</v>
      </c>
      <c r="C64" s="4">
        <v>43259</v>
      </c>
      <c r="D64">
        <v>65.34</v>
      </c>
      <c r="E64" s="5">
        <f t="shared" si="0"/>
        <v>-2.7026631777735954E-2</v>
      </c>
      <c r="F64" s="5">
        <f t="shared" si="1"/>
        <v>-2.4337986110988957E-2</v>
      </c>
      <c r="G64" s="3">
        <f t="shared" si="2"/>
        <v>0.9565301927536326</v>
      </c>
      <c r="H64" s="3">
        <f t="shared" si="5"/>
        <v>0.99265727928312708</v>
      </c>
      <c r="I64" s="3">
        <f t="shared" si="6"/>
        <v>0.98818023791183274</v>
      </c>
      <c r="J64" s="10"/>
      <c r="K64" s="5"/>
    </row>
    <row r="65" spans="1:11" x14ac:dyDescent="0.35">
      <c r="A65" s="4">
        <v>43266</v>
      </c>
      <c r="B65">
        <v>66.209999999999994</v>
      </c>
      <c r="C65" s="4">
        <v>43266</v>
      </c>
      <c r="D65">
        <v>66.209999999999994</v>
      </c>
      <c r="E65" s="5">
        <f t="shared" si="0"/>
        <v>1.3227102763830515E-2</v>
      </c>
      <c r="F65" s="5">
        <f t="shared" si="1"/>
        <v>1.3074068866523807E-2</v>
      </c>
      <c r="G65" s="3">
        <f t="shared" si="2"/>
        <v>0.96530991081924433</v>
      </c>
      <c r="H65" s="3">
        <f t="shared" si="5"/>
        <v>0.98994269771854648</v>
      </c>
      <c r="I65" s="3">
        <f t="shared" si="6"/>
        <v>0.98955457439093253</v>
      </c>
      <c r="J65" s="10"/>
      <c r="K65" s="5"/>
    </row>
    <row r="66" spans="1:11" x14ac:dyDescent="0.35">
      <c r="A66" s="4">
        <v>43273</v>
      </c>
      <c r="B66">
        <v>66.319999999999993</v>
      </c>
      <c r="C66" s="4">
        <v>43273</v>
      </c>
      <c r="D66">
        <v>66.25</v>
      </c>
      <c r="E66" s="5">
        <f t="shared" si="0"/>
        <v>6.039559295770515E-4</v>
      </c>
      <c r="F66" s="5">
        <f t="shared" si="1"/>
        <v>1.6600018902848761E-3</v>
      </c>
      <c r="G66" s="3">
        <f t="shared" si="2"/>
        <v>0.96291224287269717</v>
      </c>
      <c r="H66" s="3">
        <f t="shared" si="5"/>
        <v>0.98993847976320026</v>
      </c>
      <c r="I66" s="3">
        <f t="shared" si="6"/>
        <v>0.98974517769281523</v>
      </c>
      <c r="J66" s="10"/>
      <c r="K66" s="5"/>
    </row>
    <row r="67" spans="1:11" x14ac:dyDescent="0.35">
      <c r="A67" s="4">
        <v>43280</v>
      </c>
      <c r="B67">
        <v>74.03</v>
      </c>
      <c r="C67" s="4">
        <v>43280</v>
      </c>
      <c r="D67">
        <v>71.790000000000006</v>
      </c>
      <c r="E67" s="5">
        <f t="shared" si="0"/>
        <v>8.0309725722060188E-2</v>
      </c>
      <c r="F67" s="5">
        <f t="shared" si="1"/>
        <v>0.10997890562796762</v>
      </c>
      <c r="G67" s="3">
        <f t="shared" si="2"/>
        <v>0.77156024238984</v>
      </c>
      <c r="H67" s="3">
        <f t="shared" si="5"/>
        <v>0.83587121304814616</v>
      </c>
      <c r="I67" s="3">
        <f t="shared" si="6"/>
        <v>0.91914339264276002</v>
      </c>
      <c r="J67" s="10"/>
      <c r="K67" s="5"/>
    </row>
    <row r="68" spans="1:11" x14ac:dyDescent="0.35">
      <c r="A68" s="4">
        <v>43287</v>
      </c>
      <c r="B68">
        <v>73.73</v>
      </c>
      <c r="C68" s="4">
        <v>43287</v>
      </c>
      <c r="D68">
        <v>73.790000000000006</v>
      </c>
      <c r="E68" s="5">
        <f t="shared" ref="E68:E131" si="7">LN(D68/D67)</f>
        <v>2.7478030481883558E-2</v>
      </c>
      <c r="F68" s="5">
        <f t="shared" ref="F68:F131" si="8">LN(B68/B67)</f>
        <v>-4.0606444534477242E-3</v>
      </c>
      <c r="G68" s="3">
        <f t="shared" si="2"/>
        <v>0.60445971542837273</v>
      </c>
      <c r="H68" s="3">
        <f t="shared" si="5"/>
        <v>0.79478376253301153</v>
      </c>
      <c r="I68" s="3">
        <f t="shared" si="6"/>
        <v>0.90939248077252344</v>
      </c>
      <c r="J68" s="10"/>
      <c r="K68" s="5"/>
    </row>
    <row r="69" spans="1:11" x14ac:dyDescent="0.35">
      <c r="A69" s="4">
        <v>43294</v>
      </c>
      <c r="B69">
        <v>71.959999999999994</v>
      </c>
      <c r="C69" s="4">
        <v>43294</v>
      </c>
      <c r="D69">
        <v>71.94</v>
      </c>
      <c r="E69" s="5">
        <f t="shared" si="7"/>
        <v>-2.539078280279752E-2</v>
      </c>
      <c r="F69" s="5">
        <f t="shared" si="8"/>
        <v>-2.4299362919227043E-2</v>
      </c>
      <c r="G69" s="3">
        <f t="shared" si="2"/>
        <v>0.69369892926053422</v>
      </c>
      <c r="H69" s="3">
        <f t="shared" si="5"/>
        <v>0.80524871736324577</v>
      </c>
      <c r="I69" s="3">
        <f t="shared" si="6"/>
        <v>0.91240885401066496</v>
      </c>
      <c r="J69" s="10"/>
      <c r="K69" s="5"/>
    </row>
    <row r="70" spans="1:11" x14ac:dyDescent="0.35">
      <c r="A70" s="4">
        <v>43301</v>
      </c>
      <c r="B70">
        <v>68.95</v>
      </c>
      <c r="C70" s="4">
        <v>43301</v>
      </c>
      <c r="D70">
        <v>68.959999999999994</v>
      </c>
      <c r="E70" s="5">
        <f t="shared" si="7"/>
        <v>-4.2305811912040303E-2</v>
      </c>
      <c r="F70" s="5">
        <f t="shared" si="8"/>
        <v>-4.2728804843021384E-2</v>
      </c>
      <c r="G70" s="3">
        <f t="shared" si="2"/>
        <v>0.76012054920605099</v>
      </c>
      <c r="H70" s="3">
        <f t="shared" si="5"/>
        <v>0.82429707021632936</v>
      </c>
      <c r="I70" s="3">
        <f t="shared" si="6"/>
        <v>0.91400025635741655</v>
      </c>
      <c r="J70" s="10"/>
      <c r="K70" s="5"/>
    </row>
    <row r="71" spans="1:11" x14ac:dyDescent="0.35">
      <c r="A71" s="4">
        <v>43308</v>
      </c>
      <c r="B71">
        <v>70.010000000000005</v>
      </c>
      <c r="C71" s="4">
        <v>43308</v>
      </c>
      <c r="D71">
        <v>68.8</v>
      </c>
      <c r="E71" s="5">
        <f t="shared" si="7"/>
        <v>-2.3228814161396385E-3</v>
      </c>
      <c r="F71" s="5">
        <f t="shared" si="8"/>
        <v>1.5256484749795496E-2</v>
      </c>
      <c r="G71" s="3">
        <f t="shared" ref="G71:G134" si="9">SLOPE(E68:E71,F68:F71)</f>
        <v>0.89274183792784634</v>
      </c>
      <c r="H71" s="3">
        <f t="shared" si="5"/>
        <v>0.81494630447819894</v>
      </c>
      <c r="I71" s="3">
        <f t="shared" si="6"/>
        <v>0.91075947257358225</v>
      </c>
      <c r="J71" s="10"/>
      <c r="K71" s="5"/>
    </row>
    <row r="72" spans="1:11" x14ac:dyDescent="0.35">
      <c r="A72" s="4">
        <v>43315</v>
      </c>
      <c r="B72">
        <v>69.459999999999994</v>
      </c>
      <c r="C72" s="4">
        <v>43315</v>
      </c>
      <c r="D72">
        <v>68.8</v>
      </c>
      <c r="E72" s="5">
        <f t="shared" si="7"/>
        <v>0</v>
      </c>
      <c r="F72" s="5">
        <f t="shared" si="8"/>
        <v>-7.8870416731783664E-3</v>
      </c>
      <c r="G72" s="3">
        <f t="shared" si="9"/>
        <v>0.73839396038037364</v>
      </c>
      <c r="H72" s="3">
        <f t="shared" si="5"/>
        <v>0.79957949958821894</v>
      </c>
      <c r="I72" s="3">
        <f t="shared" si="6"/>
        <v>0.90828233876589781</v>
      </c>
      <c r="J72" s="10"/>
      <c r="K72" s="5"/>
    </row>
    <row r="73" spans="1:11" x14ac:dyDescent="0.35">
      <c r="A73" s="4">
        <v>43322</v>
      </c>
      <c r="B73">
        <v>67.900000000000006</v>
      </c>
      <c r="C73" s="4">
        <v>43322</v>
      </c>
      <c r="D73">
        <v>67.91</v>
      </c>
      <c r="E73" s="5">
        <f t="shared" si="7"/>
        <v>-1.3020445813597979E-2</v>
      </c>
      <c r="F73" s="5">
        <f t="shared" si="8"/>
        <v>-2.2715012751277342E-2</v>
      </c>
      <c r="G73" s="3">
        <f t="shared" si="9"/>
        <v>0.68636314507143714</v>
      </c>
      <c r="H73" s="3">
        <f t="shared" si="5"/>
        <v>0.79147395243216268</v>
      </c>
      <c r="I73" s="3">
        <f t="shared" si="6"/>
        <v>0.8990554493222721</v>
      </c>
      <c r="J73" s="10"/>
      <c r="K73" s="5"/>
    </row>
    <row r="74" spans="1:11" x14ac:dyDescent="0.35">
      <c r="A74" s="4">
        <v>43329</v>
      </c>
      <c r="B74">
        <v>66.150000000000006</v>
      </c>
      <c r="C74" s="4">
        <v>43329</v>
      </c>
      <c r="D74">
        <v>66.12</v>
      </c>
      <c r="E74" s="5">
        <f t="shared" si="7"/>
        <v>-2.6712026172876484E-2</v>
      </c>
      <c r="F74" s="5">
        <f t="shared" si="8"/>
        <v>-2.6111144003685773E-2</v>
      </c>
      <c r="G74" s="3">
        <f t="shared" si="9"/>
        <v>0.49097011893314085</v>
      </c>
      <c r="H74" s="3">
        <f t="shared" si="5"/>
        <v>0.79682933638976616</v>
      </c>
      <c r="I74" s="3">
        <f t="shared" si="6"/>
        <v>0.90213717695523055</v>
      </c>
      <c r="J74" s="10"/>
      <c r="K74" s="5"/>
    </row>
    <row r="75" spans="1:11" x14ac:dyDescent="0.35">
      <c r="A75" s="4">
        <v>43336</v>
      </c>
      <c r="B75">
        <v>68.099999999999994</v>
      </c>
      <c r="C75" s="4">
        <v>43336</v>
      </c>
      <c r="D75">
        <v>67.64</v>
      </c>
      <c r="E75" s="5">
        <f t="shared" si="7"/>
        <v>2.2728251077556091E-2</v>
      </c>
      <c r="F75" s="5">
        <f t="shared" si="8"/>
        <v>2.9052322594501735E-2</v>
      </c>
      <c r="G75" s="3">
        <f t="shared" si="9"/>
        <v>0.80302255635303499</v>
      </c>
      <c r="H75" s="3">
        <f t="shared" si="5"/>
        <v>0.77154246843616281</v>
      </c>
      <c r="I75" s="3">
        <f t="shared" si="6"/>
        <v>0.89773101107936681</v>
      </c>
      <c r="J75" s="10"/>
      <c r="K75" s="5"/>
    </row>
    <row r="76" spans="1:11" x14ac:dyDescent="0.35">
      <c r="A76" s="4">
        <v>43343</v>
      </c>
      <c r="B76">
        <v>69.66</v>
      </c>
      <c r="C76" s="4">
        <v>43343</v>
      </c>
      <c r="D76">
        <v>69.39</v>
      </c>
      <c r="E76" s="5">
        <f t="shared" si="7"/>
        <v>2.5543240881077959E-2</v>
      </c>
      <c r="F76" s="5">
        <f t="shared" si="8"/>
        <v>2.2649051782388491E-2</v>
      </c>
      <c r="G76" s="3">
        <f t="shared" si="9"/>
        <v>0.87199036241845407</v>
      </c>
      <c r="H76" s="3">
        <f t="shared" si="5"/>
        <v>0.7666912132684135</v>
      </c>
      <c r="I76" s="3">
        <f t="shared" si="6"/>
        <v>0.89673863696917944</v>
      </c>
      <c r="J76" s="10"/>
      <c r="K76" s="5"/>
    </row>
    <row r="77" spans="1:11" x14ac:dyDescent="0.35">
      <c r="A77" s="4">
        <v>43350</v>
      </c>
      <c r="B77">
        <v>68.510000000000005</v>
      </c>
      <c r="C77" s="4">
        <v>43350</v>
      </c>
      <c r="D77">
        <v>68.78</v>
      </c>
      <c r="E77" s="5">
        <f t="shared" si="7"/>
        <v>-8.8297599073373628E-3</v>
      </c>
      <c r="F77" s="5">
        <f t="shared" si="8"/>
        <v>-1.6646544923047332E-2</v>
      </c>
      <c r="G77" s="3">
        <f t="shared" si="9"/>
        <v>0.89499789763903281</v>
      </c>
      <c r="H77" s="3">
        <f t="shared" si="5"/>
        <v>0.7620352412089022</v>
      </c>
      <c r="I77" s="3">
        <f t="shared" si="6"/>
        <v>0.8937444252096175</v>
      </c>
      <c r="J77" s="10"/>
      <c r="K77" s="5"/>
    </row>
    <row r="78" spans="1:11" x14ac:dyDescent="0.35">
      <c r="A78" s="4">
        <v>43357</v>
      </c>
      <c r="B78">
        <v>68.959999999999994</v>
      </c>
      <c r="C78" s="4">
        <v>43357</v>
      </c>
      <c r="D78">
        <v>68.95</v>
      </c>
      <c r="E78" s="5">
        <f t="shared" si="7"/>
        <v>2.4685992351907893E-3</v>
      </c>
      <c r="F78" s="5">
        <f t="shared" si="8"/>
        <v>6.5469063406297977E-3</v>
      </c>
      <c r="G78" s="3">
        <f t="shared" si="9"/>
        <v>0.7764138053467694</v>
      </c>
      <c r="H78" s="3">
        <f t="shared" si="5"/>
        <v>0.76122332010283056</v>
      </c>
      <c r="I78" s="3">
        <f t="shared" si="6"/>
        <v>0.89270127560908163</v>
      </c>
      <c r="J78" s="10"/>
      <c r="K78" s="5"/>
    </row>
    <row r="79" spans="1:11" x14ac:dyDescent="0.35">
      <c r="A79" s="4">
        <v>43364</v>
      </c>
      <c r="B79">
        <v>70.28</v>
      </c>
      <c r="C79" s="4">
        <v>43364</v>
      </c>
      <c r="D79">
        <v>70.290000000000006</v>
      </c>
      <c r="E79" s="5">
        <f t="shared" si="7"/>
        <v>1.9247936948503099E-2</v>
      </c>
      <c r="F79" s="5">
        <f t="shared" si="8"/>
        <v>1.896063696345883E-2</v>
      </c>
      <c r="G79" s="3">
        <f t="shared" si="9"/>
        <v>0.85137490719643916</v>
      </c>
      <c r="H79" s="3">
        <f t="shared" ref="H79:H142" si="10">SLOPE(E68:E79,F68:F79)</f>
        <v>0.8622237373365359</v>
      </c>
      <c r="I79" s="3">
        <f t="shared" si="6"/>
        <v>0.89097235238811279</v>
      </c>
      <c r="J79" s="10"/>
      <c r="K79" s="5"/>
    </row>
    <row r="80" spans="1:11" x14ac:dyDescent="0.35">
      <c r="A80" s="4">
        <v>43371</v>
      </c>
      <c r="B80">
        <v>72.84</v>
      </c>
      <c r="C80" s="4">
        <v>43371</v>
      </c>
      <c r="D80">
        <v>72.260000000000005</v>
      </c>
      <c r="E80" s="5">
        <f t="shared" si="7"/>
        <v>2.7641184531680206E-2</v>
      </c>
      <c r="F80" s="5">
        <f t="shared" si="8"/>
        <v>3.5777991540510881E-2</v>
      </c>
      <c r="G80" s="3">
        <f t="shared" si="9"/>
        <v>0.72860178220671579</v>
      </c>
      <c r="H80" s="3">
        <f t="shared" si="10"/>
        <v>0.84804719419059738</v>
      </c>
      <c r="I80" s="3">
        <f t="shared" si="6"/>
        <v>0.88159813972296031</v>
      </c>
      <c r="J80" s="10"/>
      <c r="K80" s="5"/>
    </row>
    <row r="81" spans="1:11" x14ac:dyDescent="0.35">
      <c r="A81" s="4">
        <v>43378</v>
      </c>
      <c r="B81">
        <v>75.13</v>
      </c>
      <c r="C81" s="4">
        <v>43378</v>
      </c>
      <c r="D81">
        <v>75.12</v>
      </c>
      <c r="E81" s="5">
        <f t="shared" si="7"/>
        <v>3.8816109180513349E-2</v>
      </c>
      <c r="F81" s="5">
        <f t="shared" si="8"/>
        <v>3.0954691521661856E-2</v>
      </c>
      <c r="G81" s="3">
        <f t="shared" si="9"/>
        <v>1.0481882366350759</v>
      </c>
      <c r="H81" s="3">
        <f t="shared" si="10"/>
        <v>0.88292498486920945</v>
      </c>
      <c r="I81" s="3">
        <f t="shared" si="6"/>
        <v>0.88713422951503118</v>
      </c>
      <c r="J81" s="10"/>
      <c r="K81" s="5"/>
    </row>
    <row r="82" spans="1:11" x14ac:dyDescent="0.35">
      <c r="A82" s="4">
        <v>43385</v>
      </c>
      <c r="B82">
        <v>72.959999999999994</v>
      </c>
      <c r="C82" s="4">
        <v>43385</v>
      </c>
      <c r="D82">
        <v>72.95</v>
      </c>
      <c r="E82" s="5">
        <f t="shared" si="7"/>
        <v>-2.9312559931212834E-2</v>
      </c>
      <c r="F82" s="5">
        <f t="shared" si="8"/>
        <v>-2.9308600614993262E-2</v>
      </c>
      <c r="G82" s="3">
        <f t="shared" si="9"/>
        <v>0.98410205618415969</v>
      </c>
      <c r="H82" s="3">
        <f t="shared" si="10"/>
        <v>0.8662289590495893</v>
      </c>
      <c r="I82" s="3">
        <f t="shared" si="6"/>
        <v>0.89198796697577654</v>
      </c>
      <c r="J82" s="10"/>
      <c r="K82" s="5"/>
    </row>
    <row r="83" spans="1:11" x14ac:dyDescent="0.35">
      <c r="A83" s="4">
        <v>43392</v>
      </c>
      <c r="B83">
        <v>70.239999999999995</v>
      </c>
      <c r="C83" s="4">
        <v>43392</v>
      </c>
      <c r="D83">
        <v>70.239999999999995</v>
      </c>
      <c r="E83" s="5">
        <f t="shared" si="7"/>
        <v>-3.785632564193351E-2</v>
      </c>
      <c r="F83" s="5">
        <f t="shared" si="8"/>
        <v>-3.7993396439214677E-2</v>
      </c>
      <c r="G83" s="3">
        <f t="shared" si="9"/>
        <v>0.98835351152002415</v>
      </c>
      <c r="H83" s="3">
        <f t="shared" si="10"/>
        <v>0.92421062467791237</v>
      </c>
      <c r="I83" s="3">
        <f t="shared" si="6"/>
        <v>0.89585979641891289</v>
      </c>
      <c r="J83" s="10"/>
      <c r="K83" s="5"/>
    </row>
    <row r="84" spans="1:11" x14ac:dyDescent="0.35">
      <c r="A84" s="4">
        <v>43399</v>
      </c>
      <c r="B84">
        <v>67.430000000000007</v>
      </c>
      <c r="C84" s="4">
        <v>43399</v>
      </c>
      <c r="D84">
        <v>67.47</v>
      </c>
      <c r="E84" s="5">
        <f t="shared" si="7"/>
        <v>-4.023489468752714E-2</v>
      </c>
      <c r="F84" s="5">
        <f t="shared" si="8"/>
        <v>-4.0827926580370419E-2</v>
      </c>
      <c r="G84" s="3">
        <f t="shared" si="9"/>
        <v>1.1104316976362092</v>
      </c>
      <c r="H84" s="3">
        <f t="shared" si="10"/>
        <v>0.94384581918751709</v>
      </c>
      <c r="I84" s="3">
        <f t="shared" si="6"/>
        <v>0.89879879743832725</v>
      </c>
      <c r="J84" s="10"/>
      <c r="K84" s="5"/>
    </row>
    <row r="85" spans="1:11" x14ac:dyDescent="0.35">
      <c r="A85" s="4">
        <v>43406</v>
      </c>
      <c r="B85">
        <v>65.06</v>
      </c>
      <c r="C85" s="4">
        <v>43406</v>
      </c>
      <c r="D85">
        <v>65.069999999999993</v>
      </c>
      <c r="E85" s="5">
        <f t="shared" si="7"/>
        <v>-3.6219441132441368E-2</v>
      </c>
      <c r="F85" s="5">
        <f t="shared" si="8"/>
        <v>-3.5780101701285302E-2</v>
      </c>
      <c r="G85" s="3">
        <f t="shared" si="9"/>
        <v>0.95470541386268748</v>
      </c>
      <c r="H85" s="3">
        <f t="shared" si="10"/>
        <v>0.96864979046141908</v>
      </c>
      <c r="I85" s="3">
        <f t="shared" si="6"/>
        <v>0.8977944620392474</v>
      </c>
      <c r="J85" s="10"/>
      <c r="K85" s="5"/>
    </row>
    <row r="86" spans="1:11" x14ac:dyDescent="0.35">
      <c r="A86" s="4">
        <v>43413</v>
      </c>
      <c r="B86">
        <v>61.57</v>
      </c>
      <c r="C86" s="4">
        <v>43413</v>
      </c>
      <c r="D86">
        <v>61.57</v>
      </c>
      <c r="E86" s="5">
        <f t="shared" si="7"/>
        <v>-5.5288874583773774E-2</v>
      </c>
      <c r="F86" s="5">
        <f t="shared" si="8"/>
        <v>-5.5135182122086714E-2</v>
      </c>
      <c r="G86" s="3">
        <f t="shared" si="9"/>
        <v>1.0025885268115262</v>
      </c>
      <c r="H86" s="3">
        <f t="shared" si="10"/>
        <v>0.97365339859991618</v>
      </c>
      <c r="I86" s="3">
        <f t="shared" si="6"/>
        <v>0.90378585958090185</v>
      </c>
      <c r="J86" s="10"/>
      <c r="K86" s="5"/>
    </row>
    <row r="87" spans="1:11" x14ac:dyDescent="0.35">
      <c r="A87" s="4">
        <v>43420</v>
      </c>
      <c r="B87">
        <v>56.92</v>
      </c>
      <c r="C87" s="4">
        <v>43420</v>
      </c>
      <c r="D87">
        <v>56.96</v>
      </c>
      <c r="E87" s="5">
        <f t="shared" si="7"/>
        <v>-7.7825471819398376E-2</v>
      </c>
      <c r="F87" s="5">
        <f t="shared" si="8"/>
        <v>-7.8527965701467153E-2</v>
      </c>
      <c r="G87" s="3">
        <f t="shared" si="9"/>
        <v>0.98340656299663498</v>
      </c>
      <c r="H87" s="3">
        <f t="shared" si="10"/>
        <v>0.99460205214240305</v>
      </c>
      <c r="I87" s="3">
        <f t="shared" si="6"/>
        <v>0.9180978941504363</v>
      </c>
      <c r="J87" s="10"/>
      <c r="K87" s="5"/>
    </row>
    <row r="88" spans="1:11" x14ac:dyDescent="0.35">
      <c r="A88" s="4">
        <v>43427</v>
      </c>
      <c r="B88">
        <v>54.99</v>
      </c>
      <c r="C88" s="4">
        <v>43427</v>
      </c>
      <c r="D88">
        <v>53.97</v>
      </c>
      <c r="E88" s="5">
        <f t="shared" si="7"/>
        <v>-5.3920930473168913E-2</v>
      </c>
      <c r="F88" s="5">
        <f t="shared" si="8"/>
        <v>-3.4495422701928291E-2</v>
      </c>
      <c r="G88" s="3">
        <f t="shared" si="9"/>
        <v>0.72969441131299995</v>
      </c>
      <c r="H88" s="3">
        <f t="shared" si="10"/>
        <v>1.0085040013706201</v>
      </c>
      <c r="I88" s="3">
        <f t="shared" si="6"/>
        <v>0.9306189026601035</v>
      </c>
      <c r="J88" s="10"/>
      <c r="K88" s="5"/>
    </row>
    <row r="89" spans="1:11" x14ac:dyDescent="0.35">
      <c r="A89" s="4">
        <v>43434</v>
      </c>
      <c r="B89">
        <v>51.01</v>
      </c>
      <c r="C89" s="4">
        <v>43434</v>
      </c>
      <c r="D89">
        <v>51.17</v>
      </c>
      <c r="E89" s="5">
        <f t="shared" si="7"/>
        <v>-5.3274913813550907E-2</v>
      </c>
      <c r="F89" s="5">
        <f t="shared" si="8"/>
        <v>-7.5129658584888223E-2</v>
      </c>
      <c r="G89" s="3">
        <f t="shared" si="9"/>
        <v>0.32664573983680273</v>
      </c>
      <c r="H89" s="3">
        <f t="shared" si="10"/>
        <v>0.93280742944308503</v>
      </c>
      <c r="I89" s="3">
        <f t="shared" si="6"/>
        <v>0.9100634890541921</v>
      </c>
      <c r="J89" s="10"/>
      <c r="K89" s="5"/>
    </row>
    <row r="90" spans="1:11" x14ac:dyDescent="0.35">
      <c r="A90" s="4">
        <v>43441</v>
      </c>
      <c r="B90">
        <v>52.63</v>
      </c>
      <c r="C90" s="4">
        <v>43441</v>
      </c>
      <c r="D90">
        <v>52.64</v>
      </c>
      <c r="E90" s="5">
        <f t="shared" si="7"/>
        <v>2.8322864200061307E-2</v>
      </c>
      <c r="F90" s="5">
        <f t="shared" si="8"/>
        <v>3.1264607430852527E-2</v>
      </c>
      <c r="G90" s="3">
        <f t="shared" si="9"/>
        <v>0.85795124092326014</v>
      </c>
      <c r="H90" s="3">
        <f t="shared" si="10"/>
        <v>0.93829194399106575</v>
      </c>
      <c r="I90" s="3">
        <f t="shared" si="6"/>
        <v>0.91013165529285533</v>
      </c>
      <c r="J90" s="10"/>
      <c r="K90" s="5"/>
    </row>
    <row r="91" spans="1:11" x14ac:dyDescent="0.35">
      <c r="A91" s="4">
        <v>43448</v>
      </c>
      <c r="B91">
        <v>51.54</v>
      </c>
      <c r="C91" s="4">
        <v>43448</v>
      </c>
      <c r="D91">
        <v>51.52</v>
      </c>
      <c r="E91" s="5">
        <f t="shared" si="7"/>
        <v>-2.1506205220963505E-2</v>
      </c>
      <c r="F91" s="5">
        <f t="shared" si="8"/>
        <v>-2.0928094141468685E-2</v>
      </c>
      <c r="G91" s="3">
        <f t="shared" si="9"/>
        <v>0.81352868497761321</v>
      </c>
      <c r="H91" s="3">
        <f t="shared" si="10"/>
        <v>0.93068357638576282</v>
      </c>
      <c r="I91" s="3">
        <f t="shared" si="6"/>
        <v>0.91053975895579564</v>
      </c>
      <c r="J91" s="10"/>
      <c r="K91" s="5"/>
    </row>
    <row r="92" spans="1:11" x14ac:dyDescent="0.35">
      <c r="A92" s="4">
        <v>43455</v>
      </c>
      <c r="B92">
        <v>46.98</v>
      </c>
      <c r="C92" s="4">
        <v>43455</v>
      </c>
      <c r="D92">
        <v>46.96</v>
      </c>
      <c r="E92" s="5">
        <f t="shared" si="7"/>
        <v>-9.2673906276257198E-2</v>
      </c>
      <c r="F92" s="5">
        <f t="shared" si="8"/>
        <v>-9.2636225993452351E-2</v>
      </c>
      <c r="G92" s="3">
        <f t="shared" si="9"/>
        <v>0.89431960642076602</v>
      </c>
      <c r="H92" s="3">
        <f t="shared" si="10"/>
        <v>0.96371177718579648</v>
      </c>
      <c r="I92" s="3">
        <f t="shared" si="6"/>
        <v>0.91868115798950745</v>
      </c>
      <c r="J92" s="10"/>
      <c r="K92" s="5"/>
    </row>
    <row r="93" spans="1:11" x14ac:dyDescent="0.35">
      <c r="A93" s="4">
        <v>43462</v>
      </c>
      <c r="B93">
        <v>45.22</v>
      </c>
      <c r="C93" s="4">
        <v>43462</v>
      </c>
      <c r="D93">
        <v>44.24</v>
      </c>
      <c r="E93" s="5">
        <f t="shared" si="7"/>
        <v>-5.9666818305761579E-2</v>
      </c>
      <c r="F93" s="5">
        <f t="shared" si="8"/>
        <v>-3.8182512380942862E-2</v>
      </c>
      <c r="G93" s="3">
        <f t="shared" si="9"/>
        <v>0.99867969323698857</v>
      </c>
      <c r="H93" s="3">
        <f t="shared" si="10"/>
        <v>0.89265246375076512</v>
      </c>
      <c r="I93" s="3">
        <f t="shared" si="6"/>
        <v>0.93108772327287259</v>
      </c>
      <c r="J93" s="10"/>
      <c r="K93" s="5"/>
    </row>
    <row r="94" spans="1:11" x14ac:dyDescent="0.35">
      <c r="A94" s="4">
        <v>43469</v>
      </c>
      <c r="B94">
        <v>47</v>
      </c>
      <c r="C94" s="4">
        <v>43469</v>
      </c>
      <c r="D94">
        <v>46.48</v>
      </c>
      <c r="E94" s="5">
        <f t="shared" si="7"/>
        <v>4.9392755329576266E-2</v>
      </c>
      <c r="F94" s="5">
        <f t="shared" si="8"/>
        <v>3.8608134860234899E-2</v>
      </c>
      <c r="G94" s="3">
        <f t="shared" si="9"/>
        <v>1.1063240021364975</v>
      </c>
      <c r="H94" s="3">
        <f t="shared" si="10"/>
        <v>0.98409029495076972</v>
      </c>
      <c r="I94" s="3">
        <f t="shared" si="6"/>
        <v>0.93703815419262215</v>
      </c>
      <c r="J94" s="10"/>
      <c r="K94" s="5"/>
    </row>
    <row r="95" spans="1:11" x14ac:dyDescent="0.35">
      <c r="A95" s="4">
        <v>43476</v>
      </c>
      <c r="B95">
        <v>50.78</v>
      </c>
      <c r="C95" s="4">
        <v>43476</v>
      </c>
      <c r="D95">
        <v>50.97</v>
      </c>
      <c r="E95" s="5">
        <f t="shared" si="7"/>
        <v>9.2215111808294697E-2</v>
      </c>
      <c r="F95" s="5">
        <f t="shared" si="8"/>
        <v>7.7354974566473819E-2</v>
      </c>
      <c r="G95" s="3">
        <f t="shared" si="9"/>
        <v>1.137754973324796</v>
      </c>
      <c r="H95" s="3">
        <f t="shared" si="10"/>
        <v>1.0474752536765357</v>
      </c>
      <c r="I95" s="3">
        <f t="shared" si="6"/>
        <v>0.9587053556195263</v>
      </c>
      <c r="J95" s="10"/>
      <c r="K95" s="5"/>
    </row>
    <row r="96" spans="1:11" x14ac:dyDescent="0.35">
      <c r="A96" s="4">
        <v>43483</v>
      </c>
      <c r="B96">
        <v>51.92</v>
      </c>
      <c r="C96" s="4">
        <v>43483</v>
      </c>
      <c r="D96">
        <v>52.16</v>
      </c>
      <c r="E96" s="5">
        <f t="shared" si="7"/>
        <v>2.3078693266447094E-2</v>
      </c>
      <c r="F96" s="5">
        <f t="shared" si="8"/>
        <v>2.2201496119302156E-2</v>
      </c>
      <c r="G96" s="3">
        <f t="shared" si="9"/>
        <v>1.3291557133709209</v>
      </c>
      <c r="H96" s="3">
        <f t="shared" si="10"/>
        <v>1.0455403345282703</v>
      </c>
      <c r="I96" s="3">
        <f t="shared" si="6"/>
        <v>0.96004600299056131</v>
      </c>
      <c r="J96" s="10"/>
      <c r="K96" s="5"/>
    </row>
    <row r="97" spans="1:11" x14ac:dyDescent="0.35">
      <c r="A97" s="4">
        <v>43490</v>
      </c>
      <c r="B97">
        <v>52.88</v>
      </c>
      <c r="C97" s="4">
        <v>43490</v>
      </c>
      <c r="D97">
        <v>53.16</v>
      </c>
      <c r="E97" s="5">
        <f t="shared" si="7"/>
        <v>1.8990316226647121E-2</v>
      </c>
      <c r="F97" s="5">
        <f t="shared" si="8"/>
        <v>1.8321123147596284E-2</v>
      </c>
      <c r="G97" s="3">
        <f t="shared" si="9"/>
        <v>1.2447764182507166</v>
      </c>
      <c r="H97" s="3">
        <f t="shared" si="10"/>
        <v>1.0438133717410452</v>
      </c>
      <c r="I97" s="3">
        <f t="shared" si="6"/>
        <v>0.96047603275305005</v>
      </c>
      <c r="J97" s="10"/>
      <c r="K97" s="5"/>
    </row>
    <row r="98" spans="1:11" x14ac:dyDescent="0.35">
      <c r="A98" s="4">
        <v>43497</v>
      </c>
      <c r="B98">
        <v>53.63</v>
      </c>
      <c r="C98" s="4">
        <v>43497</v>
      </c>
      <c r="D98">
        <v>53.72</v>
      </c>
      <c r="E98" s="5">
        <f t="shared" si="7"/>
        <v>1.0479137809992309E-2</v>
      </c>
      <c r="F98" s="5">
        <f t="shared" si="8"/>
        <v>1.4083417451403006E-2</v>
      </c>
      <c r="G98" s="3">
        <f t="shared" si="9"/>
        <v>1.2664874118178007</v>
      </c>
      <c r="H98" s="3">
        <f t="shared" si="10"/>
        <v>1.0409030789817346</v>
      </c>
      <c r="I98" s="3">
        <f t="shared" si="6"/>
        <v>0.95880344876918489</v>
      </c>
      <c r="J98" s="10"/>
      <c r="K98" s="5"/>
    </row>
    <row r="99" spans="1:11" x14ac:dyDescent="0.35">
      <c r="A99" s="4">
        <v>43504</v>
      </c>
      <c r="B99">
        <v>53.53</v>
      </c>
      <c r="C99" s="4">
        <v>43504</v>
      </c>
      <c r="D99">
        <v>53.52</v>
      </c>
      <c r="E99" s="5">
        <f t="shared" si="7"/>
        <v>-3.729955835063789E-3</v>
      </c>
      <c r="F99" s="5">
        <f t="shared" si="8"/>
        <v>-1.8663685895439679E-3</v>
      </c>
      <c r="G99" s="3">
        <f t="shared" si="9"/>
        <v>1.1079234819256141</v>
      </c>
      <c r="H99" s="3">
        <f t="shared" si="10"/>
        <v>1.0497690730135951</v>
      </c>
      <c r="I99" s="3">
        <f t="shared" si="6"/>
        <v>0.9581823162348595</v>
      </c>
      <c r="J99" s="10"/>
      <c r="K99" s="5"/>
    </row>
    <row r="100" spans="1:11" x14ac:dyDescent="0.35">
      <c r="A100" s="4">
        <v>43511</v>
      </c>
      <c r="B100">
        <v>53.88</v>
      </c>
      <c r="C100" s="4">
        <v>43511</v>
      </c>
      <c r="D100">
        <v>53.88</v>
      </c>
      <c r="E100" s="5">
        <f t="shared" si="7"/>
        <v>6.7039357221901344E-3</v>
      </c>
      <c r="F100" s="5">
        <f t="shared" si="8"/>
        <v>6.5171071368732491E-3</v>
      </c>
      <c r="G100" s="3">
        <f t="shared" si="9"/>
        <v>1.0376816310542012</v>
      </c>
      <c r="H100" s="3">
        <f t="shared" si="10"/>
        <v>1.0267597907158568</v>
      </c>
      <c r="I100" s="3">
        <f t="shared" si="6"/>
        <v>0.95765462344071584</v>
      </c>
      <c r="J100" s="10"/>
      <c r="K100" s="5"/>
    </row>
    <row r="101" spans="1:11" x14ac:dyDescent="0.35">
      <c r="A101" s="4">
        <v>43518</v>
      </c>
      <c r="B101">
        <v>56.74</v>
      </c>
      <c r="C101" s="4">
        <v>43518</v>
      </c>
      <c r="D101">
        <v>56.56</v>
      </c>
      <c r="E101" s="5">
        <f t="shared" si="7"/>
        <v>4.8542670046154014E-2</v>
      </c>
      <c r="F101" s="5">
        <f t="shared" si="8"/>
        <v>5.1720077838542142E-2</v>
      </c>
      <c r="G101" s="3">
        <f t="shared" si="9"/>
        <v>0.96340538992847269</v>
      </c>
      <c r="H101" s="3">
        <f t="shared" si="10"/>
        <v>1.1006380348713294</v>
      </c>
      <c r="I101" s="3">
        <f t="shared" si="6"/>
        <v>0.95723335456515035</v>
      </c>
      <c r="J101" s="10"/>
      <c r="K101" s="5"/>
    </row>
    <row r="102" spans="1:11" x14ac:dyDescent="0.35">
      <c r="A102" s="4">
        <v>43525</v>
      </c>
      <c r="B102">
        <v>56.12</v>
      </c>
      <c r="C102" s="4">
        <v>43525</v>
      </c>
      <c r="D102">
        <v>56.19</v>
      </c>
      <c r="E102" s="5">
        <f t="shared" si="7"/>
        <v>-6.5632164642105808E-3</v>
      </c>
      <c r="F102" s="5">
        <f t="shared" si="8"/>
        <v>-1.0987174146445211E-2</v>
      </c>
      <c r="G102" s="3">
        <f t="shared" si="9"/>
        <v>0.91259559003470958</v>
      </c>
      <c r="H102" s="3">
        <f t="shared" si="10"/>
        <v>1.1009867733277443</v>
      </c>
      <c r="I102" s="3">
        <f t="shared" si="6"/>
        <v>0.95668301246684928</v>
      </c>
      <c r="J102" s="10"/>
      <c r="K102" s="5"/>
    </row>
    <row r="103" spans="1:11" x14ac:dyDescent="0.35">
      <c r="A103" s="4">
        <v>43532</v>
      </c>
      <c r="B103">
        <v>56.35</v>
      </c>
      <c r="C103" s="4">
        <v>43532</v>
      </c>
      <c r="D103">
        <v>56.42</v>
      </c>
      <c r="E103" s="5">
        <f t="shared" si="7"/>
        <v>4.0849004497433648E-3</v>
      </c>
      <c r="F103" s="5">
        <f t="shared" si="8"/>
        <v>4.0899852515252876E-3</v>
      </c>
      <c r="G103" s="3">
        <f t="shared" si="9"/>
        <v>0.89522558863028989</v>
      </c>
      <c r="H103" s="3">
        <f t="shared" si="10"/>
        <v>1.1037000639505483</v>
      </c>
      <c r="I103" s="3">
        <f t="shared" si="6"/>
        <v>0.95667187401335196</v>
      </c>
      <c r="J103" s="10"/>
      <c r="K103" s="5"/>
    </row>
    <row r="104" spans="1:11" x14ac:dyDescent="0.35">
      <c r="A104" s="4">
        <v>43539</v>
      </c>
      <c r="B104">
        <v>57.81</v>
      </c>
      <c r="C104" s="4">
        <v>43539</v>
      </c>
      <c r="D104">
        <v>57.81</v>
      </c>
      <c r="E104" s="5">
        <f t="shared" si="7"/>
        <v>2.4338065520534517E-2</v>
      </c>
      <c r="F104" s="5">
        <f t="shared" si="8"/>
        <v>2.5579530608599379E-2</v>
      </c>
      <c r="G104" s="3">
        <f t="shared" si="9"/>
        <v>0.8901420802640414</v>
      </c>
      <c r="H104" s="3">
        <f t="shared" si="10"/>
        <v>1.2144252389845354</v>
      </c>
      <c r="I104" s="3">
        <f t="shared" si="6"/>
        <v>0.95517267017642438</v>
      </c>
      <c r="J104" s="10"/>
      <c r="K104" s="5"/>
    </row>
    <row r="105" spans="1:11" x14ac:dyDescent="0.35">
      <c r="A105" s="4">
        <v>43546</v>
      </c>
      <c r="B105">
        <v>59.44</v>
      </c>
      <c r="C105" s="4">
        <v>43546</v>
      </c>
      <c r="D105">
        <v>59.39</v>
      </c>
      <c r="E105" s="5">
        <f t="shared" si="7"/>
        <v>2.6964090933384127E-2</v>
      </c>
      <c r="F105" s="5">
        <f t="shared" si="8"/>
        <v>2.7805629315118936E-2</v>
      </c>
      <c r="G105" s="3">
        <f t="shared" si="9"/>
        <v>0.87221647305699457</v>
      </c>
      <c r="H105" s="3">
        <f t="shared" si="10"/>
        <v>1.122523007537509</v>
      </c>
      <c r="I105" s="3">
        <f t="shared" si="6"/>
        <v>0.95526626206126197</v>
      </c>
      <c r="J105" s="10"/>
      <c r="K105" s="5"/>
    </row>
    <row r="106" spans="1:11" x14ac:dyDescent="0.35">
      <c r="A106" s="4">
        <v>43553</v>
      </c>
      <c r="B106">
        <v>59.49</v>
      </c>
      <c r="C106" s="4">
        <v>43553</v>
      </c>
      <c r="D106">
        <v>59.52</v>
      </c>
      <c r="E106" s="5">
        <f t="shared" si="7"/>
        <v>2.186528497067674E-3</v>
      </c>
      <c r="F106" s="5">
        <f t="shared" si="8"/>
        <v>8.4083079031074218E-4</v>
      </c>
      <c r="G106" s="3">
        <f t="shared" si="9"/>
        <v>0.92732351981286765</v>
      </c>
      <c r="H106" s="3">
        <f t="shared" si="10"/>
        <v>1.0959329821452239</v>
      </c>
      <c r="I106" s="3">
        <f t="shared" si="6"/>
        <v>0.95477967087887561</v>
      </c>
      <c r="J106" s="10"/>
      <c r="K106" s="5"/>
    </row>
    <row r="107" spans="1:11" x14ac:dyDescent="0.35">
      <c r="A107" s="4">
        <v>43560</v>
      </c>
      <c r="B107">
        <v>62.36</v>
      </c>
      <c r="C107" s="4">
        <v>43560</v>
      </c>
      <c r="D107">
        <v>62.36</v>
      </c>
      <c r="E107" s="5">
        <f t="shared" si="7"/>
        <v>4.6611653664739253E-2</v>
      </c>
      <c r="F107" s="5">
        <f t="shared" si="8"/>
        <v>4.7115812989761426E-2</v>
      </c>
      <c r="G107" s="3">
        <f t="shared" si="9"/>
        <v>0.95712769678513976</v>
      </c>
      <c r="H107" s="3">
        <f t="shared" si="10"/>
        <v>0.9399681280455382</v>
      </c>
      <c r="I107" s="3">
        <f t="shared" si="6"/>
        <v>0.95464160160376721</v>
      </c>
      <c r="J107" s="10">
        <f>SLOPE(E3:E107,F3:F107)</f>
        <v>0.97004253901517479</v>
      </c>
      <c r="K107" s="5"/>
    </row>
    <row r="108" spans="1:11" x14ac:dyDescent="0.35">
      <c r="A108" s="4">
        <v>43567</v>
      </c>
      <c r="B108">
        <v>64.099999999999994</v>
      </c>
      <c r="C108" s="4">
        <v>43567</v>
      </c>
      <c r="D108">
        <v>64.09</v>
      </c>
      <c r="E108" s="5">
        <f t="shared" si="7"/>
        <v>2.7364301326559662E-2</v>
      </c>
      <c r="F108" s="5">
        <f t="shared" si="8"/>
        <v>2.752031973704841E-2</v>
      </c>
      <c r="G108" s="3">
        <f t="shared" si="9"/>
        <v>0.95731174871782665</v>
      </c>
      <c r="H108" s="3">
        <f t="shared" si="10"/>
        <v>0.94017178738598461</v>
      </c>
      <c r="I108" s="3">
        <f t="shared" si="6"/>
        <v>0.95468463332798992</v>
      </c>
      <c r="J108" s="10">
        <f t="shared" ref="J108:J171" si="11">SLOPE(E4:E108,F4:F108)</f>
        <v>0.97087318250072629</v>
      </c>
      <c r="K108" s="5"/>
    </row>
    <row r="109" spans="1:11" x14ac:dyDescent="0.35">
      <c r="A109" s="4">
        <v>43574</v>
      </c>
      <c r="B109">
        <v>63.8</v>
      </c>
      <c r="C109" s="4">
        <v>43574</v>
      </c>
      <c r="D109">
        <v>63.84</v>
      </c>
      <c r="E109" s="5">
        <f t="shared" si="7"/>
        <v>-3.9083923745821545E-3</v>
      </c>
      <c r="F109" s="5">
        <f t="shared" si="8"/>
        <v>-4.6911735758801663E-3</v>
      </c>
      <c r="G109" s="3">
        <f t="shared" si="9"/>
        <v>0.96762369421734562</v>
      </c>
      <c r="H109" s="3">
        <f t="shared" si="10"/>
        <v>0.94019351072003399</v>
      </c>
      <c r="I109" s="3">
        <f t="shared" si="6"/>
        <v>0.95436952745597015</v>
      </c>
      <c r="J109" s="10">
        <f t="shared" si="11"/>
        <v>0.9705910549663801</v>
      </c>
      <c r="K109" s="5"/>
    </row>
    <row r="110" spans="1:11" x14ac:dyDescent="0.35">
      <c r="A110" s="4">
        <v>43581</v>
      </c>
      <c r="B110">
        <v>65.28</v>
      </c>
      <c r="C110" s="4">
        <v>43581</v>
      </c>
      <c r="D110">
        <v>65.28</v>
      </c>
      <c r="E110" s="5">
        <f t="shared" si="7"/>
        <v>2.2305757514298186E-2</v>
      </c>
      <c r="F110" s="5">
        <f t="shared" si="8"/>
        <v>2.293252030510734E-2</v>
      </c>
      <c r="G110" s="3">
        <f t="shared" si="9"/>
        <v>0.97487488697316405</v>
      </c>
      <c r="H110" s="3">
        <f t="shared" si="10"/>
        <v>0.93881807546543261</v>
      </c>
      <c r="I110" s="3">
        <f t="shared" si="6"/>
        <v>0.95484821844200152</v>
      </c>
      <c r="J110" s="10">
        <f t="shared" si="11"/>
        <v>0.97005564575191428</v>
      </c>
      <c r="K110" s="5"/>
    </row>
    <row r="111" spans="1:11" x14ac:dyDescent="0.35">
      <c r="A111" s="4">
        <v>43588</v>
      </c>
      <c r="B111">
        <v>62.9</v>
      </c>
      <c r="C111" s="4">
        <v>43588</v>
      </c>
      <c r="D111">
        <v>62.95</v>
      </c>
      <c r="E111" s="5">
        <f t="shared" si="7"/>
        <v>-3.6344950165495354E-2</v>
      </c>
      <c r="F111" s="5">
        <f t="shared" si="8"/>
        <v>-3.7139546949456766E-2</v>
      </c>
      <c r="G111" s="3">
        <f t="shared" si="9"/>
        <v>0.97990918916177272</v>
      </c>
      <c r="H111" s="3">
        <f t="shared" si="10"/>
        <v>0.94948720337678982</v>
      </c>
      <c r="I111" s="3">
        <f t="shared" si="6"/>
        <v>0.95432983120312531</v>
      </c>
      <c r="J111" s="10">
        <f t="shared" si="11"/>
        <v>0.97143211485912251</v>
      </c>
      <c r="K111" s="5"/>
    </row>
    <row r="112" spans="1:11" x14ac:dyDescent="0.35">
      <c r="A112" s="4">
        <v>43595</v>
      </c>
      <c r="B112">
        <v>61.81</v>
      </c>
      <c r="C112" s="4">
        <v>43595</v>
      </c>
      <c r="D112">
        <v>61.83</v>
      </c>
      <c r="E112" s="5">
        <f t="shared" si="7"/>
        <v>-1.7952076919878848E-2</v>
      </c>
      <c r="F112" s="5">
        <f t="shared" si="8"/>
        <v>-1.7481000035212801E-2</v>
      </c>
      <c r="G112" s="3">
        <f t="shared" si="9"/>
        <v>0.98161903593934008</v>
      </c>
      <c r="H112" s="3">
        <f t="shared" si="10"/>
        <v>0.95709712406202618</v>
      </c>
      <c r="I112" s="3">
        <f t="shared" si="6"/>
        <v>0.95453332844494954</v>
      </c>
      <c r="J112" s="10">
        <f t="shared" si="11"/>
        <v>0.96950808426063617</v>
      </c>
      <c r="K112" s="5"/>
    </row>
    <row r="113" spans="1:11" x14ac:dyDescent="0.35">
      <c r="A113" s="4">
        <v>43602</v>
      </c>
      <c r="B113">
        <v>62.1</v>
      </c>
      <c r="C113" s="4">
        <v>43602</v>
      </c>
      <c r="D113">
        <v>62.09</v>
      </c>
      <c r="E113" s="5">
        <f t="shared" si="7"/>
        <v>4.196261806324238E-3</v>
      </c>
      <c r="F113" s="5">
        <f t="shared" si="8"/>
        <v>4.6808252682510399E-3</v>
      </c>
      <c r="G113" s="3">
        <f t="shared" si="9"/>
        <v>0.97891304134568013</v>
      </c>
      <c r="H113" s="3">
        <f t="shared" si="10"/>
        <v>0.96813362099786915</v>
      </c>
      <c r="I113" s="3">
        <f t="shared" si="6"/>
        <v>0.95450628753272382</v>
      </c>
      <c r="J113" s="10">
        <f t="shared" si="11"/>
        <v>0.96951338736292059</v>
      </c>
      <c r="K113" s="5"/>
    </row>
    <row r="114" spans="1:11" x14ac:dyDescent="0.35">
      <c r="A114" s="4">
        <v>43609</v>
      </c>
      <c r="B114">
        <v>60.72</v>
      </c>
      <c r="C114" s="4">
        <v>43609</v>
      </c>
      <c r="D114">
        <v>60.81</v>
      </c>
      <c r="E114" s="5">
        <f t="shared" si="7"/>
        <v>-2.0830696244783051E-2</v>
      </c>
      <c r="F114" s="5">
        <f t="shared" si="8"/>
        <v>-2.2472855852058628E-2</v>
      </c>
      <c r="G114" s="3">
        <f t="shared" si="9"/>
        <v>0.96266780727501378</v>
      </c>
      <c r="H114" s="3">
        <f t="shared" si="10"/>
        <v>0.97567407884435797</v>
      </c>
      <c r="I114" s="3">
        <f t="shared" si="6"/>
        <v>0.95451670492220042</v>
      </c>
      <c r="J114" s="10">
        <f t="shared" si="11"/>
        <v>0.96889224694515175</v>
      </c>
      <c r="K114" s="5"/>
    </row>
    <row r="115" spans="1:11" x14ac:dyDescent="0.35">
      <c r="A115" s="4">
        <v>43616</v>
      </c>
      <c r="B115">
        <v>56.93</v>
      </c>
      <c r="C115" s="4">
        <v>43616</v>
      </c>
      <c r="D115">
        <v>57.33</v>
      </c>
      <c r="E115" s="5">
        <f t="shared" si="7"/>
        <v>-5.893020221172704E-2</v>
      </c>
      <c r="F115" s="5">
        <f t="shared" si="8"/>
        <v>-6.4450690124383925E-2</v>
      </c>
      <c r="G115" s="3">
        <f t="shared" si="9"/>
        <v>0.90721180560352177</v>
      </c>
      <c r="H115" s="3">
        <f t="shared" si="10"/>
        <v>0.95391133044902143</v>
      </c>
      <c r="I115" s="3">
        <f t="shared" si="6"/>
        <v>0.95125526415350048</v>
      </c>
      <c r="J115" s="10">
        <f t="shared" si="11"/>
        <v>0.96613862358437386</v>
      </c>
      <c r="K115" s="5"/>
    </row>
    <row r="116" spans="1:11" x14ac:dyDescent="0.35">
      <c r="A116" s="4">
        <v>43623</v>
      </c>
      <c r="B116">
        <v>52.97</v>
      </c>
      <c r="C116" s="4">
        <v>43623</v>
      </c>
      <c r="D116">
        <v>53</v>
      </c>
      <c r="E116" s="5">
        <f t="shared" si="7"/>
        <v>-7.8532133368169527E-2</v>
      </c>
      <c r="F116" s="5">
        <f t="shared" si="8"/>
        <v>-7.2096727406555164E-2</v>
      </c>
      <c r="G116" s="3">
        <f t="shared" si="9"/>
        <v>1.0199724561583794</v>
      </c>
      <c r="H116" s="3">
        <f t="shared" si="10"/>
        <v>0.99891556364349166</v>
      </c>
      <c r="I116" s="3">
        <f t="shared" si="6"/>
        <v>0.95952034847653067</v>
      </c>
      <c r="J116" s="10">
        <f t="shared" si="11"/>
        <v>0.96989495908824996</v>
      </c>
      <c r="K116" s="5"/>
    </row>
    <row r="117" spans="1:11" x14ac:dyDescent="0.35">
      <c r="A117" s="4">
        <v>43630</v>
      </c>
      <c r="B117">
        <v>52.52</v>
      </c>
      <c r="C117" s="4">
        <v>43630</v>
      </c>
      <c r="D117">
        <v>52.49</v>
      </c>
      <c r="E117" s="5">
        <f t="shared" si="7"/>
        <v>-9.6692382879133929E-3</v>
      </c>
      <c r="F117" s="5">
        <f t="shared" si="8"/>
        <v>-8.5316661218398267E-3</v>
      </c>
      <c r="G117" s="3">
        <f t="shared" si="9"/>
        <v>1.0219102547229242</v>
      </c>
      <c r="H117" s="3">
        <f t="shared" si="10"/>
        <v>1.0010985912785204</v>
      </c>
      <c r="I117" s="3">
        <f t="shared" si="6"/>
        <v>0.95964974245084522</v>
      </c>
      <c r="J117" s="10">
        <f t="shared" si="11"/>
        <v>0.96936016722204343</v>
      </c>
      <c r="K117" s="5"/>
    </row>
    <row r="118" spans="1:11" x14ac:dyDescent="0.35">
      <c r="A118" s="4">
        <v>43637</v>
      </c>
      <c r="B118">
        <v>54.75</v>
      </c>
      <c r="C118" s="4">
        <v>43637</v>
      </c>
      <c r="D118">
        <v>54.73</v>
      </c>
      <c r="E118" s="5">
        <f t="shared" si="7"/>
        <v>4.1789329891618196E-2</v>
      </c>
      <c r="F118" s="5">
        <f t="shared" si="8"/>
        <v>4.1583319262014785E-2</v>
      </c>
      <c r="G118" s="3">
        <f t="shared" si="9"/>
        <v>1.0092814091216455</v>
      </c>
      <c r="H118" s="3">
        <f t="shared" si="10"/>
        <v>1.0008510984463661</v>
      </c>
      <c r="I118" s="3">
        <f t="shared" ref="I118:I181" si="12">SLOPE(E68:E118,F68:F118)</f>
        <v>1.0032540337617128</v>
      </c>
      <c r="J118" s="10">
        <f t="shared" si="11"/>
        <v>0.96962500328107482</v>
      </c>
      <c r="K118" s="5"/>
    </row>
    <row r="119" spans="1:11" x14ac:dyDescent="0.35">
      <c r="A119" s="4">
        <v>43644</v>
      </c>
      <c r="B119">
        <v>58.38</v>
      </c>
      <c r="C119" s="4">
        <v>43644</v>
      </c>
      <c r="D119">
        <v>58.6</v>
      </c>
      <c r="E119" s="5">
        <f t="shared" si="7"/>
        <v>6.8322691427140203E-2</v>
      </c>
      <c r="F119" s="5">
        <f t="shared" si="8"/>
        <v>6.4195996729358509E-2</v>
      </c>
      <c r="G119" s="3">
        <f t="shared" si="9"/>
        <v>1.0700121398697233</v>
      </c>
      <c r="H119" s="3">
        <f t="shared" si="10"/>
        <v>1.017865072949635</v>
      </c>
      <c r="I119" s="3">
        <f t="shared" si="12"/>
        <v>1.0061211806698747</v>
      </c>
      <c r="J119" s="10">
        <f t="shared" si="11"/>
        <v>0.97261169083142363</v>
      </c>
      <c r="K119" s="5"/>
    </row>
    <row r="120" spans="1:11" x14ac:dyDescent="0.35">
      <c r="A120" s="4">
        <v>43651</v>
      </c>
      <c r="B120">
        <v>57.32</v>
      </c>
      <c r="C120" s="4">
        <v>43651</v>
      </c>
      <c r="D120">
        <v>57.51</v>
      </c>
      <c r="E120" s="5">
        <f t="shared" si="7"/>
        <v>-1.8775850857304179E-2</v>
      </c>
      <c r="F120" s="5">
        <f t="shared" si="8"/>
        <v>-1.832376246599764E-2</v>
      </c>
      <c r="G120" s="3">
        <f t="shared" si="9"/>
        <v>1.0504828439268568</v>
      </c>
      <c r="H120" s="3">
        <f t="shared" si="10"/>
        <v>1.0203956498520077</v>
      </c>
      <c r="I120" s="3">
        <f t="shared" si="12"/>
        <v>1.0059237619324106</v>
      </c>
      <c r="J120" s="10">
        <f t="shared" si="11"/>
        <v>0.97263231008077022</v>
      </c>
      <c r="K120" s="5"/>
    </row>
    <row r="121" spans="1:11" x14ac:dyDescent="0.35">
      <c r="A121" s="4">
        <v>43658</v>
      </c>
      <c r="B121">
        <v>59.02</v>
      </c>
      <c r="C121" s="4">
        <v>43658</v>
      </c>
      <c r="D121">
        <v>59.27</v>
      </c>
      <c r="E121" s="5">
        <f t="shared" si="7"/>
        <v>3.0144430074084141E-2</v>
      </c>
      <c r="F121" s="5">
        <f t="shared" si="8"/>
        <v>2.9226766554822391E-2</v>
      </c>
      <c r="G121" s="3">
        <f t="shared" si="9"/>
        <v>1.0463677264572309</v>
      </c>
      <c r="H121" s="3">
        <f t="shared" si="10"/>
        <v>1.0200568774749441</v>
      </c>
      <c r="I121" s="3">
        <f t="shared" si="12"/>
        <v>1.0065248413356951</v>
      </c>
      <c r="J121" s="10">
        <f t="shared" si="11"/>
        <v>0.97255890175121962</v>
      </c>
      <c r="K121" s="5"/>
    </row>
    <row r="122" spans="1:11" x14ac:dyDescent="0.35">
      <c r="A122" s="4">
        <v>43665</v>
      </c>
      <c r="B122">
        <v>56.74</v>
      </c>
      <c r="C122" s="4">
        <v>43665</v>
      </c>
      <c r="D122">
        <v>56.98</v>
      </c>
      <c r="E122" s="5">
        <f t="shared" si="7"/>
        <v>-3.9402946729984636E-2</v>
      </c>
      <c r="F122" s="5">
        <f t="shared" si="8"/>
        <v>-3.9396940134088135E-2</v>
      </c>
      <c r="G122" s="3">
        <f t="shared" si="9"/>
        <v>1.0396243387440203</v>
      </c>
      <c r="H122" s="3">
        <f t="shared" si="10"/>
        <v>1.022353668257052</v>
      </c>
      <c r="I122" s="3">
        <f t="shared" si="12"/>
        <v>1.0111110025298091</v>
      </c>
      <c r="J122" s="10">
        <f t="shared" si="11"/>
        <v>0.97386783434059243</v>
      </c>
      <c r="K122" s="5"/>
    </row>
    <row r="123" spans="1:11" x14ac:dyDescent="0.35">
      <c r="A123" s="4">
        <v>43672</v>
      </c>
      <c r="B123">
        <v>56.05</v>
      </c>
      <c r="C123" s="4">
        <v>43672</v>
      </c>
      <c r="D123">
        <v>56.22</v>
      </c>
      <c r="E123" s="5">
        <f t="shared" si="7"/>
        <v>-1.3427763591376398E-2</v>
      </c>
      <c r="F123" s="5">
        <f t="shared" si="8"/>
        <v>-1.2235279862536414E-2</v>
      </c>
      <c r="G123" s="3">
        <f t="shared" si="9"/>
        <v>1.0171446841347012</v>
      </c>
      <c r="H123" s="3">
        <f t="shared" si="10"/>
        <v>1.0241356560076742</v>
      </c>
      <c r="I123" s="3">
        <f t="shared" si="12"/>
        <v>1.011649917031102</v>
      </c>
      <c r="J123" s="10">
        <f t="shared" si="11"/>
        <v>0.97396068425394988</v>
      </c>
      <c r="K123" s="5"/>
    </row>
    <row r="124" spans="1:11" x14ac:dyDescent="0.35">
      <c r="A124" s="4">
        <v>43679</v>
      </c>
      <c r="B124">
        <v>56.55</v>
      </c>
      <c r="C124" s="4">
        <v>43679</v>
      </c>
      <c r="D124">
        <v>56.62</v>
      </c>
      <c r="E124" s="5">
        <f t="shared" si="7"/>
        <v>7.0897142053676773E-3</v>
      </c>
      <c r="F124" s="5">
        <f t="shared" si="8"/>
        <v>8.8810530439604862E-3</v>
      </c>
      <c r="G124" s="3">
        <f t="shared" si="9"/>
        <v>1.0072348173560659</v>
      </c>
      <c r="H124" s="3">
        <f t="shared" si="10"/>
        <v>1.0216957921514931</v>
      </c>
      <c r="I124" s="3">
        <f t="shared" si="12"/>
        <v>1.0137841580533549</v>
      </c>
      <c r="J124" s="10">
        <f t="shared" si="11"/>
        <v>0.97311100428205621</v>
      </c>
      <c r="K124" s="5"/>
    </row>
    <row r="125" spans="1:11" x14ac:dyDescent="0.35">
      <c r="A125" s="4">
        <v>43686</v>
      </c>
      <c r="B125">
        <v>53.28</v>
      </c>
      <c r="C125" s="4">
        <v>43686</v>
      </c>
      <c r="D125">
        <v>53.29</v>
      </c>
      <c r="E125" s="5">
        <f t="shared" si="7"/>
        <v>-6.0613583375062591E-2</v>
      </c>
      <c r="F125" s="5">
        <f t="shared" si="8"/>
        <v>-5.9564176329995694E-2</v>
      </c>
      <c r="G125" s="3">
        <f t="shared" si="9"/>
        <v>0.98454943828247099</v>
      </c>
      <c r="H125" s="3">
        <f t="shared" si="10"/>
        <v>1.0223879462933088</v>
      </c>
      <c r="I125" s="3">
        <f t="shared" si="12"/>
        <v>1.013911514889847</v>
      </c>
      <c r="J125" s="10">
        <f t="shared" si="11"/>
        <v>0.97466476396128721</v>
      </c>
      <c r="K125" s="5"/>
    </row>
    <row r="126" spans="1:11" x14ac:dyDescent="0.35">
      <c r="A126" s="4">
        <v>43693</v>
      </c>
      <c r="B126">
        <v>55.31</v>
      </c>
      <c r="C126" s="4">
        <v>43693</v>
      </c>
      <c r="D126">
        <v>55.32</v>
      </c>
      <c r="E126" s="5">
        <f t="shared" si="7"/>
        <v>3.7385810487866579E-2</v>
      </c>
      <c r="F126" s="5">
        <f t="shared" si="8"/>
        <v>3.7392697774452963E-2</v>
      </c>
      <c r="G126" s="3">
        <f t="shared" si="9"/>
        <v>1.0070133071287231</v>
      </c>
      <c r="H126" s="3">
        <f t="shared" si="10"/>
        <v>1.0212553196699596</v>
      </c>
      <c r="I126" s="3">
        <f t="shared" si="12"/>
        <v>1.0165133829217612</v>
      </c>
      <c r="J126" s="10">
        <f t="shared" si="11"/>
        <v>0.97497739249660675</v>
      </c>
      <c r="K126" s="5"/>
    </row>
    <row r="127" spans="1:11" x14ac:dyDescent="0.35">
      <c r="A127" s="4">
        <v>43700</v>
      </c>
      <c r="B127">
        <v>55.5</v>
      </c>
      <c r="C127" s="4">
        <v>43700</v>
      </c>
      <c r="D127">
        <v>55.55</v>
      </c>
      <c r="E127" s="5">
        <f t="shared" si="7"/>
        <v>4.1490092890815412E-3</v>
      </c>
      <c r="F127" s="5">
        <f t="shared" si="8"/>
        <v>3.4292967458020738E-3</v>
      </c>
      <c r="G127" s="3">
        <f t="shared" si="9"/>
        <v>1.0086909463415379</v>
      </c>
      <c r="H127" s="3">
        <f t="shared" si="10"/>
        <v>1.0438504746966983</v>
      </c>
      <c r="I127" s="3">
        <f t="shared" si="12"/>
        <v>1.0157387774567852</v>
      </c>
      <c r="J127" s="10">
        <f t="shared" si="11"/>
        <v>0.9744803741824245</v>
      </c>
      <c r="K127" s="5"/>
    </row>
    <row r="128" spans="1:11" x14ac:dyDescent="0.35">
      <c r="A128" s="4">
        <v>43707</v>
      </c>
      <c r="B128">
        <v>55.21</v>
      </c>
      <c r="C128" s="4">
        <v>43707</v>
      </c>
      <c r="D128">
        <v>55.23</v>
      </c>
      <c r="E128" s="5">
        <f t="shared" si="7"/>
        <v>-5.7772321725427763E-3</v>
      </c>
      <c r="F128" s="5">
        <f t="shared" si="8"/>
        <v>-5.2389244564355324E-3</v>
      </c>
      <c r="G128" s="3">
        <f t="shared" si="9"/>
        <v>1.0128662811229179</v>
      </c>
      <c r="H128" s="3">
        <f t="shared" si="10"/>
        <v>1.028061351856397</v>
      </c>
      <c r="I128" s="3">
        <f t="shared" si="12"/>
        <v>1.0170359683370072</v>
      </c>
      <c r="J128" s="10">
        <f t="shared" si="11"/>
        <v>0.97449189408466197</v>
      </c>
      <c r="K128" s="5"/>
    </row>
    <row r="129" spans="1:11" x14ac:dyDescent="0.35">
      <c r="A129" s="4">
        <v>43714</v>
      </c>
      <c r="B129">
        <v>55.73</v>
      </c>
      <c r="C129" s="4">
        <v>43714</v>
      </c>
      <c r="D129">
        <v>55.62</v>
      </c>
      <c r="E129" s="5">
        <f t="shared" si="7"/>
        <v>7.0365648927226826E-3</v>
      </c>
      <c r="F129" s="5">
        <f t="shared" si="8"/>
        <v>9.3745052854915852E-3</v>
      </c>
      <c r="G129" s="3">
        <f t="shared" si="9"/>
        <v>1.0072835416229096</v>
      </c>
      <c r="H129" s="3">
        <f t="shared" si="10"/>
        <v>1.0264740369543779</v>
      </c>
      <c r="I129" s="3">
        <f t="shared" si="12"/>
        <v>1.0171811652979126</v>
      </c>
      <c r="J129" s="10">
        <f t="shared" si="11"/>
        <v>0.97409991793577722</v>
      </c>
      <c r="K129" s="5"/>
    </row>
    <row r="130" spans="1:11" x14ac:dyDescent="0.35">
      <c r="A130" s="4">
        <v>43721</v>
      </c>
      <c r="B130">
        <v>56.16</v>
      </c>
      <c r="C130" s="4">
        <v>43721</v>
      </c>
      <c r="D130">
        <v>56.19</v>
      </c>
      <c r="E130" s="5">
        <f t="shared" si="7"/>
        <v>1.0195956318287949E-2</v>
      </c>
      <c r="F130" s="5">
        <f t="shared" si="8"/>
        <v>7.6861581361107401E-3</v>
      </c>
      <c r="G130" s="3">
        <f t="shared" si="9"/>
        <v>1.0102723458898957</v>
      </c>
      <c r="H130" s="3">
        <f t="shared" si="10"/>
        <v>1.0297403521358754</v>
      </c>
      <c r="I130" s="3">
        <f t="shared" si="12"/>
        <v>1.0175768845044249</v>
      </c>
      <c r="J130" s="10">
        <f t="shared" si="11"/>
        <v>0.97392422052526806</v>
      </c>
      <c r="K130" s="5"/>
    </row>
    <row r="131" spans="1:11" x14ac:dyDescent="0.35">
      <c r="A131" s="4">
        <v>43728</v>
      </c>
      <c r="B131">
        <v>59.33</v>
      </c>
      <c r="C131" s="4">
        <v>43728</v>
      </c>
      <c r="D131">
        <v>59.31</v>
      </c>
      <c r="E131" s="5">
        <f t="shared" si="7"/>
        <v>5.4039120726528528E-2</v>
      </c>
      <c r="F131" s="5">
        <f t="shared" si="8"/>
        <v>5.4910320552996147E-2</v>
      </c>
      <c r="G131" s="3">
        <f t="shared" si="9"/>
        <v>0.98699760192878983</v>
      </c>
      <c r="H131" s="3">
        <f t="shared" si="10"/>
        <v>1.0051015825190046</v>
      </c>
      <c r="I131" s="3">
        <f t="shared" si="12"/>
        <v>1.0206494136497919</v>
      </c>
      <c r="J131" s="10">
        <f t="shared" si="11"/>
        <v>0.9741462299676954</v>
      </c>
      <c r="K131" s="5"/>
    </row>
    <row r="132" spans="1:11" x14ac:dyDescent="0.35">
      <c r="A132" s="4">
        <v>43735</v>
      </c>
      <c r="B132">
        <v>56.9</v>
      </c>
      <c r="C132" s="4">
        <v>43735</v>
      </c>
      <c r="D132">
        <v>56.95</v>
      </c>
      <c r="E132" s="5">
        <f t="shared" ref="E132:E195" si="13">LN(D132/D131)</f>
        <v>-4.0604235957444106E-2</v>
      </c>
      <c r="F132" s="5">
        <f t="shared" ref="F132:F195" si="14">LN(B132/B131)</f>
        <v>-4.1819739138266643E-2</v>
      </c>
      <c r="G132" s="3">
        <f t="shared" si="9"/>
        <v>0.9775419987471814</v>
      </c>
      <c r="H132" s="3">
        <f t="shared" si="10"/>
        <v>0.99924083458573354</v>
      </c>
      <c r="I132" s="3">
        <f t="shared" si="12"/>
        <v>1.016521387394268</v>
      </c>
      <c r="J132" s="10">
        <f t="shared" si="11"/>
        <v>0.97381421967774828</v>
      </c>
      <c r="K132" s="5"/>
    </row>
    <row r="133" spans="1:11" x14ac:dyDescent="0.35">
      <c r="A133" s="4">
        <v>43742</v>
      </c>
      <c r="B133">
        <v>53.12</v>
      </c>
      <c r="C133" s="4">
        <v>43742</v>
      </c>
      <c r="D133">
        <v>53.12</v>
      </c>
      <c r="E133" s="5">
        <f t="shared" si="13"/>
        <v>-6.9620184725012788E-2</v>
      </c>
      <c r="F133" s="5">
        <f t="shared" si="14"/>
        <v>-6.8741835964106865E-2</v>
      </c>
      <c r="G133" s="3">
        <f t="shared" si="9"/>
        <v>1.0005228702260616</v>
      </c>
      <c r="H133" s="3">
        <f t="shared" si="10"/>
        <v>0.99925311970803876</v>
      </c>
      <c r="I133" s="3">
        <f t="shared" si="12"/>
        <v>1.016513141215726</v>
      </c>
      <c r="J133" s="10">
        <f t="shared" si="11"/>
        <v>0.97486782494681423</v>
      </c>
      <c r="K133" s="5"/>
    </row>
    <row r="134" spans="1:11" x14ac:dyDescent="0.35">
      <c r="A134" s="4">
        <v>43749</v>
      </c>
      <c r="B134">
        <v>53.27</v>
      </c>
      <c r="C134" s="4">
        <v>43749</v>
      </c>
      <c r="D134">
        <v>53.24</v>
      </c>
      <c r="E134" s="5">
        <f t="shared" si="13"/>
        <v>2.2564883587326097E-3</v>
      </c>
      <c r="F134" s="5">
        <f t="shared" si="14"/>
        <v>2.8198157607295347E-3</v>
      </c>
      <c r="G134" s="3">
        <f t="shared" si="9"/>
        <v>0.99382099295551463</v>
      </c>
      <c r="H134" s="3">
        <f t="shared" si="10"/>
        <v>0.99990047810118399</v>
      </c>
      <c r="I134" s="3">
        <f t="shared" si="12"/>
        <v>1.016706919597864</v>
      </c>
      <c r="J134" s="10">
        <f t="shared" si="11"/>
        <v>0.97403511400399112</v>
      </c>
      <c r="K134" s="5"/>
    </row>
    <row r="135" spans="1:11" x14ac:dyDescent="0.35">
      <c r="A135" s="4">
        <v>43756</v>
      </c>
      <c r="B135">
        <v>53.49</v>
      </c>
      <c r="C135" s="4">
        <v>43756</v>
      </c>
      <c r="D135">
        <v>53.49</v>
      </c>
      <c r="E135" s="5">
        <f t="shared" si="13"/>
        <v>4.6847270162477875E-3</v>
      </c>
      <c r="F135" s="5">
        <f t="shared" si="14"/>
        <v>4.121399614250976E-3</v>
      </c>
      <c r="G135" s="3">
        <f t="shared" ref="G135:G198" si="15">SLOPE(E132:E135,F132:F135)</f>
        <v>1.0049841802713027</v>
      </c>
      <c r="H135" s="3">
        <f t="shared" si="10"/>
        <v>0.99997573241844073</v>
      </c>
      <c r="I135" s="3">
        <f t="shared" si="12"/>
        <v>1.0173005229430863</v>
      </c>
      <c r="J135" s="10">
        <f t="shared" si="11"/>
        <v>0.9735350452604985</v>
      </c>
      <c r="K135" s="5"/>
    </row>
    <row r="136" spans="1:11" x14ac:dyDescent="0.35">
      <c r="A136" s="4">
        <v>43763</v>
      </c>
      <c r="B136">
        <v>55.2</v>
      </c>
      <c r="C136" s="4">
        <v>43763</v>
      </c>
      <c r="D136">
        <v>55.27</v>
      </c>
      <c r="E136" s="5">
        <f t="shared" si="13"/>
        <v>3.2735545302012864E-2</v>
      </c>
      <c r="F136" s="5">
        <f t="shared" si="14"/>
        <v>3.1468232739890856E-2</v>
      </c>
      <c r="G136" s="3">
        <f t="shared" si="15"/>
        <v>1.0188621757625826</v>
      </c>
      <c r="H136" s="3">
        <f t="shared" si="10"/>
        <v>1.0043170298500392</v>
      </c>
      <c r="I136" s="3">
        <f t="shared" si="12"/>
        <v>1.0176334587160227</v>
      </c>
      <c r="J136" s="10">
        <f t="shared" si="11"/>
        <v>0.9748837194312312</v>
      </c>
      <c r="K136" s="5"/>
    </row>
    <row r="137" spans="1:11" x14ac:dyDescent="0.35">
      <c r="A137" s="4">
        <v>43770</v>
      </c>
      <c r="B137">
        <v>55.17</v>
      </c>
      <c r="C137" s="4">
        <v>43770</v>
      </c>
      <c r="D137">
        <v>55.36</v>
      </c>
      <c r="E137" s="5">
        <f t="shared" si="13"/>
        <v>1.6270454642424385E-3</v>
      </c>
      <c r="F137" s="5">
        <f t="shared" si="14"/>
        <v>-5.4362599871018134E-4</v>
      </c>
      <c r="G137" s="3">
        <f t="shared" si="15"/>
        <v>1.0104831981755917</v>
      </c>
      <c r="H137" s="3">
        <f t="shared" si="10"/>
        <v>0.99950829361943672</v>
      </c>
      <c r="I137" s="3">
        <f t="shared" si="12"/>
        <v>1.0181891483618699</v>
      </c>
      <c r="J137" s="10">
        <f t="shared" si="11"/>
        <v>0.97453404785236097</v>
      </c>
      <c r="K137" s="5"/>
    </row>
    <row r="138" spans="1:11" x14ac:dyDescent="0.35">
      <c r="A138" s="4">
        <v>43777</v>
      </c>
      <c r="B138">
        <v>56.69</v>
      </c>
      <c r="C138" s="4">
        <v>43777</v>
      </c>
      <c r="D138">
        <v>56.9</v>
      </c>
      <c r="E138" s="5">
        <f t="shared" si="13"/>
        <v>2.7438029822871021E-2</v>
      </c>
      <c r="F138" s="5">
        <f t="shared" si="14"/>
        <v>2.7178501051872885E-2</v>
      </c>
      <c r="G138" s="3">
        <f t="shared" si="15"/>
        <v>0.9766048295136428</v>
      </c>
      <c r="H138" s="3">
        <f t="shared" si="10"/>
        <v>1.0003195312120292</v>
      </c>
      <c r="I138" s="3">
        <f t="shared" si="12"/>
        <v>1.0202819205342739</v>
      </c>
      <c r="J138" s="10">
        <f t="shared" si="11"/>
        <v>0.97501040107707926</v>
      </c>
      <c r="K138" s="5"/>
    </row>
    <row r="139" spans="1:11" x14ac:dyDescent="0.35">
      <c r="A139" s="4">
        <v>43784</v>
      </c>
      <c r="B139">
        <v>56.85</v>
      </c>
      <c r="C139" s="4">
        <v>43784</v>
      </c>
      <c r="D139">
        <v>57.05</v>
      </c>
      <c r="E139" s="5">
        <f t="shared" si="13"/>
        <v>2.6327351757993345E-3</v>
      </c>
      <c r="F139" s="5">
        <f t="shared" si="14"/>
        <v>2.8183918603327989E-3</v>
      </c>
      <c r="G139" s="3">
        <f t="shared" si="15"/>
        <v>0.98979802280195017</v>
      </c>
      <c r="H139" s="3">
        <f t="shared" si="10"/>
        <v>1.0002317590467455</v>
      </c>
      <c r="I139" s="3">
        <f t="shared" si="12"/>
        <v>1.0108709790816592</v>
      </c>
      <c r="J139" s="10">
        <f t="shared" si="11"/>
        <v>0.97421351623902974</v>
      </c>
      <c r="K139" s="5"/>
    </row>
    <row r="140" spans="1:11" x14ac:dyDescent="0.35">
      <c r="A140" s="4">
        <v>43791</v>
      </c>
      <c r="B140">
        <v>56.9</v>
      </c>
      <c r="C140" s="4">
        <v>43791</v>
      </c>
      <c r="D140">
        <v>57.14</v>
      </c>
      <c r="E140" s="5">
        <f t="shared" si="13"/>
        <v>1.576320494542422E-3</v>
      </c>
      <c r="F140" s="5">
        <f t="shared" si="14"/>
        <v>8.7912093574009267E-4</v>
      </c>
      <c r="G140" s="3">
        <f t="shared" si="15"/>
        <v>0.96842716476961377</v>
      </c>
      <c r="H140" s="3">
        <f t="shared" si="10"/>
        <v>0.99964622191239749</v>
      </c>
      <c r="I140" s="3">
        <f t="shared" si="12"/>
        <v>1.037564386734638</v>
      </c>
      <c r="J140" s="10">
        <f t="shared" si="11"/>
        <v>0.97415133924121222</v>
      </c>
      <c r="K140" s="5"/>
    </row>
    <row r="141" spans="1:11" x14ac:dyDescent="0.35">
      <c r="A141" s="4">
        <v>43798</v>
      </c>
      <c r="B141">
        <v>58.07</v>
      </c>
      <c r="C141" s="4">
        <v>43798</v>
      </c>
      <c r="D141">
        <v>57.56</v>
      </c>
      <c r="E141" s="5">
        <f t="shared" si="13"/>
        <v>7.3234852165400578E-3</v>
      </c>
      <c r="F141" s="5">
        <f t="shared" si="14"/>
        <v>2.035383825167322E-2</v>
      </c>
      <c r="G141" s="3">
        <f t="shared" si="15"/>
        <v>0.80008732745011946</v>
      </c>
      <c r="H141" s="3">
        <f t="shared" si="10"/>
        <v>0.98151206457202378</v>
      </c>
      <c r="I141" s="3">
        <f t="shared" si="12"/>
        <v>1.035464859004265</v>
      </c>
      <c r="J141" s="10">
        <f t="shared" si="11"/>
        <v>0.9743268263144258</v>
      </c>
      <c r="K141" s="5"/>
    </row>
    <row r="142" spans="1:11" x14ac:dyDescent="0.35">
      <c r="A142" s="4">
        <v>43805</v>
      </c>
      <c r="B142">
        <v>57.64</v>
      </c>
      <c r="C142" s="4">
        <v>43805</v>
      </c>
      <c r="D142">
        <v>57.62</v>
      </c>
      <c r="E142" s="5">
        <f t="shared" si="13"/>
        <v>1.0418476372152459E-3</v>
      </c>
      <c r="F142" s="5">
        <f t="shared" si="14"/>
        <v>-7.4324082526371453E-3</v>
      </c>
      <c r="G142" s="3">
        <f t="shared" si="15"/>
        <v>0.23920574587813603</v>
      </c>
      <c r="H142" s="3">
        <f t="shared" si="10"/>
        <v>0.97273956758849434</v>
      </c>
      <c r="I142" s="3">
        <f t="shared" si="12"/>
        <v>1.0342506089831365</v>
      </c>
      <c r="J142" s="10">
        <f t="shared" si="11"/>
        <v>0.97341176985587241</v>
      </c>
      <c r="K142" s="5"/>
    </row>
    <row r="143" spans="1:11" x14ac:dyDescent="0.35">
      <c r="A143" s="4">
        <v>43812</v>
      </c>
      <c r="B143">
        <v>59.25</v>
      </c>
      <c r="C143" s="4">
        <v>43812</v>
      </c>
      <c r="D143">
        <v>59.25</v>
      </c>
      <c r="E143" s="5">
        <f t="shared" si="13"/>
        <v>2.7896050358858161E-2</v>
      </c>
      <c r="F143" s="5">
        <f t="shared" si="14"/>
        <v>2.7549008883919181E-2</v>
      </c>
      <c r="G143" s="3">
        <f t="shared" si="15"/>
        <v>0.64863174941735302</v>
      </c>
      <c r="H143" s="3">
        <f t="shared" ref="H143:H206" si="16">SLOPE(E132:E143,F132:F143)</f>
        <v>0.97226992692940573</v>
      </c>
      <c r="I143" s="3">
        <f t="shared" si="12"/>
        <v>1.0397247916064314</v>
      </c>
      <c r="J143" s="10">
        <f t="shared" si="11"/>
        <v>0.97377220975080925</v>
      </c>
      <c r="K143" s="5"/>
    </row>
    <row r="144" spans="1:11" x14ac:dyDescent="0.35">
      <c r="A144" s="4">
        <v>43819</v>
      </c>
      <c r="B144">
        <v>60.75</v>
      </c>
      <c r="C144" s="4">
        <v>43819</v>
      </c>
      <c r="D144">
        <v>60.75</v>
      </c>
      <c r="E144" s="5">
        <f t="shared" si="13"/>
        <v>2.5001302205417186E-2</v>
      </c>
      <c r="F144" s="5">
        <f t="shared" si="14"/>
        <v>2.5001302205417186E-2</v>
      </c>
      <c r="G144" s="3">
        <f t="shared" si="15"/>
        <v>0.68058682796334047</v>
      </c>
      <c r="H144" s="3">
        <f t="shared" si="16"/>
        <v>0.97408858188190506</v>
      </c>
      <c r="I144" s="3">
        <f t="shared" si="12"/>
        <v>1.0230982833457214</v>
      </c>
      <c r="J144" s="10">
        <f t="shared" si="11"/>
        <v>0.97392783108427372</v>
      </c>
      <c r="K144" s="5"/>
    </row>
    <row r="145" spans="1:11" x14ac:dyDescent="0.35">
      <c r="A145" s="4">
        <v>43826</v>
      </c>
      <c r="B145">
        <v>61.29</v>
      </c>
      <c r="C145" s="4">
        <v>43826</v>
      </c>
      <c r="D145">
        <v>61.26</v>
      </c>
      <c r="E145" s="5">
        <f t="shared" si="13"/>
        <v>8.3600191839712824E-3</v>
      </c>
      <c r="F145" s="5">
        <f t="shared" si="14"/>
        <v>8.8496152769826E-3</v>
      </c>
      <c r="G145" s="3">
        <f t="shared" si="15"/>
        <v>0.78444820919692571</v>
      </c>
      <c r="H145" s="3">
        <f t="shared" si="16"/>
        <v>0.86398037489921542</v>
      </c>
      <c r="I145" s="3">
        <f t="shared" si="12"/>
        <v>1.0168898002349251</v>
      </c>
      <c r="J145" s="10">
        <f t="shared" si="11"/>
        <v>0.97388276717082445</v>
      </c>
      <c r="K145" s="5"/>
    </row>
    <row r="146" spans="1:11" x14ac:dyDescent="0.35">
      <c r="A146" s="4">
        <v>43833</v>
      </c>
      <c r="B146">
        <v>62.09</v>
      </c>
      <c r="C146" s="4">
        <v>43833</v>
      </c>
      <c r="D146">
        <v>62.12</v>
      </c>
      <c r="E146" s="5">
        <f t="shared" si="13"/>
        <v>1.3940896875857136E-2</v>
      </c>
      <c r="F146" s="5">
        <f t="shared" si="14"/>
        <v>1.2968247879161099E-2</v>
      </c>
      <c r="G146" s="3">
        <f t="shared" si="15"/>
        <v>1.0097169066946912</v>
      </c>
      <c r="H146" s="3">
        <f t="shared" si="16"/>
        <v>0.8548786851364476</v>
      </c>
      <c r="I146" s="3">
        <f t="shared" si="12"/>
        <v>0.99602415442531367</v>
      </c>
      <c r="J146" s="10">
        <f t="shared" si="11"/>
        <v>0.97355729315512141</v>
      </c>
      <c r="K146" s="5"/>
    </row>
    <row r="147" spans="1:11" x14ac:dyDescent="0.35">
      <c r="A147" s="4">
        <v>43840</v>
      </c>
      <c r="B147">
        <v>60.84</v>
      </c>
      <c r="C147" s="4">
        <v>43840</v>
      </c>
      <c r="D147">
        <v>60.84</v>
      </c>
      <c r="E147" s="5">
        <f t="shared" si="13"/>
        <v>-2.0820530889394125E-2</v>
      </c>
      <c r="F147" s="5">
        <f t="shared" si="14"/>
        <v>-2.0337477985709361E-2</v>
      </c>
      <c r="G147" s="3">
        <f t="shared" si="15"/>
        <v>1.0163129297049451</v>
      </c>
      <c r="H147" s="3">
        <f t="shared" si="16"/>
        <v>0.91126082004617148</v>
      </c>
      <c r="I147" s="3">
        <f t="shared" si="12"/>
        <v>0.99587042785073399</v>
      </c>
      <c r="J147" s="10">
        <f t="shared" si="11"/>
        <v>0.97449373462149824</v>
      </c>
      <c r="K147" s="5"/>
    </row>
    <row r="148" spans="1:11" x14ac:dyDescent="0.35">
      <c r="A148" s="4">
        <v>43847</v>
      </c>
      <c r="B148">
        <v>58.29</v>
      </c>
      <c r="C148" s="4">
        <v>43847</v>
      </c>
      <c r="D148">
        <v>58.24</v>
      </c>
      <c r="E148" s="5">
        <f t="shared" si="13"/>
        <v>-4.3675063502661648E-2</v>
      </c>
      <c r="F148" s="5">
        <f t="shared" si="14"/>
        <v>-4.2816915333633743E-2</v>
      </c>
      <c r="G148" s="3">
        <f t="shared" si="15"/>
        <v>1.0222532165762492</v>
      </c>
      <c r="H148" s="3">
        <f t="shared" si="16"/>
        <v>0.94880072331110898</v>
      </c>
      <c r="I148" s="3">
        <f t="shared" si="12"/>
        <v>0.99646869710962616</v>
      </c>
      <c r="J148" s="10">
        <f t="shared" si="11"/>
        <v>0.97415943988049436</v>
      </c>
      <c r="K148" s="5"/>
    </row>
    <row r="149" spans="1:11" x14ac:dyDescent="0.35">
      <c r="A149" s="4">
        <v>43854</v>
      </c>
      <c r="B149">
        <v>56.15</v>
      </c>
      <c r="C149" s="4">
        <v>43854</v>
      </c>
      <c r="D149">
        <v>56.22</v>
      </c>
      <c r="E149" s="5">
        <f t="shared" si="13"/>
        <v>-3.5299838410044811E-2</v>
      </c>
      <c r="F149" s="5">
        <f t="shared" si="14"/>
        <v>-3.7403870873006201E-2</v>
      </c>
      <c r="G149" s="3">
        <f t="shared" si="15"/>
        <v>1.0097486364599428</v>
      </c>
      <c r="H149" s="3">
        <f t="shared" si="16"/>
        <v>0.94864616531416557</v>
      </c>
      <c r="I149" s="3">
        <f t="shared" si="12"/>
        <v>0.99578311710368494</v>
      </c>
      <c r="J149" s="10">
        <f t="shared" si="11"/>
        <v>0.97372068991630523</v>
      </c>
      <c r="K149" s="5"/>
    </row>
    <row r="150" spans="1:11" x14ac:dyDescent="0.35">
      <c r="A150" s="4">
        <v>43861</v>
      </c>
      <c r="B150">
        <v>52.7</v>
      </c>
      <c r="C150" s="4">
        <v>43861</v>
      </c>
      <c r="D150">
        <v>52.73</v>
      </c>
      <c r="E150" s="5">
        <f t="shared" si="13"/>
        <v>-6.4088011936007411E-2</v>
      </c>
      <c r="F150" s="5">
        <f t="shared" si="14"/>
        <v>-6.3411225637135415E-2</v>
      </c>
      <c r="G150" s="3">
        <f t="shared" si="15"/>
        <v>1.0151373744218928</v>
      </c>
      <c r="H150" s="3">
        <f t="shared" si="16"/>
        <v>0.96586801210425632</v>
      </c>
      <c r="I150" s="3">
        <f t="shared" si="12"/>
        <v>0.99681921915145344</v>
      </c>
      <c r="J150" s="10">
        <f t="shared" si="11"/>
        <v>0.97522194986239952</v>
      </c>
      <c r="K150" s="5"/>
    </row>
    <row r="151" spans="1:11" x14ac:dyDescent="0.35">
      <c r="A151" s="4">
        <v>43868</v>
      </c>
      <c r="B151">
        <v>50.36</v>
      </c>
      <c r="C151" s="4">
        <v>43868</v>
      </c>
      <c r="D151">
        <v>50.35</v>
      </c>
      <c r="E151" s="5">
        <f t="shared" si="13"/>
        <v>-4.6185934377807075E-2</v>
      </c>
      <c r="F151" s="5">
        <f t="shared" si="14"/>
        <v>-4.5418246371170257E-2</v>
      </c>
      <c r="G151" s="3">
        <f t="shared" si="15"/>
        <v>1.0693745821920009</v>
      </c>
      <c r="H151" s="3">
        <f t="shared" si="16"/>
        <v>0.97156549975777362</v>
      </c>
      <c r="I151" s="3">
        <f t="shared" si="12"/>
        <v>0.99751687492884922</v>
      </c>
      <c r="J151" s="10">
        <f t="shared" si="11"/>
        <v>0.97582639147144135</v>
      </c>
      <c r="K151" s="5"/>
    </row>
    <row r="152" spans="1:11" x14ac:dyDescent="0.35">
      <c r="A152" s="4">
        <v>43875</v>
      </c>
      <c r="B152">
        <v>50.83</v>
      </c>
      <c r="C152" s="4">
        <v>43875</v>
      </c>
      <c r="D152">
        <v>50.83</v>
      </c>
      <c r="E152" s="5">
        <f t="shared" si="13"/>
        <v>9.4881122942398598E-3</v>
      </c>
      <c r="F152" s="5">
        <f t="shared" si="14"/>
        <v>9.2895222826646084E-3</v>
      </c>
      <c r="G152" s="3">
        <f t="shared" si="15"/>
        <v>1.0105209880119896</v>
      </c>
      <c r="H152" s="3">
        <f t="shared" si="16"/>
        <v>0.97214039252760442</v>
      </c>
      <c r="I152" s="3">
        <f t="shared" si="12"/>
        <v>1.0006225708956824</v>
      </c>
      <c r="J152" s="10">
        <f t="shared" si="11"/>
        <v>0.97561482148911927</v>
      </c>
      <c r="K152" s="5"/>
    </row>
    <row r="153" spans="1:11" x14ac:dyDescent="0.35">
      <c r="A153" s="4">
        <v>43882</v>
      </c>
      <c r="B153">
        <v>53.14</v>
      </c>
      <c r="C153" s="4">
        <v>43882</v>
      </c>
      <c r="D153">
        <v>53.13</v>
      </c>
      <c r="E153" s="5">
        <f t="shared" si="13"/>
        <v>4.425500900404078E-2</v>
      </c>
      <c r="F153" s="5">
        <f t="shared" si="14"/>
        <v>4.4443208872856327E-2</v>
      </c>
      <c r="G153" s="3">
        <f t="shared" si="15"/>
        <v>1.0069736646915826</v>
      </c>
      <c r="H153" s="3">
        <f t="shared" si="16"/>
        <v>1.0045094556545653</v>
      </c>
      <c r="I153" s="3">
        <f t="shared" si="12"/>
        <v>1.0011722866699959</v>
      </c>
      <c r="J153" s="10">
        <f t="shared" si="11"/>
        <v>0.97564383675917998</v>
      </c>
      <c r="K153" s="5"/>
    </row>
    <row r="154" spans="1:11" x14ac:dyDescent="0.35">
      <c r="A154" s="4">
        <v>43889</v>
      </c>
      <c r="B154">
        <v>48.36</v>
      </c>
      <c r="C154" s="4">
        <v>43889</v>
      </c>
      <c r="D154">
        <v>48.38</v>
      </c>
      <c r="E154" s="5">
        <f t="shared" si="13"/>
        <v>-9.3655235280970639E-2</v>
      </c>
      <c r="F154" s="5">
        <f t="shared" si="14"/>
        <v>-9.4256914585075555E-2</v>
      </c>
      <c r="G154" s="3">
        <f t="shared" si="15"/>
        <v>0.99715929765083999</v>
      </c>
      <c r="H154" s="3">
        <f t="shared" si="16"/>
        <v>1.000576867160309</v>
      </c>
      <c r="I154" s="3">
        <f t="shared" si="12"/>
        <v>1.0001184287406257</v>
      </c>
      <c r="J154" s="10">
        <f t="shared" si="11"/>
        <v>0.97658951028915209</v>
      </c>
      <c r="K154" s="5"/>
    </row>
    <row r="155" spans="1:11" x14ac:dyDescent="0.35">
      <c r="A155" s="4">
        <v>43896</v>
      </c>
      <c r="B155">
        <v>45.57</v>
      </c>
      <c r="C155" s="4">
        <v>43896</v>
      </c>
      <c r="D155">
        <v>45.58</v>
      </c>
      <c r="E155" s="5">
        <f t="shared" si="13"/>
        <v>-5.9617481364343104E-2</v>
      </c>
      <c r="F155" s="5">
        <f t="shared" si="14"/>
        <v>-5.9423420470800764E-2</v>
      </c>
      <c r="G155" s="3">
        <f t="shared" si="15"/>
        <v>0.99655620735815664</v>
      </c>
      <c r="H155" s="3">
        <f t="shared" si="16"/>
        <v>1.0003636895532899</v>
      </c>
      <c r="I155" s="3">
        <f t="shared" si="12"/>
        <v>1.0008198418167495</v>
      </c>
      <c r="J155" s="10">
        <f t="shared" si="11"/>
        <v>0.97729579737802974</v>
      </c>
      <c r="K155" s="5"/>
    </row>
    <row r="156" spans="1:11" x14ac:dyDescent="0.35">
      <c r="A156" s="4">
        <v>43903</v>
      </c>
      <c r="B156">
        <v>32.39</v>
      </c>
      <c r="C156" s="4">
        <v>43903</v>
      </c>
      <c r="D156">
        <v>32.340000000000003</v>
      </c>
      <c r="E156" s="5">
        <f t="shared" si="13"/>
        <v>-0.34316416966857727</v>
      </c>
      <c r="F156" s="5">
        <f t="shared" si="14"/>
        <v>-0.34139987209255324</v>
      </c>
      <c r="G156" s="3">
        <f t="shared" si="15"/>
        <v>1.0046739729377945</v>
      </c>
      <c r="H156" s="3">
        <f t="shared" si="16"/>
        <v>1.0048460625075757</v>
      </c>
      <c r="I156" s="3">
        <f t="shared" si="12"/>
        <v>1.0038108856227683</v>
      </c>
      <c r="J156" s="10">
        <f t="shared" si="11"/>
        <v>0.98964277382024302</v>
      </c>
      <c r="K156" s="5"/>
    </row>
    <row r="157" spans="1:11" x14ac:dyDescent="0.35">
      <c r="A157" s="4">
        <v>43910</v>
      </c>
      <c r="B157">
        <v>24.19</v>
      </c>
      <c r="C157" s="4">
        <v>43910</v>
      </c>
      <c r="D157">
        <v>24.73</v>
      </c>
      <c r="E157" s="5">
        <f t="shared" si="13"/>
        <v>-0.26828777261563602</v>
      </c>
      <c r="F157" s="5">
        <f t="shared" si="14"/>
        <v>-0.29191040856130207</v>
      </c>
      <c r="G157" s="3">
        <f t="shared" si="15"/>
        <v>0.96700900872569828</v>
      </c>
      <c r="H157" s="3">
        <f t="shared" si="16"/>
        <v>0.97055173011224882</v>
      </c>
      <c r="I157" s="3">
        <f t="shared" si="12"/>
        <v>0.97688852754189082</v>
      </c>
      <c r="J157" s="10">
        <f t="shared" si="11"/>
        <v>0.9722765518426586</v>
      </c>
      <c r="K157" s="5"/>
    </row>
    <row r="158" spans="1:11" x14ac:dyDescent="0.35">
      <c r="A158" s="4">
        <v>43917</v>
      </c>
      <c r="B158">
        <v>19.440000000000001</v>
      </c>
      <c r="C158" s="4">
        <v>43917</v>
      </c>
      <c r="D158">
        <v>23.19</v>
      </c>
      <c r="E158" s="5">
        <f t="shared" si="13"/>
        <v>-6.4295930265884468E-2</v>
      </c>
      <c r="F158" s="5">
        <f t="shared" si="14"/>
        <v>-0.21860652558964286</v>
      </c>
      <c r="G158" s="3">
        <f t="shared" si="15"/>
        <v>1.0017186134127725</v>
      </c>
      <c r="H158" s="3">
        <f t="shared" si="16"/>
        <v>0.85742108905966552</v>
      </c>
      <c r="I158" s="3">
        <f t="shared" si="12"/>
        <v>0.87508761977307137</v>
      </c>
      <c r="J158" s="10">
        <f t="shared" si="11"/>
        <v>0.89063603544186098</v>
      </c>
      <c r="K158" s="5"/>
    </row>
    <row r="159" spans="1:11" x14ac:dyDescent="0.35">
      <c r="A159" s="4">
        <v>43924</v>
      </c>
      <c r="B159">
        <v>21.69</v>
      </c>
      <c r="C159" s="4">
        <v>43924</v>
      </c>
      <c r="D159">
        <v>22.91</v>
      </c>
      <c r="E159" s="5">
        <f t="shared" si="13"/>
        <v>-1.2147654802036145E-2</v>
      </c>
      <c r="F159" s="5">
        <f t="shared" si="14"/>
        <v>0.10951852580648995</v>
      </c>
      <c r="G159" s="3">
        <f t="shared" si="15"/>
        <v>0.65064866493979356</v>
      </c>
      <c r="H159" s="3">
        <f t="shared" si="16"/>
        <v>0.75259046256169093</v>
      </c>
      <c r="I159" s="3">
        <f t="shared" si="12"/>
        <v>0.82767096824394371</v>
      </c>
      <c r="J159" s="10">
        <f t="shared" si="11"/>
        <v>0.85683491406033963</v>
      </c>
      <c r="K159" s="5"/>
    </row>
    <row r="160" spans="1:11" x14ac:dyDescent="0.35">
      <c r="A160" s="4">
        <v>43931</v>
      </c>
      <c r="B160">
        <v>24.41</v>
      </c>
      <c r="C160" s="4">
        <v>43931</v>
      </c>
      <c r="D160">
        <v>24.39</v>
      </c>
      <c r="E160" s="5">
        <f t="shared" si="13"/>
        <v>6.2599715762424679E-2</v>
      </c>
      <c r="F160" s="5">
        <f t="shared" si="14"/>
        <v>0.11814155956608569</v>
      </c>
      <c r="G160" s="3">
        <f t="shared" si="15"/>
        <v>0.56484985917669783</v>
      </c>
      <c r="H160" s="3">
        <f t="shared" si="16"/>
        <v>0.74410602359041089</v>
      </c>
      <c r="I160" s="3">
        <f t="shared" si="12"/>
        <v>0.8136515461658731</v>
      </c>
      <c r="J160" s="10">
        <f t="shared" si="11"/>
        <v>0.84490932038541122</v>
      </c>
      <c r="K160" s="5"/>
    </row>
    <row r="161" spans="1:11" x14ac:dyDescent="0.35">
      <c r="A161" s="4">
        <v>43938</v>
      </c>
      <c r="B161">
        <v>20.12</v>
      </c>
      <c r="C161" s="4">
        <v>43938</v>
      </c>
      <c r="D161">
        <v>20.11</v>
      </c>
      <c r="E161" s="5">
        <f t="shared" si="13"/>
        <v>-0.19295600844326832</v>
      </c>
      <c r="F161" s="5">
        <f t="shared" si="14"/>
        <v>-0.19327853917333021</v>
      </c>
      <c r="G161" s="3">
        <f t="shared" si="15"/>
        <v>0.46671318112153565</v>
      </c>
      <c r="H161" s="3">
        <f t="shared" si="16"/>
        <v>0.75534619054450391</v>
      </c>
      <c r="I161" s="3">
        <f t="shared" si="12"/>
        <v>0.82839234299911313</v>
      </c>
      <c r="J161" s="10">
        <f t="shared" si="11"/>
        <v>0.85556089884617403</v>
      </c>
      <c r="K161" s="5"/>
    </row>
    <row r="162" spans="1:11" x14ac:dyDescent="0.35">
      <c r="A162" s="4">
        <v>43945</v>
      </c>
      <c r="B162">
        <v>3.32</v>
      </c>
      <c r="C162" s="4">
        <v>43945</v>
      </c>
      <c r="D162">
        <v>3.92</v>
      </c>
      <c r="E162" s="5">
        <f t="shared" si="13"/>
        <v>-1.6351255499821895</v>
      </c>
      <c r="F162" s="5">
        <f t="shared" si="14"/>
        <v>-1.8017495623031412</v>
      </c>
      <c r="G162" s="3">
        <f t="shared" si="15"/>
        <v>0.87159570408434317</v>
      </c>
      <c r="H162" s="3">
        <f t="shared" si="16"/>
        <v>0.89040809360100026</v>
      </c>
      <c r="I162" s="3">
        <f t="shared" si="12"/>
        <v>0.89844229189346314</v>
      </c>
      <c r="J162" s="10">
        <f t="shared" si="11"/>
        <v>0.90065554524929825</v>
      </c>
      <c r="K162" s="5"/>
    </row>
    <row r="163" spans="1:11" x14ac:dyDescent="0.35">
      <c r="A163" s="4">
        <v>43952</v>
      </c>
      <c r="B163">
        <v>15.71</v>
      </c>
      <c r="C163" s="4">
        <v>43952</v>
      </c>
      <c r="D163">
        <v>15.76</v>
      </c>
      <c r="E163" s="5">
        <f t="shared" si="13"/>
        <v>1.3913834306273618</v>
      </c>
      <c r="F163" s="5">
        <f t="shared" si="14"/>
        <v>1.5543326693391328</v>
      </c>
      <c r="G163" s="3">
        <f t="shared" si="15"/>
        <v>0.90078818625652202</v>
      </c>
      <c r="H163" s="3">
        <f t="shared" si="16"/>
        <v>0.89565376921145157</v>
      </c>
      <c r="I163" s="3">
        <f t="shared" si="12"/>
        <v>0.8977884139795822</v>
      </c>
      <c r="J163" s="10">
        <f t="shared" si="11"/>
        <v>0.89877120849377745</v>
      </c>
      <c r="K163" s="5"/>
    </row>
    <row r="164" spans="1:11" x14ac:dyDescent="0.35">
      <c r="A164" s="4">
        <v>43959</v>
      </c>
      <c r="B164">
        <v>23.46</v>
      </c>
      <c r="C164" s="4">
        <v>43959</v>
      </c>
      <c r="D164">
        <v>23.45</v>
      </c>
      <c r="E164" s="5">
        <f t="shared" si="13"/>
        <v>0.39739541046255528</v>
      </c>
      <c r="F164" s="5">
        <f t="shared" si="14"/>
        <v>0.40099939095779968</v>
      </c>
      <c r="G164" s="3">
        <f t="shared" si="15"/>
        <v>0.90529107444841495</v>
      </c>
      <c r="H164" s="3">
        <f t="shared" si="16"/>
        <v>0.89918939417538168</v>
      </c>
      <c r="I164" s="3">
        <f t="shared" si="12"/>
        <v>0.90050253769678246</v>
      </c>
      <c r="J164" s="10">
        <f t="shared" si="11"/>
        <v>0.9012959759040351</v>
      </c>
      <c r="K164" s="5"/>
    </row>
    <row r="165" spans="1:11" x14ac:dyDescent="0.35">
      <c r="A165" s="4">
        <v>43966</v>
      </c>
      <c r="B165">
        <v>26.4</v>
      </c>
      <c r="C165" s="4">
        <v>43966</v>
      </c>
      <c r="D165">
        <v>26.44</v>
      </c>
      <c r="E165" s="5">
        <f t="shared" si="13"/>
        <v>0.12000752009119728</v>
      </c>
      <c r="F165" s="5">
        <f t="shared" si="14"/>
        <v>0.11806716692694091</v>
      </c>
      <c r="G165" s="3">
        <f t="shared" si="15"/>
        <v>0.90464198663497664</v>
      </c>
      <c r="H165" s="3">
        <f t="shared" si="16"/>
        <v>0.89959472600705437</v>
      </c>
      <c r="I165" s="3">
        <f t="shared" si="12"/>
        <v>0.90084198232545942</v>
      </c>
      <c r="J165" s="10">
        <f t="shared" si="11"/>
        <v>0.90156208855616971</v>
      </c>
      <c r="K165" s="5"/>
    </row>
    <row r="166" spans="1:11" x14ac:dyDescent="0.35">
      <c r="A166" s="4">
        <v>43973</v>
      </c>
      <c r="B166">
        <v>33.1</v>
      </c>
      <c r="C166" s="4">
        <v>43973</v>
      </c>
      <c r="D166">
        <v>33</v>
      </c>
      <c r="E166" s="5">
        <f t="shared" si="13"/>
        <v>0.22162954648299468</v>
      </c>
      <c r="F166" s="5">
        <f t="shared" si="14"/>
        <v>0.22616927223074682</v>
      </c>
      <c r="G166" s="3">
        <f t="shared" si="15"/>
        <v>0.8800795667277771</v>
      </c>
      <c r="H166" s="3">
        <f t="shared" si="16"/>
        <v>0.90055685991473411</v>
      </c>
      <c r="I166" s="3">
        <f t="shared" si="12"/>
        <v>0.90158721870621616</v>
      </c>
      <c r="J166" s="10">
        <f t="shared" si="11"/>
        <v>0.90224501793151546</v>
      </c>
      <c r="K166" s="5"/>
    </row>
    <row r="167" spans="1:11" x14ac:dyDescent="0.35">
      <c r="A167" s="4">
        <v>43980</v>
      </c>
      <c r="B167">
        <v>34.19</v>
      </c>
      <c r="C167" s="4">
        <v>43980</v>
      </c>
      <c r="D167">
        <v>34.090000000000003</v>
      </c>
      <c r="E167" s="5">
        <f t="shared" si="13"/>
        <v>3.2496524683331647E-2</v>
      </c>
      <c r="F167" s="5">
        <f t="shared" si="14"/>
        <v>3.2399921268192619E-2</v>
      </c>
      <c r="G167" s="3">
        <f t="shared" si="15"/>
        <v>0.98610789798872056</v>
      </c>
      <c r="H167" s="3">
        <f t="shared" si="16"/>
        <v>0.90060290313009095</v>
      </c>
      <c r="I167" s="3">
        <f t="shared" si="12"/>
        <v>0.90149204385539938</v>
      </c>
      <c r="J167" s="10">
        <f t="shared" si="11"/>
        <v>0.9022699714410215</v>
      </c>
      <c r="K167" s="5"/>
    </row>
    <row r="168" spans="1:11" x14ac:dyDescent="0.35">
      <c r="A168" s="4">
        <v>43987</v>
      </c>
      <c r="B168">
        <v>37.32</v>
      </c>
      <c r="C168" s="4">
        <v>43987</v>
      </c>
      <c r="D168">
        <v>37.299999999999997</v>
      </c>
      <c r="E168" s="5">
        <f t="shared" si="13"/>
        <v>8.9989240499957865E-2</v>
      </c>
      <c r="F168" s="5">
        <f t="shared" si="14"/>
        <v>8.7596172327933319E-2</v>
      </c>
      <c r="G168" s="3">
        <f t="shared" si="15"/>
        <v>0.97130153891374826</v>
      </c>
      <c r="H168" s="3">
        <f t="shared" si="16"/>
        <v>0.89885716677161731</v>
      </c>
      <c r="I168" s="3">
        <f t="shared" si="12"/>
        <v>0.90167155852403735</v>
      </c>
      <c r="J168" s="10">
        <f t="shared" si="11"/>
        <v>0.90242320585470404</v>
      </c>
      <c r="K168" s="5"/>
    </row>
    <row r="169" spans="1:11" x14ac:dyDescent="0.35">
      <c r="A169" s="4">
        <v>43994</v>
      </c>
      <c r="B169">
        <v>37.869999999999997</v>
      </c>
      <c r="C169" s="4">
        <v>43994</v>
      </c>
      <c r="D169">
        <v>37.869999999999997</v>
      </c>
      <c r="E169" s="5">
        <f t="shared" si="13"/>
        <v>1.5165915263933589E-2</v>
      </c>
      <c r="F169" s="5">
        <f t="shared" si="14"/>
        <v>1.4629865934560256E-2</v>
      </c>
      <c r="G169" s="3">
        <f t="shared" si="15"/>
        <v>0.9756920676490749</v>
      </c>
      <c r="H169" s="3">
        <f t="shared" si="16"/>
        <v>0.89845977673600352</v>
      </c>
      <c r="I169" s="3">
        <f t="shared" si="12"/>
        <v>0.90164211781660242</v>
      </c>
      <c r="J169" s="10">
        <f t="shared" si="11"/>
        <v>0.90241757710894765</v>
      </c>
      <c r="K169" s="5"/>
    </row>
    <row r="170" spans="1:11" x14ac:dyDescent="0.35">
      <c r="A170" s="4">
        <v>44001</v>
      </c>
      <c r="B170">
        <v>38.35</v>
      </c>
      <c r="C170" s="4">
        <v>44001</v>
      </c>
      <c r="D170">
        <v>38.409999999999997</v>
      </c>
      <c r="E170" s="5">
        <f t="shared" si="13"/>
        <v>1.4158600444110023E-2</v>
      </c>
      <c r="F170" s="5">
        <f t="shared" si="14"/>
        <v>1.2595285899561831E-2</v>
      </c>
      <c r="G170" s="3">
        <f t="shared" si="15"/>
        <v>1.0194140608613202</v>
      </c>
      <c r="H170" s="3">
        <f t="shared" si="16"/>
        <v>0.90450228703882118</v>
      </c>
      <c r="I170" s="3">
        <f t="shared" si="12"/>
        <v>0.9015246855167578</v>
      </c>
      <c r="J170" s="10">
        <f t="shared" si="11"/>
        <v>0.90242125859440658</v>
      </c>
      <c r="K170" s="5"/>
    </row>
    <row r="171" spans="1:11" x14ac:dyDescent="0.35">
      <c r="A171" s="4">
        <v>44008</v>
      </c>
      <c r="B171">
        <v>39.22</v>
      </c>
      <c r="C171" s="4">
        <v>44008</v>
      </c>
      <c r="D171">
        <v>39.21</v>
      </c>
      <c r="E171" s="5">
        <f t="shared" si="13"/>
        <v>2.0613973946426861E-2</v>
      </c>
      <c r="F171" s="5">
        <f t="shared" si="14"/>
        <v>2.2432292954934943E-2</v>
      </c>
      <c r="G171" s="3">
        <f t="shared" si="15"/>
        <v>1.0272467540504708</v>
      </c>
      <c r="H171" s="3">
        <f t="shared" si="16"/>
        <v>0.90549612480951325</v>
      </c>
      <c r="I171" s="3">
        <f t="shared" si="12"/>
        <v>0.90152819398565442</v>
      </c>
      <c r="J171" s="10">
        <f t="shared" si="11"/>
        <v>0.90242541548917143</v>
      </c>
      <c r="K171" s="5"/>
    </row>
    <row r="172" spans="1:11" x14ac:dyDescent="0.35">
      <c r="A172" s="4">
        <v>44015</v>
      </c>
      <c r="B172">
        <v>39.85</v>
      </c>
      <c r="C172" s="4">
        <v>44015</v>
      </c>
      <c r="D172">
        <v>39.86</v>
      </c>
      <c r="E172" s="5">
        <f t="shared" si="13"/>
        <v>1.6441498480408254E-2</v>
      </c>
      <c r="F172" s="5">
        <f t="shared" si="14"/>
        <v>1.5935584468023786E-2</v>
      </c>
      <c r="G172" s="3">
        <f t="shared" si="15"/>
        <v>0.66615186316327535</v>
      </c>
      <c r="H172" s="3">
        <f t="shared" si="16"/>
        <v>0.90606898161854399</v>
      </c>
      <c r="I172" s="3">
        <f t="shared" si="12"/>
        <v>0.90151191452613066</v>
      </c>
      <c r="J172" s="10">
        <f t="shared" ref="J172:J235" si="17">SLOPE(E68:E172,F68:F172)</f>
        <v>0.90277219662106534</v>
      </c>
      <c r="K172" s="5"/>
    </row>
    <row r="173" spans="1:11" x14ac:dyDescent="0.35">
      <c r="A173" s="4">
        <v>44022</v>
      </c>
      <c r="B173">
        <v>40.44</v>
      </c>
      <c r="C173" s="4">
        <v>44022</v>
      </c>
      <c r="D173">
        <v>40.46</v>
      </c>
      <c r="E173" s="5">
        <f t="shared" si="13"/>
        <v>1.4940516954950887E-2</v>
      </c>
      <c r="F173" s="5">
        <f t="shared" si="14"/>
        <v>1.4696988916046486E-2</v>
      </c>
      <c r="G173" s="3">
        <f t="shared" si="15"/>
        <v>0.67443676310095957</v>
      </c>
      <c r="H173" s="3">
        <f t="shared" si="16"/>
        <v>0.90515204018770479</v>
      </c>
      <c r="I173" s="3">
        <f t="shared" si="12"/>
        <v>0.90150456148912406</v>
      </c>
      <c r="J173" s="10">
        <f t="shared" si="17"/>
        <v>0.90277025208246797</v>
      </c>
      <c r="K173" s="5"/>
    </row>
    <row r="174" spans="1:11" x14ac:dyDescent="0.35">
      <c r="A174" s="4">
        <v>44029</v>
      </c>
      <c r="B174">
        <v>40.57</v>
      </c>
      <c r="C174" s="4">
        <v>44029</v>
      </c>
      <c r="D174">
        <v>40.590000000000003</v>
      </c>
      <c r="E174" s="5">
        <f t="shared" si="13"/>
        <v>3.2078991112069574E-3</v>
      </c>
      <c r="F174" s="5">
        <f t="shared" si="14"/>
        <v>3.2094830660853559E-3</v>
      </c>
      <c r="G174" s="3">
        <f t="shared" si="15"/>
        <v>0.92650355527556527</v>
      </c>
      <c r="H174" s="3">
        <f t="shared" si="16"/>
        <v>0.89634777477729011</v>
      </c>
      <c r="I174" s="3">
        <f t="shared" si="12"/>
        <v>0.9015045763034818</v>
      </c>
      <c r="J174" s="10">
        <f t="shared" si="17"/>
        <v>0.90276282360286297</v>
      </c>
      <c r="K174" s="5"/>
    </row>
    <row r="175" spans="1:11" x14ac:dyDescent="0.35">
      <c r="A175" s="4">
        <v>44036</v>
      </c>
      <c r="B175">
        <v>41.34</v>
      </c>
      <c r="C175" s="4">
        <v>44036</v>
      </c>
      <c r="D175">
        <v>41.41</v>
      </c>
      <c r="E175" s="5">
        <f t="shared" si="13"/>
        <v>2.0000666706669435E-2</v>
      </c>
      <c r="F175" s="5">
        <f t="shared" si="14"/>
        <v>1.8801677035266383E-2</v>
      </c>
      <c r="G175" s="3">
        <f t="shared" si="15"/>
        <v>1.0607261007557234</v>
      </c>
      <c r="H175" s="3">
        <f t="shared" si="16"/>
        <v>0.98806574195490471</v>
      </c>
      <c r="I175" s="3">
        <f t="shared" si="12"/>
        <v>0.90152002043918056</v>
      </c>
      <c r="J175" s="10">
        <f t="shared" si="17"/>
        <v>0.90275691118454593</v>
      </c>
      <c r="K175" s="5"/>
    </row>
    <row r="176" spans="1:11" x14ac:dyDescent="0.35">
      <c r="A176" s="4">
        <v>44043</v>
      </c>
      <c r="B176">
        <v>40.69</v>
      </c>
      <c r="C176" s="4">
        <v>44043</v>
      </c>
      <c r="D176">
        <v>40.82</v>
      </c>
      <c r="E176" s="5">
        <f t="shared" si="13"/>
        <v>-1.4350240175777053E-2</v>
      </c>
      <c r="F176" s="5">
        <f t="shared" si="14"/>
        <v>-1.5848192240023727E-2</v>
      </c>
      <c r="G176" s="3">
        <f t="shared" si="15"/>
        <v>0.98206967872973827</v>
      </c>
      <c r="H176" s="3">
        <f t="shared" si="16"/>
        <v>0.98507737611108337</v>
      </c>
      <c r="I176" s="3">
        <f t="shared" si="12"/>
        <v>0.90146423433995138</v>
      </c>
      <c r="J176" s="10">
        <f t="shared" si="17"/>
        <v>0.90280669023960614</v>
      </c>
      <c r="K176" s="5"/>
    </row>
    <row r="177" spans="1:11" x14ac:dyDescent="0.35">
      <c r="A177" s="4">
        <v>44050</v>
      </c>
      <c r="B177">
        <v>41.57</v>
      </c>
      <c r="C177" s="4">
        <v>44050</v>
      </c>
      <c r="D177">
        <v>41.61</v>
      </c>
      <c r="E177" s="5">
        <f t="shared" si="13"/>
        <v>1.9168365613151266E-2</v>
      </c>
      <c r="F177" s="5">
        <f t="shared" si="14"/>
        <v>2.1396391250947479E-2</v>
      </c>
      <c r="G177" s="3">
        <f t="shared" si="15"/>
        <v>0.94099700464657954</v>
      </c>
      <c r="H177" s="3">
        <f t="shared" si="16"/>
        <v>0.98130201917723825</v>
      </c>
      <c r="I177" s="3">
        <f t="shared" si="12"/>
        <v>0.9014372299663358</v>
      </c>
      <c r="J177" s="10">
        <f t="shared" si="17"/>
        <v>0.90281086282602785</v>
      </c>
      <c r="K177" s="5"/>
    </row>
    <row r="178" spans="1:11" x14ac:dyDescent="0.35">
      <c r="A178" s="4">
        <v>44057</v>
      </c>
      <c r="B178">
        <v>42.08</v>
      </c>
      <c r="C178" s="4">
        <v>44057</v>
      </c>
      <c r="D178">
        <v>42.09</v>
      </c>
      <c r="E178" s="5">
        <f t="shared" si="13"/>
        <v>1.1469659787629349E-2</v>
      </c>
      <c r="F178" s="5">
        <f t="shared" si="14"/>
        <v>1.2193815164908353E-2</v>
      </c>
      <c r="G178" s="3">
        <f t="shared" si="15"/>
        <v>0.93688962697772815</v>
      </c>
      <c r="H178" s="3">
        <f t="shared" si="16"/>
        <v>1.013586547262495</v>
      </c>
      <c r="I178" s="3">
        <f t="shared" si="12"/>
        <v>0.90143783052736337</v>
      </c>
      <c r="J178" s="10">
        <f t="shared" si="17"/>
        <v>0.90283563877955364</v>
      </c>
      <c r="K178" s="5"/>
    </row>
    <row r="179" spans="1:11" x14ac:dyDescent="0.35">
      <c r="A179" s="4">
        <v>44064</v>
      </c>
      <c r="B179">
        <v>42.73</v>
      </c>
      <c r="C179" s="4">
        <v>44064</v>
      </c>
      <c r="D179">
        <v>42.73</v>
      </c>
      <c r="E179" s="5">
        <f t="shared" si="13"/>
        <v>1.5091066873454174E-2</v>
      </c>
      <c r="F179" s="5">
        <f t="shared" si="14"/>
        <v>1.5328681226479216E-2</v>
      </c>
      <c r="G179" s="3">
        <f t="shared" si="15"/>
        <v>0.91467827570889271</v>
      </c>
      <c r="H179" s="3">
        <f t="shared" si="16"/>
        <v>1.0145658154556612</v>
      </c>
      <c r="I179" s="3">
        <f t="shared" si="12"/>
        <v>0.90144374475348288</v>
      </c>
      <c r="J179" s="10">
        <f t="shared" si="17"/>
        <v>0.90283150353374431</v>
      </c>
      <c r="K179" s="5"/>
    </row>
    <row r="180" spans="1:11" x14ac:dyDescent="0.35">
      <c r="A180" s="4">
        <v>44071</v>
      </c>
      <c r="B180">
        <v>42.93</v>
      </c>
      <c r="C180" s="4">
        <v>44071</v>
      </c>
      <c r="D180">
        <v>43.07</v>
      </c>
      <c r="E180" s="5">
        <f t="shared" si="13"/>
        <v>7.9254494100857772E-3</v>
      </c>
      <c r="F180" s="5">
        <f t="shared" si="14"/>
        <v>4.6696325805356976E-3</v>
      </c>
      <c r="G180" s="3">
        <f t="shared" si="15"/>
        <v>0.68469483702944145</v>
      </c>
      <c r="H180" s="3">
        <f t="shared" si="16"/>
        <v>0.92266570898838518</v>
      </c>
      <c r="I180" s="3">
        <f t="shared" si="12"/>
        <v>0.90145246537074419</v>
      </c>
      <c r="J180" s="10">
        <f t="shared" si="17"/>
        <v>0.90285378683327389</v>
      </c>
      <c r="K180" s="5"/>
    </row>
    <row r="181" spans="1:11" x14ac:dyDescent="0.35">
      <c r="A181" s="4">
        <v>44078</v>
      </c>
      <c r="B181">
        <v>41.84</v>
      </c>
      <c r="C181" s="4">
        <v>44078</v>
      </c>
      <c r="D181">
        <v>41.6</v>
      </c>
      <c r="E181" s="5">
        <f t="shared" si="13"/>
        <v>-3.4726531798801558E-2</v>
      </c>
      <c r="F181" s="5">
        <f t="shared" si="14"/>
        <v>-2.5718062479801705E-2</v>
      </c>
      <c r="G181" s="3">
        <f t="shared" si="15"/>
        <v>1.2321828132728463</v>
      </c>
      <c r="H181" s="3">
        <f t="shared" si="16"/>
        <v>1.0916300937182957</v>
      </c>
      <c r="I181" s="3">
        <f t="shared" si="12"/>
        <v>0.90148012604563932</v>
      </c>
      <c r="J181" s="10">
        <f t="shared" si="17"/>
        <v>0.90286705378829146</v>
      </c>
      <c r="K181" s="5"/>
    </row>
    <row r="182" spans="1:11" x14ac:dyDescent="0.35">
      <c r="A182" s="4">
        <v>44085</v>
      </c>
      <c r="B182">
        <v>37.380000000000003</v>
      </c>
      <c r="C182" s="4">
        <v>44085</v>
      </c>
      <c r="D182">
        <v>37.36</v>
      </c>
      <c r="E182" s="5">
        <f t="shared" si="13"/>
        <v>-0.10749955390657581</v>
      </c>
      <c r="F182" s="5">
        <f t="shared" si="14"/>
        <v>-0.11271701772925075</v>
      </c>
      <c r="G182" s="3">
        <f t="shared" si="15"/>
        <v>0.96364973685253952</v>
      </c>
      <c r="H182" s="3">
        <f t="shared" si="16"/>
        <v>0.97232883586808527</v>
      </c>
      <c r="I182" s="3">
        <f t="shared" ref="I182:I245" si="18">SLOPE(E132:E182,F132:F182)</f>
        <v>0.90151272928399651</v>
      </c>
      <c r="J182" s="10">
        <f t="shared" si="17"/>
        <v>0.90296699264283586</v>
      </c>
      <c r="K182" s="5"/>
    </row>
    <row r="183" spans="1:11" x14ac:dyDescent="0.35">
      <c r="A183" s="4">
        <v>44092</v>
      </c>
      <c r="B183">
        <v>39.549999999999997</v>
      </c>
      <c r="C183" s="4">
        <v>44092</v>
      </c>
      <c r="D183">
        <v>39.56</v>
      </c>
      <c r="E183" s="5">
        <f t="shared" si="13"/>
        <v>5.7217893393869491E-2</v>
      </c>
      <c r="F183" s="5">
        <f t="shared" si="14"/>
        <v>5.6429892186245924E-2</v>
      </c>
      <c r="G183" s="3">
        <f t="shared" si="15"/>
        <v>0.98064276468245415</v>
      </c>
      <c r="H183" s="3">
        <f t="shared" si="16"/>
        <v>0.98124685419484103</v>
      </c>
      <c r="I183" s="3">
        <f t="shared" si="18"/>
        <v>0.90157514318727316</v>
      </c>
      <c r="J183" s="10">
        <f t="shared" si="17"/>
        <v>0.90303913302675487</v>
      </c>
      <c r="K183" s="5"/>
    </row>
    <row r="184" spans="1:11" x14ac:dyDescent="0.35">
      <c r="A184" s="4">
        <v>44099</v>
      </c>
      <c r="B184">
        <v>39.78</v>
      </c>
      <c r="C184" s="4">
        <v>44099</v>
      </c>
      <c r="D184">
        <v>39.880000000000003</v>
      </c>
      <c r="E184" s="5">
        <f t="shared" si="13"/>
        <v>8.0564383391261447E-3</v>
      </c>
      <c r="F184" s="5">
        <f t="shared" si="14"/>
        <v>5.7985792121633762E-3</v>
      </c>
      <c r="G184" s="3">
        <f t="shared" si="15"/>
        <v>0.97931268775390745</v>
      </c>
      <c r="H184" s="3">
        <f t="shared" si="16"/>
        <v>0.9813392689119752</v>
      </c>
      <c r="I184" s="3">
        <f t="shared" si="18"/>
        <v>0.90151176691811075</v>
      </c>
      <c r="J184" s="10">
        <f t="shared" si="17"/>
        <v>0.90303489097157164</v>
      </c>
      <c r="K184" s="5"/>
    </row>
    <row r="185" spans="1:11" x14ac:dyDescent="0.35">
      <c r="A185" s="4">
        <v>44106</v>
      </c>
      <c r="B185">
        <v>38.99</v>
      </c>
      <c r="C185" s="4">
        <v>44106</v>
      </c>
      <c r="D185">
        <v>39.18</v>
      </c>
      <c r="E185" s="5">
        <f t="shared" si="13"/>
        <v>-1.7708532577242926E-2</v>
      </c>
      <c r="F185" s="5">
        <f t="shared" si="14"/>
        <v>-2.005907043132011E-2</v>
      </c>
      <c r="G185" s="3">
        <f t="shared" si="15"/>
        <v>0.97410739745654684</v>
      </c>
      <c r="H185" s="3">
        <f t="shared" si="16"/>
        <v>0.97935805395578457</v>
      </c>
      <c r="I185" s="3">
        <f t="shared" si="18"/>
        <v>0.90150947705538453</v>
      </c>
      <c r="J185" s="10">
        <f t="shared" si="17"/>
        <v>0.90306028478406597</v>
      </c>
      <c r="K185" s="5"/>
    </row>
    <row r="186" spans="1:11" x14ac:dyDescent="0.35">
      <c r="A186" s="4">
        <v>44113</v>
      </c>
      <c r="B186">
        <v>40.19</v>
      </c>
      <c r="C186" s="4">
        <v>44113</v>
      </c>
      <c r="D186">
        <v>40.33</v>
      </c>
      <c r="E186" s="5">
        <f t="shared" si="13"/>
        <v>2.8929196368882099E-2</v>
      </c>
      <c r="F186" s="5">
        <f t="shared" si="14"/>
        <v>3.0313005466603645E-2</v>
      </c>
      <c r="G186" s="3">
        <f t="shared" si="15"/>
        <v>0.96768270776944287</v>
      </c>
      <c r="H186" s="3">
        <f t="shared" si="16"/>
        <v>0.97770604673361017</v>
      </c>
      <c r="I186" s="3">
        <f t="shared" si="18"/>
        <v>0.90151924274377493</v>
      </c>
      <c r="J186" s="10">
        <f t="shared" si="17"/>
        <v>0.90300588251232261</v>
      </c>
      <c r="K186" s="5"/>
    </row>
    <row r="187" spans="1:11" x14ac:dyDescent="0.35">
      <c r="A187" s="4">
        <v>44120</v>
      </c>
      <c r="B187">
        <v>40.33</v>
      </c>
      <c r="C187" s="4">
        <v>44120</v>
      </c>
      <c r="D187">
        <v>40.5</v>
      </c>
      <c r="E187" s="5">
        <f t="shared" si="13"/>
        <v>4.2063652272166241E-3</v>
      </c>
      <c r="F187" s="5">
        <f t="shared" si="14"/>
        <v>3.4774004241670815E-3</v>
      </c>
      <c r="G187" s="3">
        <f t="shared" si="15"/>
        <v>0.92704275332348895</v>
      </c>
      <c r="H187" s="3">
        <f t="shared" si="16"/>
        <v>0.97634949315776876</v>
      </c>
      <c r="I187" s="3">
        <f t="shared" si="18"/>
        <v>0.90149246739792155</v>
      </c>
      <c r="J187" s="10">
        <f t="shared" si="17"/>
        <v>0.90299960122095269</v>
      </c>
      <c r="K187" s="5"/>
    </row>
    <row r="188" spans="1:11" x14ac:dyDescent="0.35">
      <c r="A188" s="4">
        <v>44127</v>
      </c>
      <c r="B188">
        <v>40.43</v>
      </c>
      <c r="C188" s="4">
        <v>44127</v>
      </c>
      <c r="D188">
        <v>40.56</v>
      </c>
      <c r="E188" s="5">
        <f t="shared" si="13"/>
        <v>1.4803851704344249E-3</v>
      </c>
      <c r="F188" s="5">
        <f t="shared" si="14"/>
        <v>2.4764747674028364E-3</v>
      </c>
      <c r="G188" s="3">
        <f t="shared" si="15"/>
        <v>0.92788199498705404</v>
      </c>
      <c r="H188" s="3">
        <f t="shared" si="16"/>
        <v>0.97695802913014018</v>
      </c>
      <c r="I188" s="3">
        <f t="shared" si="18"/>
        <v>0.90148982288405843</v>
      </c>
      <c r="J188" s="10">
        <f t="shared" si="17"/>
        <v>0.90298358454799121</v>
      </c>
      <c r="K188" s="5"/>
    </row>
    <row r="189" spans="1:11" x14ac:dyDescent="0.35">
      <c r="A189" s="4">
        <v>44134</v>
      </c>
      <c r="B189">
        <v>37.32</v>
      </c>
      <c r="C189" s="4">
        <v>44134</v>
      </c>
      <c r="D189">
        <v>37.5</v>
      </c>
      <c r="E189" s="5">
        <f t="shared" si="13"/>
        <v>-7.8441426306562589E-2</v>
      </c>
      <c r="F189" s="5">
        <f t="shared" si="14"/>
        <v>-8.004270767353637E-2</v>
      </c>
      <c r="G189" s="3">
        <f t="shared" si="15"/>
        <v>0.97514972683855072</v>
      </c>
      <c r="H189" s="3">
        <f t="shared" si="16"/>
        <v>0.97985749464834615</v>
      </c>
      <c r="I189" s="3">
        <f t="shared" si="18"/>
        <v>0.90153498507708973</v>
      </c>
      <c r="J189" s="10">
        <f t="shared" si="17"/>
        <v>0.90303425210741739</v>
      </c>
      <c r="K189" s="5"/>
    </row>
    <row r="190" spans="1:11" x14ac:dyDescent="0.35">
      <c r="A190" s="4">
        <v>44141</v>
      </c>
      <c r="B190">
        <v>37.71</v>
      </c>
      <c r="C190" s="4">
        <v>44141</v>
      </c>
      <c r="D190">
        <v>37.909999999999997</v>
      </c>
      <c r="E190" s="5">
        <f t="shared" si="13"/>
        <v>1.0873996551878247E-2</v>
      </c>
      <c r="F190" s="5">
        <f t="shared" si="14"/>
        <v>1.039593529112273E-2</v>
      </c>
      <c r="G190" s="3">
        <f t="shared" si="15"/>
        <v>0.98291763480173355</v>
      </c>
      <c r="H190" s="3">
        <f t="shared" si="16"/>
        <v>0.98086566868874125</v>
      </c>
      <c r="I190" s="3">
        <f t="shared" si="18"/>
        <v>0.90154020089546061</v>
      </c>
      <c r="J190" s="10">
        <f t="shared" si="17"/>
        <v>0.90302273762004848</v>
      </c>
      <c r="K190" s="5"/>
    </row>
    <row r="191" spans="1:11" x14ac:dyDescent="0.35">
      <c r="A191" s="4">
        <v>44148</v>
      </c>
      <c r="B191">
        <v>40.659999999999997</v>
      </c>
      <c r="C191" s="4">
        <v>44148</v>
      </c>
      <c r="D191">
        <v>40.869999999999997</v>
      </c>
      <c r="E191" s="5">
        <f t="shared" si="13"/>
        <v>7.5181368047942579E-2</v>
      </c>
      <c r="F191" s="5">
        <f t="shared" si="14"/>
        <v>7.5319496929934726E-2</v>
      </c>
      <c r="G191" s="3">
        <f t="shared" si="15"/>
        <v>0.98866783343683695</v>
      </c>
      <c r="H191" s="3">
        <f t="shared" si="16"/>
        <v>0.98379554962996729</v>
      </c>
      <c r="I191" s="3">
        <f t="shared" si="18"/>
        <v>0.9016433900100963</v>
      </c>
      <c r="J191" s="10">
        <f t="shared" si="17"/>
        <v>0.90307724760862595</v>
      </c>
      <c r="K191" s="5"/>
    </row>
    <row r="192" spans="1:11" x14ac:dyDescent="0.35">
      <c r="A192" s="4">
        <v>44155</v>
      </c>
      <c r="B192">
        <v>41.52</v>
      </c>
      <c r="C192" s="4">
        <v>44155</v>
      </c>
      <c r="D192">
        <v>41.7</v>
      </c>
      <c r="E192" s="5">
        <f t="shared" si="13"/>
        <v>2.0104831228569851E-2</v>
      </c>
      <c r="F192" s="5">
        <f t="shared" si="14"/>
        <v>2.0930430657432827E-2</v>
      </c>
      <c r="G192" s="3">
        <f t="shared" si="15"/>
        <v>0.98728383429772726</v>
      </c>
      <c r="H192" s="3">
        <f t="shared" si="16"/>
        <v>0.98240823621362672</v>
      </c>
      <c r="I192" s="3">
        <f t="shared" si="18"/>
        <v>0.90169625548505639</v>
      </c>
      <c r="J192" s="10">
        <f t="shared" si="17"/>
        <v>0.90300472969490286</v>
      </c>
      <c r="K192" s="5"/>
    </row>
    <row r="193" spans="1:11" x14ac:dyDescent="0.35">
      <c r="A193" s="4">
        <v>44162</v>
      </c>
      <c r="B193">
        <v>44.4</v>
      </c>
      <c r="C193" s="4">
        <v>44162</v>
      </c>
      <c r="D193">
        <v>44.56</v>
      </c>
      <c r="E193" s="5">
        <f t="shared" si="13"/>
        <v>6.6335466814272756E-2</v>
      </c>
      <c r="F193" s="5">
        <f t="shared" si="14"/>
        <v>6.7064230580545836E-2</v>
      </c>
      <c r="G193" s="3">
        <f t="shared" si="15"/>
        <v>0.99405977541492552</v>
      </c>
      <c r="H193" s="3">
        <f t="shared" si="16"/>
        <v>0.97461019130430382</v>
      </c>
      <c r="I193" s="3">
        <f t="shared" si="18"/>
        <v>0.90177121608078414</v>
      </c>
      <c r="J193" s="10">
        <f t="shared" si="17"/>
        <v>0.9029552500396878</v>
      </c>
      <c r="K193" s="5"/>
    </row>
    <row r="194" spans="1:11" x14ac:dyDescent="0.35">
      <c r="A194" s="4">
        <v>44169</v>
      </c>
      <c r="B194">
        <v>45.37</v>
      </c>
      <c r="C194" s="4">
        <v>44169</v>
      </c>
      <c r="D194">
        <v>45.41</v>
      </c>
      <c r="E194" s="5">
        <f t="shared" si="13"/>
        <v>1.8895749490830987E-2</v>
      </c>
      <c r="F194" s="5">
        <f t="shared" si="14"/>
        <v>2.1611624237693514E-2</v>
      </c>
      <c r="G194" s="3">
        <f t="shared" si="15"/>
        <v>1.0271346055373594</v>
      </c>
      <c r="H194" s="3">
        <f t="shared" si="16"/>
        <v>0.98355560376152307</v>
      </c>
      <c r="I194" s="3">
        <f t="shared" si="18"/>
        <v>0.90175231633625796</v>
      </c>
      <c r="J194" s="10">
        <f t="shared" si="17"/>
        <v>0.9031228551971362</v>
      </c>
      <c r="K194" s="5"/>
    </row>
    <row r="195" spans="1:11" x14ac:dyDescent="0.35">
      <c r="A195" s="4">
        <v>44176</v>
      </c>
      <c r="B195">
        <v>46.04</v>
      </c>
      <c r="C195" s="4">
        <v>44176</v>
      </c>
      <c r="D195">
        <v>46.05</v>
      </c>
      <c r="E195" s="5">
        <f t="shared" si="13"/>
        <v>1.3995417591456141E-2</v>
      </c>
      <c r="F195" s="5">
        <f t="shared" si="14"/>
        <v>1.4659490177809452E-2</v>
      </c>
      <c r="G195" s="3">
        <f t="shared" si="15"/>
        <v>1.0106466719347824</v>
      </c>
      <c r="H195" s="3">
        <f t="shared" si="16"/>
        <v>0.98008237163718337</v>
      </c>
      <c r="I195" s="3">
        <f t="shared" si="18"/>
        <v>0.901742062284557</v>
      </c>
      <c r="J195" s="10">
        <f t="shared" si="17"/>
        <v>0.903123969535507</v>
      </c>
      <c r="K195" s="5"/>
    </row>
    <row r="196" spans="1:11" x14ac:dyDescent="0.35">
      <c r="A196" s="4">
        <v>44183</v>
      </c>
      <c r="B196">
        <v>47.97</v>
      </c>
      <c r="C196" s="4">
        <v>44183</v>
      </c>
      <c r="D196">
        <v>47.98</v>
      </c>
      <c r="E196" s="5">
        <f t="shared" ref="E196:E259" si="19">LN(D196/D195)</f>
        <v>4.1056494710232726E-2</v>
      </c>
      <c r="F196" s="5">
        <f t="shared" ref="F196:F259" si="20">LN(B196/B195)</f>
        <v>4.106523166029076E-2</v>
      </c>
      <c r="G196" s="3">
        <f t="shared" si="15"/>
        <v>1.0187401194978507</v>
      </c>
      <c r="H196" s="3">
        <f t="shared" si="16"/>
        <v>0.98204099282370216</v>
      </c>
      <c r="I196" s="3">
        <f t="shared" si="18"/>
        <v>0.90177339689828218</v>
      </c>
      <c r="J196" s="10">
        <f t="shared" si="17"/>
        <v>0.90314299490797656</v>
      </c>
      <c r="K196" s="5"/>
    </row>
    <row r="197" spans="1:11" x14ac:dyDescent="0.35">
      <c r="A197" s="4">
        <v>44190</v>
      </c>
      <c r="B197">
        <v>47.73</v>
      </c>
      <c r="C197" s="4">
        <v>44190</v>
      </c>
      <c r="D197">
        <v>47.78</v>
      </c>
      <c r="E197" s="5">
        <f t="shared" si="19"/>
        <v>-4.1771155138849601E-3</v>
      </c>
      <c r="F197" s="5">
        <f t="shared" si="20"/>
        <v>-5.0156844961673566E-3</v>
      </c>
      <c r="G197" s="3">
        <f t="shared" si="15"/>
        <v>0.97523932910791644</v>
      </c>
      <c r="H197" s="3">
        <f t="shared" si="16"/>
        <v>0.98531290518040471</v>
      </c>
      <c r="I197" s="3">
        <f t="shared" si="18"/>
        <v>0.90176559962070413</v>
      </c>
      <c r="J197" s="10">
        <f t="shared" si="17"/>
        <v>0.90301149037064521</v>
      </c>
      <c r="K197" s="5"/>
    </row>
    <row r="198" spans="1:11" x14ac:dyDescent="0.35">
      <c r="A198" s="4">
        <v>44197</v>
      </c>
      <c r="B198">
        <v>47.98</v>
      </c>
      <c r="C198" s="4">
        <v>44197</v>
      </c>
      <c r="D198">
        <v>48.14</v>
      </c>
      <c r="E198" s="5">
        <f t="shared" si="19"/>
        <v>7.5062904572625114E-3</v>
      </c>
      <c r="F198" s="5">
        <f t="shared" si="20"/>
        <v>5.2241263937433269E-3</v>
      </c>
      <c r="G198" s="3">
        <f t="shared" si="15"/>
        <v>0.96875357528338757</v>
      </c>
      <c r="H198" s="3">
        <f t="shared" si="16"/>
        <v>0.98474214933169779</v>
      </c>
      <c r="I198" s="3">
        <f t="shared" si="18"/>
        <v>0.90176582005379313</v>
      </c>
      <c r="J198" s="10">
        <f t="shared" si="17"/>
        <v>0.90285915730514843</v>
      </c>
      <c r="K198" s="5"/>
    </row>
    <row r="199" spans="1:11" x14ac:dyDescent="0.35">
      <c r="A199" s="4">
        <v>44204</v>
      </c>
      <c r="B199">
        <v>50.09</v>
      </c>
      <c r="C199" s="4">
        <v>44204</v>
      </c>
      <c r="D199">
        <v>50.25</v>
      </c>
      <c r="E199" s="5">
        <f t="shared" si="19"/>
        <v>4.2897114584259259E-2</v>
      </c>
      <c r="F199" s="5">
        <f t="shared" si="20"/>
        <v>4.3037129957976962E-2</v>
      </c>
      <c r="G199" s="3">
        <f t="shared" ref="G199:G261" si="21">SLOPE(E196:E199,F196:F199)</f>
        <v>0.96619977720481109</v>
      </c>
      <c r="H199" s="3">
        <f t="shared" si="16"/>
        <v>0.98565048343597339</v>
      </c>
      <c r="I199" s="3">
        <f t="shared" si="18"/>
        <v>0.9017690015817289</v>
      </c>
      <c r="J199" s="10">
        <f t="shared" si="17"/>
        <v>0.9027987737016191</v>
      </c>
      <c r="K199" s="5"/>
    </row>
    <row r="200" spans="1:11" x14ac:dyDescent="0.35">
      <c r="A200" s="4">
        <v>44211</v>
      </c>
      <c r="B200">
        <v>52.75</v>
      </c>
      <c r="C200" s="4">
        <v>44211</v>
      </c>
      <c r="D200">
        <v>52.86</v>
      </c>
      <c r="E200" s="5">
        <f t="shared" si="19"/>
        <v>5.0636362236957951E-2</v>
      </c>
      <c r="F200" s="5">
        <f t="shared" si="20"/>
        <v>5.1742384986650458E-2</v>
      </c>
      <c r="G200" s="3">
        <f t="shared" si="21"/>
        <v>0.95698802458876142</v>
      </c>
      <c r="H200" s="3">
        <f t="shared" si="16"/>
        <v>0.98354590917313633</v>
      </c>
      <c r="I200" s="3">
        <f t="shared" si="18"/>
        <v>0.9017965365650954</v>
      </c>
      <c r="J200" s="10">
        <f t="shared" si="17"/>
        <v>0.90255907816975345</v>
      </c>
      <c r="K200" s="5"/>
    </row>
    <row r="201" spans="1:11" x14ac:dyDescent="0.35">
      <c r="A201" s="4">
        <v>44218</v>
      </c>
      <c r="B201">
        <v>52.82</v>
      </c>
      <c r="C201" s="4">
        <v>44218</v>
      </c>
      <c r="D201">
        <v>52.91</v>
      </c>
      <c r="E201" s="5">
        <f t="shared" si="19"/>
        <v>9.454477398972384E-4</v>
      </c>
      <c r="F201" s="5">
        <f t="shared" si="20"/>
        <v>1.3261345128103175E-3</v>
      </c>
      <c r="G201" s="3">
        <f t="shared" si="21"/>
        <v>0.96563520591692176</v>
      </c>
      <c r="H201" s="3">
        <f t="shared" si="16"/>
        <v>0.98602276610178607</v>
      </c>
      <c r="I201" s="3">
        <f t="shared" si="18"/>
        <v>0.90172769758815907</v>
      </c>
      <c r="J201" s="10">
        <f t="shared" si="17"/>
        <v>0.90254850442186607</v>
      </c>
      <c r="K201" s="5"/>
    </row>
    <row r="202" spans="1:11" x14ac:dyDescent="0.35">
      <c r="A202" s="4">
        <v>44225</v>
      </c>
      <c r="B202">
        <v>52.52</v>
      </c>
      <c r="C202" s="4">
        <v>44225</v>
      </c>
      <c r="D202">
        <v>52.55</v>
      </c>
      <c r="E202" s="5">
        <f t="shared" si="19"/>
        <v>-6.8272595930802555E-3</v>
      </c>
      <c r="F202" s="5">
        <f t="shared" si="20"/>
        <v>-5.6958574343906913E-3</v>
      </c>
      <c r="G202" s="3">
        <f t="shared" si="21"/>
        <v>1.0019942054352369</v>
      </c>
      <c r="H202" s="3">
        <f t="shared" si="16"/>
        <v>0.99234338724646887</v>
      </c>
      <c r="I202" s="3">
        <f t="shared" si="18"/>
        <v>0.90169070236485427</v>
      </c>
      <c r="J202" s="10">
        <f t="shared" si="17"/>
        <v>0.90254282648323281</v>
      </c>
      <c r="K202" s="5"/>
    </row>
    <row r="203" spans="1:11" x14ac:dyDescent="0.35">
      <c r="A203" s="4">
        <v>44232</v>
      </c>
      <c r="B203">
        <v>55.39</v>
      </c>
      <c r="C203" s="4">
        <v>44232</v>
      </c>
      <c r="D203">
        <v>55.42</v>
      </c>
      <c r="E203" s="5">
        <f t="shared" si="19"/>
        <v>5.3175442111872369E-2</v>
      </c>
      <c r="F203" s="5">
        <f t="shared" si="20"/>
        <v>5.3205022610417027E-2</v>
      </c>
      <c r="G203" s="3">
        <f t="shared" si="21"/>
        <v>1.0045505406062978</v>
      </c>
      <c r="H203" s="3">
        <f t="shared" si="16"/>
        <v>0.99007587232339134</v>
      </c>
      <c r="I203" s="3">
        <f t="shared" si="18"/>
        <v>0.90173140655105055</v>
      </c>
      <c r="J203" s="10">
        <f t="shared" si="17"/>
        <v>0.90259109599433363</v>
      </c>
      <c r="K203" s="5"/>
    </row>
    <row r="204" spans="1:11" x14ac:dyDescent="0.35">
      <c r="A204" s="4">
        <v>44239</v>
      </c>
      <c r="B204">
        <v>58.54</v>
      </c>
      <c r="C204" s="4">
        <v>44239</v>
      </c>
      <c r="D204">
        <v>58.54</v>
      </c>
      <c r="E204" s="5">
        <f t="shared" si="19"/>
        <v>5.4769741828907377E-2</v>
      </c>
      <c r="F204" s="5">
        <f t="shared" si="20"/>
        <v>5.5311209218727148E-2</v>
      </c>
      <c r="G204" s="3">
        <f t="shared" si="21"/>
        <v>1.0089191131159372</v>
      </c>
      <c r="H204" s="3">
        <f t="shared" si="16"/>
        <v>0.99005734306109971</v>
      </c>
      <c r="I204" s="3">
        <f t="shared" si="18"/>
        <v>0.90174442808456878</v>
      </c>
      <c r="J204" s="10">
        <f t="shared" si="17"/>
        <v>0.90263173063820989</v>
      </c>
      <c r="K204" s="5"/>
    </row>
    <row r="205" spans="1:11" x14ac:dyDescent="0.35">
      <c r="A205" s="4">
        <v>44246</v>
      </c>
      <c r="B205">
        <v>60.17</v>
      </c>
      <c r="C205" s="4">
        <v>44246</v>
      </c>
      <c r="D205">
        <v>60.24</v>
      </c>
      <c r="E205" s="5">
        <f t="shared" si="19"/>
        <v>2.8626302227898411E-2</v>
      </c>
      <c r="F205" s="5">
        <f t="shared" si="20"/>
        <v>2.746360796852065E-2</v>
      </c>
      <c r="G205" s="3">
        <f t="shared" si="21"/>
        <v>1.0100411958391609</v>
      </c>
      <c r="H205" s="3">
        <f t="shared" si="16"/>
        <v>0.99050397027161086</v>
      </c>
      <c r="I205" s="3">
        <f t="shared" si="18"/>
        <v>0.9016187903967412</v>
      </c>
      <c r="J205" s="10">
        <f t="shared" si="17"/>
        <v>0.90264674521161214</v>
      </c>
      <c r="K205" s="5"/>
    </row>
    <row r="206" spans="1:11" x14ac:dyDescent="0.35">
      <c r="A206" s="4">
        <v>44253</v>
      </c>
      <c r="B206">
        <v>62.3</v>
      </c>
      <c r="C206" s="4">
        <v>44253</v>
      </c>
      <c r="D206">
        <v>62.28</v>
      </c>
      <c r="E206" s="5">
        <f t="shared" si="19"/>
        <v>3.3303763474159413E-2</v>
      </c>
      <c r="F206" s="5">
        <f t="shared" si="20"/>
        <v>3.478753656114697E-2</v>
      </c>
      <c r="G206" s="3">
        <f t="shared" si="21"/>
        <v>0.97674114270060264</v>
      </c>
      <c r="H206" s="3">
        <f t="shared" si="16"/>
        <v>0.98679443666775135</v>
      </c>
      <c r="I206" s="3">
        <f t="shared" si="18"/>
        <v>0.90155785212914119</v>
      </c>
      <c r="J206" s="10">
        <f t="shared" si="17"/>
        <v>0.9026423218107158</v>
      </c>
      <c r="K206" s="5"/>
    </row>
    <row r="207" spans="1:11" x14ac:dyDescent="0.35">
      <c r="A207" s="4">
        <v>44260</v>
      </c>
      <c r="B207">
        <v>62.29</v>
      </c>
      <c r="C207" s="4">
        <v>44260</v>
      </c>
      <c r="D207">
        <v>62.32</v>
      </c>
      <c r="E207" s="5">
        <f t="shared" si="19"/>
        <v>6.4205459669532334E-4</v>
      </c>
      <c r="F207" s="5">
        <f t="shared" si="20"/>
        <v>-1.6052652735324565E-4</v>
      </c>
      <c r="G207" s="3">
        <f t="shared" si="21"/>
        <v>0.96957942784075746</v>
      </c>
      <c r="H207" s="3">
        <f t="shared" ref="H207:H261" si="22">SLOPE(E196:E207,F196:F207)</f>
        <v>0.98349871855537996</v>
      </c>
      <c r="I207" s="3">
        <f t="shared" si="18"/>
        <v>0.89948171682652145</v>
      </c>
      <c r="J207" s="10">
        <f t="shared" si="17"/>
        <v>0.90264833166333902</v>
      </c>
      <c r="K207" s="5"/>
    </row>
    <row r="208" spans="1:11" x14ac:dyDescent="0.35">
      <c r="A208" s="4">
        <v>44267</v>
      </c>
      <c r="B208">
        <v>65.02</v>
      </c>
      <c r="C208" s="4">
        <v>44267</v>
      </c>
      <c r="D208">
        <v>65.03</v>
      </c>
      <c r="E208" s="5">
        <f t="shared" si="19"/>
        <v>4.2566300318567674E-2</v>
      </c>
      <c r="F208" s="5">
        <f t="shared" si="20"/>
        <v>4.2894015609705009E-2</v>
      </c>
      <c r="G208" s="3">
        <f t="shared" si="21"/>
        <v>0.96386008573723692</v>
      </c>
      <c r="H208" s="3">
        <f t="shared" si="22"/>
        <v>0.98279513648639294</v>
      </c>
      <c r="I208" s="3">
        <f t="shared" si="18"/>
        <v>0.89912897949556325</v>
      </c>
      <c r="J208" s="10">
        <f t="shared" si="17"/>
        <v>0.90267285291192922</v>
      </c>
      <c r="K208" s="5"/>
    </row>
    <row r="209" spans="1:11" x14ac:dyDescent="0.35">
      <c r="A209" s="4">
        <v>44274</v>
      </c>
      <c r="B209">
        <v>63.22</v>
      </c>
      <c r="C209" s="4">
        <v>44274</v>
      </c>
      <c r="D209">
        <v>63.24</v>
      </c>
      <c r="E209" s="5">
        <f t="shared" si="19"/>
        <v>-2.7911689539789165E-2</v>
      </c>
      <c r="F209" s="5">
        <f t="shared" si="20"/>
        <v>-2.8074208088287544E-2</v>
      </c>
      <c r="G209" s="3">
        <f t="shared" si="21"/>
        <v>0.98143716407555348</v>
      </c>
      <c r="H209" s="3">
        <f t="shared" si="22"/>
        <v>0.98843027724000299</v>
      </c>
      <c r="I209" s="3">
        <f t="shared" si="18"/>
        <v>0.90444222773945748</v>
      </c>
      <c r="J209" s="10">
        <f t="shared" si="17"/>
        <v>0.90268075431257278</v>
      </c>
      <c r="K209" s="5"/>
    </row>
    <row r="210" spans="1:11" x14ac:dyDescent="0.35">
      <c r="A210" s="4">
        <v>44281</v>
      </c>
      <c r="B210">
        <v>59.95</v>
      </c>
      <c r="C210" s="4">
        <v>44281</v>
      </c>
      <c r="D210">
        <v>60</v>
      </c>
      <c r="E210" s="5">
        <f t="shared" si="19"/>
        <v>-5.2592450119170617E-2</v>
      </c>
      <c r="F210" s="5">
        <f t="shared" si="20"/>
        <v>-5.3109825313948408E-2</v>
      </c>
      <c r="G210" s="3">
        <f t="shared" si="21"/>
        <v>0.99308427023511714</v>
      </c>
      <c r="H210" s="3">
        <f t="shared" si="22"/>
        <v>0.99210434095542899</v>
      </c>
      <c r="I210" s="3">
        <f t="shared" si="18"/>
        <v>0.90612824418703242</v>
      </c>
      <c r="J210" s="10">
        <f t="shared" si="17"/>
        <v>0.90271274799735379</v>
      </c>
      <c r="K210" s="5"/>
    </row>
    <row r="211" spans="1:11" x14ac:dyDescent="0.35">
      <c r="A211" s="4">
        <v>44288</v>
      </c>
      <c r="B211">
        <v>60.66</v>
      </c>
      <c r="C211" s="4">
        <v>44288</v>
      </c>
      <c r="D211">
        <v>60.68</v>
      </c>
      <c r="E211" s="5">
        <f t="shared" si="19"/>
        <v>1.1269592258230897E-2</v>
      </c>
      <c r="F211" s="5">
        <f t="shared" si="20"/>
        <v>1.1773620786911663E-2</v>
      </c>
      <c r="G211" s="3">
        <f t="shared" si="21"/>
        <v>0.99019907706604604</v>
      </c>
      <c r="H211" s="3">
        <f t="shared" si="22"/>
        <v>0.99167592034320173</v>
      </c>
      <c r="I211" s="3">
        <f t="shared" si="18"/>
        <v>0.90688811231557354</v>
      </c>
      <c r="J211" s="10">
        <f t="shared" si="17"/>
        <v>0.90271373243180641</v>
      </c>
      <c r="K211" s="5"/>
    </row>
    <row r="212" spans="1:11" x14ac:dyDescent="0.35">
      <c r="A212" s="4">
        <v>44295</v>
      </c>
      <c r="B212">
        <v>59.35</v>
      </c>
      <c r="C212" s="4">
        <v>44295</v>
      </c>
      <c r="D212">
        <v>59.33</v>
      </c>
      <c r="E212" s="5">
        <f t="shared" si="19"/>
        <v>-2.2499074209779639E-2</v>
      </c>
      <c r="F212" s="5">
        <f t="shared" si="20"/>
        <v>-2.1832381204757979E-2</v>
      </c>
      <c r="G212" s="3">
        <f t="shared" si="21"/>
        <v>0.98384563299213812</v>
      </c>
      <c r="H212" s="3">
        <f t="shared" si="22"/>
        <v>0.99538104970213748</v>
      </c>
      <c r="I212" s="3">
        <f t="shared" si="18"/>
        <v>0.9062200384236917</v>
      </c>
      <c r="J212" s="10">
        <f t="shared" si="17"/>
        <v>0.90269266921381219</v>
      </c>
      <c r="K212" s="5"/>
    </row>
    <row r="213" spans="1:11" x14ac:dyDescent="0.35">
      <c r="A213" s="4">
        <v>44302</v>
      </c>
      <c r="B213">
        <v>61.93</v>
      </c>
      <c r="C213" s="4">
        <v>44302</v>
      </c>
      <c r="D213">
        <v>61.92</v>
      </c>
      <c r="E213" s="5">
        <f t="shared" si="19"/>
        <v>4.2728149010919869E-2</v>
      </c>
      <c r="F213" s="5">
        <f t="shared" si="20"/>
        <v>4.2552593894292529E-2</v>
      </c>
      <c r="G213" s="3">
        <f t="shared" si="21"/>
        <v>0.99730591406668112</v>
      </c>
      <c r="H213" s="3">
        <f t="shared" si="22"/>
        <v>0.99632407721285532</v>
      </c>
      <c r="I213" s="3">
        <f t="shared" si="18"/>
        <v>0.90303758578915538</v>
      </c>
      <c r="J213" s="10">
        <f t="shared" si="17"/>
        <v>0.90271091821145077</v>
      </c>
      <c r="K213" s="5"/>
    </row>
    <row r="214" spans="1:11" x14ac:dyDescent="0.35">
      <c r="A214" s="4">
        <v>44309</v>
      </c>
      <c r="B214">
        <v>62.18</v>
      </c>
      <c r="C214" s="4">
        <v>44309</v>
      </c>
      <c r="D214">
        <v>62.15</v>
      </c>
      <c r="E214" s="5">
        <f t="shared" si="19"/>
        <v>3.7075886752484868E-3</v>
      </c>
      <c r="F214" s="5">
        <f t="shared" si="20"/>
        <v>4.0286896806382751E-3</v>
      </c>
      <c r="G214" s="3">
        <f t="shared" si="21"/>
        <v>1.0127166825800815</v>
      </c>
      <c r="H214" s="3">
        <f t="shared" si="22"/>
        <v>0.99492804450996308</v>
      </c>
      <c r="I214" s="3">
        <f t="shared" si="18"/>
        <v>0.98927657823994852</v>
      </c>
      <c r="J214" s="10">
        <f t="shared" si="17"/>
        <v>0.9027112391216956</v>
      </c>
      <c r="K214" s="5"/>
    </row>
    <row r="215" spans="1:11" x14ac:dyDescent="0.35">
      <c r="A215" s="4">
        <v>44316</v>
      </c>
      <c r="B215">
        <v>63.47</v>
      </c>
      <c r="C215" s="4">
        <v>44316</v>
      </c>
      <c r="D215">
        <v>63.46</v>
      </c>
      <c r="E215" s="5">
        <f t="shared" si="19"/>
        <v>2.0858968198329379E-2</v>
      </c>
      <c r="F215" s="5">
        <f t="shared" si="20"/>
        <v>2.0533948687771027E-2</v>
      </c>
      <c r="G215" s="3">
        <f t="shared" si="21"/>
        <v>1.0148791382428539</v>
      </c>
      <c r="H215" s="3">
        <f t="shared" si="22"/>
        <v>0.99436391025398629</v>
      </c>
      <c r="I215" s="3">
        <f t="shared" si="18"/>
        <v>0.98769752611114214</v>
      </c>
      <c r="J215" s="10">
        <f t="shared" si="17"/>
        <v>0.90271297801967643</v>
      </c>
      <c r="K215" s="5"/>
    </row>
    <row r="216" spans="1:11" x14ac:dyDescent="0.35">
      <c r="A216" s="4">
        <v>44323</v>
      </c>
      <c r="B216">
        <v>65.099999999999994</v>
      </c>
      <c r="C216" s="4">
        <v>44323</v>
      </c>
      <c r="D216">
        <v>65.08</v>
      </c>
      <c r="E216" s="5">
        <f t="shared" si="19"/>
        <v>2.5207496195787583E-2</v>
      </c>
      <c r="F216" s="5">
        <f t="shared" si="20"/>
        <v>2.5357195896144689E-2</v>
      </c>
      <c r="G216" s="3">
        <f t="shared" si="21"/>
        <v>1.0110989658237004</v>
      </c>
      <c r="H216" s="3">
        <f t="shared" si="22"/>
        <v>0.99543927262646437</v>
      </c>
      <c r="I216" s="3">
        <f t="shared" si="18"/>
        <v>0.98469898250418164</v>
      </c>
      <c r="J216" s="10">
        <f t="shared" si="17"/>
        <v>0.90270573318382452</v>
      </c>
      <c r="K216" s="5"/>
    </row>
    <row r="217" spans="1:11" x14ac:dyDescent="0.35">
      <c r="A217" s="4">
        <v>44330</v>
      </c>
      <c r="B217">
        <v>65.069999999999993</v>
      </c>
      <c r="C217" s="4">
        <v>44330</v>
      </c>
      <c r="D217">
        <v>65.09</v>
      </c>
      <c r="E217" s="5">
        <f t="shared" si="19"/>
        <v>1.5364523345906374E-4</v>
      </c>
      <c r="F217" s="5">
        <f t="shared" si="20"/>
        <v>-4.609357076308659E-4</v>
      </c>
      <c r="G217" s="3">
        <f t="shared" si="21"/>
        <v>0.99042546314678082</v>
      </c>
      <c r="H217" s="3">
        <f t="shared" si="22"/>
        <v>0.99224566530735681</v>
      </c>
      <c r="I217" s="3">
        <f t="shared" si="18"/>
        <v>0.98917070860532297</v>
      </c>
      <c r="J217" s="10">
        <f t="shared" si="17"/>
        <v>0.90269942718867702</v>
      </c>
      <c r="K217" s="5"/>
    </row>
    <row r="218" spans="1:11" x14ac:dyDescent="0.35">
      <c r="A218" s="4">
        <v>44337</v>
      </c>
      <c r="B218">
        <v>64.11</v>
      </c>
      <c r="C218" s="4">
        <v>44337</v>
      </c>
      <c r="D218">
        <v>64.150000000000006</v>
      </c>
      <c r="E218" s="5">
        <f t="shared" si="19"/>
        <v>-1.4546836522650519E-2</v>
      </c>
      <c r="F218" s="5">
        <f t="shared" si="20"/>
        <v>-1.4863255507726705E-2</v>
      </c>
      <c r="G218" s="3">
        <f t="shared" si="21"/>
        <v>0.98996123347003739</v>
      </c>
      <c r="H218" s="3">
        <f t="shared" si="22"/>
        <v>0.99607049663098068</v>
      </c>
      <c r="I218" s="3">
        <f t="shared" si="18"/>
        <v>0.98911672475759904</v>
      </c>
      <c r="J218" s="10">
        <f t="shared" si="17"/>
        <v>0.90270229947553349</v>
      </c>
      <c r="K218" s="5"/>
    </row>
    <row r="219" spans="1:11" x14ac:dyDescent="0.35">
      <c r="A219" s="4">
        <v>44344</v>
      </c>
      <c r="B219">
        <v>66.400000000000006</v>
      </c>
      <c r="C219" s="4">
        <v>44344</v>
      </c>
      <c r="D219">
        <v>66.3</v>
      </c>
      <c r="E219" s="5">
        <f t="shared" si="19"/>
        <v>3.2965806130171305E-2</v>
      </c>
      <c r="F219" s="5">
        <f t="shared" si="20"/>
        <v>3.5096698483222381E-2</v>
      </c>
      <c r="G219" s="3">
        <f t="shared" si="21"/>
        <v>0.95692825858791719</v>
      </c>
      <c r="H219" s="3">
        <f t="shared" si="22"/>
        <v>0.99030556386152879</v>
      </c>
      <c r="I219" s="3">
        <f t="shared" si="18"/>
        <v>0.98406020778235126</v>
      </c>
      <c r="J219" s="10">
        <f t="shared" si="17"/>
        <v>0.90270690041651369</v>
      </c>
      <c r="K219" s="5"/>
    </row>
    <row r="220" spans="1:11" x14ac:dyDescent="0.35">
      <c r="A220" s="4">
        <v>44351</v>
      </c>
      <c r="B220">
        <v>68.739999999999995</v>
      </c>
      <c r="C220" s="4">
        <v>44351</v>
      </c>
      <c r="D220">
        <v>68.75</v>
      </c>
      <c r="E220" s="5">
        <f t="shared" si="19"/>
        <v>3.6286839354863938E-2</v>
      </c>
      <c r="F220" s="5">
        <f t="shared" si="20"/>
        <v>3.4634214939299392E-2</v>
      </c>
      <c r="G220" s="3">
        <f t="shared" si="21"/>
        <v>0.98499583996335816</v>
      </c>
      <c r="H220" s="3">
        <f t="shared" si="22"/>
        <v>0.99612393243233466</v>
      </c>
      <c r="I220" s="3">
        <f t="shared" si="18"/>
        <v>0.98484960009423916</v>
      </c>
      <c r="J220" s="10">
        <f t="shared" si="17"/>
        <v>0.90272425197036621</v>
      </c>
      <c r="K220" s="5"/>
    </row>
    <row r="221" spans="1:11" x14ac:dyDescent="0.35">
      <c r="A221" s="4">
        <v>44358</v>
      </c>
      <c r="B221">
        <v>70.11</v>
      </c>
      <c r="C221" s="4">
        <v>44358</v>
      </c>
      <c r="D221">
        <v>70.09</v>
      </c>
      <c r="E221" s="5">
        <f t="shared" si="19"/>
        <v>1.9303393965552848E-2</v>
      </c>
      <c r="F221" s="5">
        <f t="shared" si="20"/>
        <v>1.9734165797188601E-2</v>
      </c>
      <c r="G221" s="3">
        <f t="shared" si="21"/>
        <v>0.98806205187854457</v>
      </c>
      <c r="H221" s="3">
        <f t="shared" si="22"/>
        <v>0.99579449411937182</v>
      </c>
      <c r="I221" s="3">
        <f t="shared" si="18"/>
        <v>0.98478544626239006</v>
      </c>
      <c r="J221" s="10">
        <f t="shared" si="17"/>
        <v>0.90256771392009372</v>
      </c>
      <c r="K221" s="5"/>
    </row>
    <row r="222" spans="1:11" x14ac:dyDescent="0.35">
      <c r="A222" s="4">
        <v>44365</v>
      </c>
      <c r="B222">
        <v>71.55</v>
      </c>
      <c r="C222" s="4">
        <v>44365</v>
      </c>
      <c r="D222">
        <v>71.569999999999993</v>
      </c>
      <c r="E222" s="5">
        <f t="shared" si="19"/>
        <v>2.0895861238272501E-2</v>
      </c>
      <c r="F222" s="5">
        <f t="shared" si="20"/>
        <v>2.0331068783583539E-2</v>
      </c>
      <c r="G222" s="3">
        <f t="shared" si="21"/>
        <v>0.97676436748529172</v>
      </c>
      <c r="H222" s="3">
        <f t="shared" si="22"/>
        <v>1.0014445767392406</v>
      </c>
      <c r="I222" s="3">
        <f t="shared" si="18"/>
        <v>0.98519642008199459</v>
      </c>
      <c r="J222" s="10">
        <f t="shared" si="17"/>
        <v>0.90256998898822138</v>
      </c>
      <c r="K222" s="5"/>
    </row>
    <row r="223" spans="1:11" x14ac:dyDescent="0.35">
      <c r="A223" s="4">
        <v>44372</v>
      </c>
      <c r="B223">
        <v>73.48</v>
      </c>
      <c r="C223" s="4">
        <v>44372</v>
      </c>
      <c r="D223">
        <v>73.430000000000007</v>
      </c>
      <c r="E223" s="5">
        <f t="shared" si="19"/>
        <v>2.565657971301313E-2</v>
      </c>
      <c r="F223" s="5">
        <f t="shared" si="20"/>
        <v>2.661675434446515E-2</v>
      </c>
      <c r="G223" s="3">
        <f t="shared" si="21"/>
        <v>1.0949914841031008</v>
      </c>
      <c r="H223" s="3">
        <f t="shared" si="22"/>
        <v>0.99880090488511508</v>
      </c>
      <c r="I223" s="3">
        <f t="shared" si="18"/>
        <v>0.98496675127257716</v>
      </c>
      <c r="J223" s="10">
        <f t="shared" si="17"/>
        <v>0.90255073018131649</v>
      </c>
      <c r="K223" s="5"/>
    </row>
    <row r="224" spans="1:11" x14ac:dyDescent="0.35">
      <c r="A224" s="4">
        <v>44379</v>
      </c>
      <c r="B224">
        <v>74.069999999999993</v>
      </c>
      <c r="C224" s="4">
        <v>44379</v>
      </c>
      <c r="D224">
        <v>73.95</v>
      </c>
      <c r="E224" s="5">
        <f t="shared" si="19"/>
        <v>7.0566176932895346E-3</v>
      </c>
      <c r="F224" s="5">
        <f t="shared" si="20"/>
        <v>7.9973316782728388E-3</v>
      </c>
      <c r="G224" s="3">
        <f t="shared" si="21"/>
        <v>1.0159664498591396</v>
      </c>
      <c r="H224" s="3">
        <f t="shared" si="22"/>
        <v>0.9934403555462491</v>
      </c>
      <c r="I224" s="3">
        <f t="shared" si="18"/>
        <v>0.98501810409222545</v>
      </c>
      <c r="J224" s="10">
        <f t="shared" si="17"/>
        <v>0.90245125972515894</v>
      </c>
      <c r="K224" s="5"/>
    </row>
    <row r="225" spans="1:11" x14ac:dyDescent="0.35">
      <c r="A225" s="4">
        <v>44386</v>
      </c>
      <c r="B225">
        <v>73.349999999999994</v>
      </c>
      <c r="C225" s="4">
        <v>44386</v>
      </c>
      <c r="D225">
        <v>73.27</v>
      </c>
      <c r="E225" s="5">
        <f t="shared" si="19"/>
        <v>-9.2379409849363617E-3</v>
      </c>
      <c r="F225" s="5">
        <f t="shared" si="20"/>
        <v>-9.7680874362070721E-3</v>
      </c>
      <c r="G225" s="3">
        <f t="shared" si="21"/>
        <v>0.97707587997114509</v>
      </c>
      <c r="H225" s="3">
        <f t="shared" si="22"/>
        <v>0.9857096652053039</v>
      </c>
      <c r="I225" s="3">
        <f t="shared" si="18"/>
        <v>0.98491341900396878</v>
      </c>
      <c r="J225" s="10">
        <f t="shared" si="17"/>
        <v>0.90244451527317304</v>
      </c>
      <c r="K225" s="5"/>
    </row>
    <row r="226" spans="1:11" x14ac:dyDescent="0.35">
      <c r="A226" s="4">
        <v>44393</v>
      </c>
      <c r="B226">
        <v>73.19</v>
      </c>
      <c r="C226" s="4">
        <v>44393</v>
      </c>
      <c r="D226">
        <v>73.19</v>
      </c>
      <c r="E226" s="5">
        <f t="shared" si="19"/>
        <v>-1.092448558736678E-3</v>
      </c>
      <c r="F226" s="5">
        <f t="shared" si="20"/>
        <v>-2.1837049758549731E-3</v>
      </c>
      <c r="G226" s="3">
        <f t="shared" si="21"/>
        <v>0.94751668404337674</v>
      </c>
      <c r="H226" s="3">
        <f t="shared" si="22"/>
        <v>0.9798991621786094</v>
      </c>
      <c r="I226" s="3">
        <f t="shared" si="18"/>
        <v>0.98452628182268143</v>
      </c>
      <c r="J226" s="10">
        <f t="shared" si="17"/>
        <v>0.90242864973108938</v>
      </c>
      <c r="K226" s="5"/>
    </row>
    <row r="227" spans="1:11" x14ac:dyDescent="0.35">
      <c r="A227" s="4">
        <v>44400</v>
      </c>
      <c r="B227">
        <v>69.680000000000007</v>
      </c>
      <c r="C227" s="4">
        <v>44400</v>
      </c>
      <c r="D227">
        <v>69.62</v>
      </c>
      <c r="E227" s="5">
        <f t="shared" si="19"/>
        <v>-5.0006917229842823E-2</v>
      </c>
      <c r="F227" s="5">
        <f t="shared" si="20"/>
        <v>-4.9145467068888317E-2</v>
      </c>
      <c r="G227" s="3">
        <f t="shared" si="21"/>
        <v>1.0132578456119803</v>
      </c>
      <c r="H227" s="3">
        <f t="shared" si="22"/>
        <v>0.99757056147637757</v>
      </c>
      <c r="I227" s="3">
        <f t="shared" si="18"/>
        <v>0.98674020088088454</v>
      </c>
      <c r="J227" s="10">
        <f t="shared" si="17"/>
        <v>0.90244944041097086</v>
      </c>
      <c r="K227" s="5"/>
    </row>
    <row r="228" spans="1:11" x14ac:dyDescent="0.35">
      <c r="A228" s="4">
        <v>44407</v>
      </c>
      <c r="B228">
        <v>72.75</v>
      </c>
      <c r="C228" s="4">
        <v>44407</v>
      </c>
      <c r="D228">
        <v>72.7</v>
      </c>
      <c r="E228" s="5">
        <f t="shared" si="19"/>
        <v>4.3289502156180854E-2</v>
      </c>
      <c r="F228" s="5">
        <f t="shared" si="20"/>
        <v>4.3115573507354503E-2</v>
      </c>
      <c r="G228" s="3">
        <f t="shared" si="21"/>
        <v>1.0108236278476121</v>
      </c>
      <c r="H228" s="3">
        <f t="shared" si="22"/>
        <v>0.99909687577728568</v>
      </c>
      <c r="I228" s="3">
        <f t="shared" si="18"/>
        <v>0.98743571646599593</v>
      </c>
      <c r="J228" s="10">
        <f t="shared" si="17"/>
        <v>0.90247078731415287</v>
      </c>
      <c r="K228" s="5"/>
    </row>
    <row r="229" spans="1:11" x14ac:dyDescent="0.35">
      <c r="A229" s="4">
        <v>44414</v>
      </c>
      <c r="B229">
        <v>69.5</v>
      </c>
      <c r="C229" s="4">
        <v>44414</v>
      </c>
      <c r="D229">
        <v>69.47</v>
      </c>
      <c r="E229" s="5">
        <f t="shared" si="19"/>
        <v>-4.544637983468415E-2</v>
      </c>
      <c r="F229" s="5">
        <f t="shared" si="20"/>
        <v>-4.5702153480855399E-2</v>
      </c>
      <c r="G229" s="3">
        <f t="shared" si="21"/>
        <v>1.0079157637512837</v>
      </c>
      <c r="H229" s="3">
        <f t="shared" si="22"/>
        <v>0.99828540804106591</v>
      </c>
      <c r="I229" s="3">
        <f t="shared" si="18"/>
        <v>0.98782338128639091</v>
      </c>
      <c r="J229" s="10">
        <f t="shared" si="17"/>
        <v>0.90250525069241438</v>
      </c>
      <c r="K229" s="5"/>
    </row>
    <row r="230" spans="1:11" x14ac:dyDescent="0.35">
      <c r="A230" s="4">
        <v>44421</v>
      </c>
      <c r="B230">
        <v>68.33</v>
      </c>
      <c r="C230" s="4">
        <v>44421</v>
      </c>
      <c r="D230">
        <v>68.31</v>
      </c>
      <c r="E230" s="5">
        <f t="shared" si="19"/>
        <v>-1.6838835961031605E-2</v>
      </c>
      <c r="F230" s="5">
        <f t="shared" si="20"/>
        <v>-1.6977843778059516E-2</v>
      </c>
      <c r="G230" s="3">
        <f t="shared" si="21"/>
        <v>1.0056220005362171</v>
      </c>
      <c r="H230" s="3">
        <f t="shared" si="22"/>
        <v>0.99860307262053727</v>
      </c>
      <c r="I230" s="3">
        <f t="shared" si="18"/>
        <v>0.98790780413714485</v>
      </c>
      <c r="J230" s="10">
        <f t="shared" si="17"/>
        <v>0.90244152657796306</v>
      </c>
      <c r="K230" s="5"/>
    </row>
    <row r="231" spans="1:11" x14ac:dyDescent="0.35">
      <c r="A231" s="4">
        <v>44428</v>
      </c>
      <c r="B231">
        <v>65.05</v>
      </c>
      <c r="C231" s="4">
        <v>44428</v>
      </c>
      <c r="D231">
        <v>65.069999999999993</v>
      </c>
      <c r="E231" s="5">
        <f t="shared" si="19"/>
        <v>-4.8592555236865419E-2</v>
      </c>
      <c r="F231" s="5">
        <f t="shared" si="20"/>
        <v>-4.9192703834172645E-2</v>
      </c>
      <c r="G231" s="3">
        <f t="shared" si="21"/>
        <v>0.9970804273467635</v>
      </c>
      <c r="H231" s="3">
        <f t="shared" si="22"/>
        <v>1.0024302998001509</v>
      </c>
      <c r="I231" s="3">
        <f t="shared" si="18"/>
        <v>0.9881533345072484</v>
      </c>
      <c r="J231" s="10">
        <f t="shared" si="17"/>
        <v>0.90245768223492928</v>
      </c>
      <c r="K231" s="5"/>
    </row>
    <row r="232" spans="1:11" x14ac:dyDescent="0.35">
      <c r="A232" s="4">
        <v>44435</v>
      </c>
      <c r="B232">
        <v>67.59</v>
      </c>
      <c r="C232" s="4">
        <v>44435</v>
      </c>
      <c r="D232">
        <v>67.540000000000006</v>
      </c>
      <c r="E232" s="5">
        <f t="shared" si="19"/>
        <v>3.7256401450529095E-2</v>
      </c>
      <c r="F232" s="5">
        <f t="shared" si="20"/>
        <v>3.8303838153748639E-2</v>
      </c>
      <c r="G232" s="3">
        <f t="shared" si="21"/>
        <v>0.9827611715638308</v>
      </c>
      <c r="H232" s="3">
        <f t="shared" si="22"/>
        <v>0.99403095125334962</v>
      </c>
      <c r="I232" s="3">
        <f t="shared" si="18"/>
        <v>0.98309423586308176</v>
      </c>
      <c r="J232" s="10">
        <f t="shared" si="17"/>
        <v>0.9024720745220205</v>
      </c>
      <c r="K232" s="5"/>
    </row>
    <row r="233" spans="1:11" x14ac:dyDescent="0.35">
      <c r="A233" s="4">
        <v>44442</v>
      </c>
      <c r="B233">
        <v>69.150000000000006</v>
      </c>
      <c r="C233" s="4">
        <v>44442</v>
      </c>
      <c r="D233">
        <v>69.12</v>
      </c>
      <c r="E233" s="5">
        <f t="shared" si="19"/>
        <v>2.3124109538378571E-2</v>
      </c>
      <c r="F233" s="5">
        <f t="shared" si="20"/>
        <v>2.2818014998504429E-2</v>
      </c>
      <c r="G233" s="3">
        <f t="shared" si="21"/>
        <v>0.98613495246613703</v>
      </c>
      <c r="H233" s="3">
        <f t="shared" si="22"/>
        <v>0.99544143374976157</v>
      </c>
      <c r="I233" s="3">
        <f t="shared" si="18"/>
        <v>0.99031367460538433</v>
      </c>
      <c r="J233" s="10">
        <f t="shared" si="17"/>
        <v>0.90247838246816525</v>
      </c>
      <c r="K233" s="5"/>
    </row>
    <row r="234" spans="1:11" x14ac:dyDescent="0.35">
      <c r="A234" s="4">
        <v>44449</v>
      </c>
      <c r="B234">
        <v>68.98</v>
      </c>
      <c r="C234" s="4">
        <v>44449</v>
      </c>
      <c r="D234">
        <v>68.88</v>
      </c>
      <c r="E234" s="5">
        <f t="shared" si="19"/>
        <v>-3.47826437632492E-3</v>
      </c>
      <c r="F234" s="5">
        <f t="shared" si="20"/>
        <v>-2.4614506020724058E-3</v>
      </c>
      <c r="G234" s="3">
        <f t="shared" si="21"/>
        <v>0.98692550700363657</v>
      </c>
      <c r="H234" s="3">
        <f t="shared" si="22"/>
        <v>0.99405666992147468</v>
      </c>
      <c r="I234" s="3">
        <f t="shared" si="18"/>
        <v>0.98954172547894936</v>
      </c>
      <c r="J234" s="10">
        <f t="shared" si="17"/>
        <v>0.90248130572115504</v>
      </c>
      <c r="K234" s="5"/>
    </row>
    <row r="235" spans="1:11" x14ac:dyDescent="0.35">
      <c r="A235" s="4">
        <v>44456</v>
      </c>
      <c r="B235">
        <v>71.69</v>
      </c>
      <c r="C235" s="4">
        <v>44456</v>
      </c>
      <c r="D235">
        <v>71.62</v>
      </c>
      <c r="E235" s="5">
        <f t="shared" si="19"/>
        <v>3.900850445081145E-2</v>
      </c>
      <c r="F235" s="5">
        <f t="shared" si="20"/>
        <v>3.8534660356085895E-2</v>
      </c>
      <c r="G235" s="3">
        <f t="shared" si="21"/>
        <v>1.0168588289784566</v>
      </c>
      <c r="H235" s="3">
        <f t="shared" si="22"/>
        <v>0.99827813758034334</v>
      </c>
      <c r="I235" s="3">
        <f t="shared" si="18"/>
        <v>0.99019816742117706</v>
      </c>
      <c r="J235" s="10">
        <f t="shared" si="17"/>
        <v>0.90250177740039617</v>
      </c>
      <c r="K235" s="5"/>
    </row>
    <row r="236" spans="1:11" x14ac:dyDescent="0.35">
      <c r="A236" s="4">
        <v>44463</v>
      </c>
      <c r="B236">
        <v>72.180000000000007</v>
      </c>
      <c r="C236" s="4">
        <v>44463</v>
      </c>
      <c r="D236">
        <v>72.069999999999993</v>
      </c>
      <c r="E236" s="5">
        <f t="shared" si="19"/>
        <v>6.26350436606294E-3</v>
      </c>
      <c r="F236" s="5">
        <f t="shared" si="20"/>
        <v>6.8117313498617096E-3</v>
      </c>
      <c r="G236" s="3">
        <f t="shared" si="21"/>
        <v>1.0377068412148605</v>
      </c>
      <c r="H236" s="3">
        <f t="shared" si="22"/>
        <v>0.99863935941949455</v>
      </c>
      <c r="I236" s="3">
        <f t="shared" si="18"/>
        <v>0.99157219010047282</v>
      </c>
      <c r="J236" s="10">
        <f t="shared" ref="J236:J261" si="23">SLOPE(E132:E236,F132:F236)</f>
        <v>0.90246587721293736</v>
      </c>
      <c r="K236" s="5"/>
    </row>
    <row r="237" spans="1:11" x14ac:dyDescent="0.35">
      <c r="A237" s="4">
        <v>44470</v>
      </c>
      <c r="B237">
        <v>75.45</v>
      </c>
      <c r="C237" s="4">
        <v>44470</v>
      </c>
      <c r="D237">
        <v>75.3</v>
      </c>
      <c r="E237" s="5">
        <f t="shared" si="19"/>
        <v>4.3842265869498201E-2</v>
      </c>
      <c r="F237" s="5">
        <f t="shared" si="20"/>
        <v>4.4307185999215334E-2</v>
      </c>
      <c r="G237" s="3">
        <f t="shared" si="21"/>
        <v>1.0189693624675908</v>
      </c>
      <c r="H237" s="3">
        <f t="shared" si="22"/>
        <v>0.99788150510598495</v>
      </c>
      <c r="I237" s="3">
        <f t="shared" si="18"/>
        <v>0.99191174520567305</v>
      </c>
      <c r="J237" s="10">
        <f t="shared" si="23"/>
        <v>0.90246878108143458</v>
      </c>
      <c r="K237" s="5"/>
    </row>
    <row r="238" spans="1:11" x14ac:dyDescent="0.35">
      <c r="A238" s="4">
        <v>44477</v>
      </c>
      <c r="B238">
        <v>78.5</v>
      </c>
      <c r="C238" s="4">
        <v>44477</v>
      </c>
      <c r="D238">
        <v>78.33</v>
      </c>
      <c r="E238" s="5">
        <f t="shared" si="19"/>
        <v>3.9450536573299201E-2</v>
      </c>
      <c r="F238" s="5">
        <f t="shared" si="20"/>
        <v>3.9628439574504806E-2</v>
      </c>
      <c r="G238" s="3">
        <f t="shared" si="21"/>
        <v>1.0113449786996471</v>
      </c>
      <c r="H238" s="3">
        <f t="shared" si="22"/>
        <v>0.99841987597360327</v>
      </c>
      <c r="I238" s="3">
        <f t="shared" si="18"/>
        <v>0.99212637829448824</v>
      </c>
      <c r="J238" s="10">
        <f t="shared" si="23"/>
        <v>0.90239874753359062</v>
      </c>
      <c r="K238" s="5"/>
    </row>
    <row r="239" spans="1:11" x14ac:dyDescent="0.35">
      <c r="A239" s="4">
        <v>44484</v>
      </c>
      <c r="B239">
        <v>81.180000000000007</v>
      </c>
      <c r="C239" s="4">
        <v>44484</v>
      </c>
      <c r="D239">
        <v>81.040000000000006</v>
      </c>
      <c r="E239" s="5">
        <f t="shared" si="19"/>
        <v>3.4012188561280847E-2</v>
      </c>
      <c r="F239" s="5">
        <f t="shared" si="20"/>
        <v>3.3570286622388999E-2</v>
      </c>
      <c r="G239" s="3">
        <f t="shared" si="21"/>
        <v>1.007986581263677</v>
      </c>
      <c r="H239" s="3">
        <f t="shared" si="22"/>
        <v>0.9958137335303251</v>
      </c>
      <c r="I239" s="3">
        <f t="shared" si="18"/>
        <v>0.99219837818007661</v>
      </c>
      <c r="J239" s="10">
        <f t="shared" si="23"/>
        <v>0.90241441947437595</v>
      </c>
      <c r="K239" s="5"/>
    </row>
    <row r="240" spans="1:11" x14ac:dyDescent="0.35">
      <c r="A240" s="4">
        <v>44491</v>
      </c>
      <c r="B240">
        <v>83.48</v>
      </c>
      <c r="C240" s="4">
        <v>44491</v>
      </c>
      <c r="D240">
        <v>83.11</v>
      </c>
      <c r="E240" s="5">
        <f t="shared" si="19"/>
        <v>2.5222171624506958E-2</v>
      </c>
      <c r="F240" s="5">
        <f t="shared" si="20"/>
        <v>2.7938170798248389E-2</v>
      </c>
      <c r="G240" s="3">
        <f t="shared" si="21"/>
        <v>1.113848495350384</v>
      </c>
      <c r="H240" s="3">
        <f t="shared" si="22"/>
        <v>0.99135631134647106</v>
      </c>
      <c r="I240" s="3">
        <f t="shared" si="18"/>
        <v>0.99360635090063576</v>
      </c>
      <c r="J240" s="10">
        <f t="shared" si="23"/>
        <v>0.90241304250628018</v>
      </c>
      <c r="K240" s="5"/>
    </row>
    <row r="241" spans="1:11" x14ac:dyDescent="0.35">
      <c r="A241" s="4">
        <v>44498</v>
      </c>
      <c r="B241">
        <v>83.84</v>
      </c>
      <c r="C241" s="4">
        <v>44498</v>
      </c>
      <c r="D241">
        <v>83.49</v>
      </c>
      <c r="E241" s="5">
        <f t="shared" si="19"/>
        <v>4.5618326409741349E-3</v>
      </c>
      <c r="F241" s="5">
        <f t="shared" si="20"/>
        <v>4.3031383637321093E-3</v>
      </c>
      <c r="G241" s="3">
        <f t="shared" si="21"/>
        <v>0.9872160711942255</v>
      </c>
      <c r="H241" s="3">
        <f t="shared" si="22"/>
        <v>0.99121893766659874</v>
      </c>
      <c r="I241" s="3">
        <f t="shared" si="18"/>
        <v>0.99358663344036358</v>
      </c>
      <c r="J241" s="10">
        <f t="shared" si="23"/>
        <v>0.90239580291314281</v>
      </c>
      <c r="K241" s="5"/>
    </row>
    <row r="242" spans="1:11" x14ac:dyDescent="0.35">
      <c r="A242" s="4">
        <v>44505</v>
      </c>
      <c r="B242">
        <v>81.790000000000006</v>
      </c>
      <c r="C242" s="4">
        <v>44505</v>
      </c>
      <c r="D242">
        <v>81.78</v>
      </c>
      <c r="E242" s="5">
        <f t="shared" si="19"/>
        <v>-2.0694149269412775E-2</v>
      </c>
      <c r="F242" s="5">
        <f t="shared" si="20"/>
        <v>-2.4755233825849227E-2</v>
      </c>
      <c r="G242" s="3">
        <f t="shared" si="21"/>
        <v>0.91430103616741754</v>
      </c>
      <c r="H242" s="3">
        <f t="shared" si="22"/>
        <v>0.97465499893797614</v>
      </c>
      <c r="I242" s="3">
        <f t="shared" si="18"/>
        <v>0.98931921363712805</v>
      </c>
      <c r="J242" s="10">
        <f t="shared" si="23"/>
        <v>0.90239111212124701</v>
      </c>
      <c r="K242" s="5"/>
    </row>
    <row r="243" spans="1:11" x14ac:dyDescent="0.35">
      <c r="A243" s="4">
        <v>44512</v>
      </c>
      <c r="B243">
        <v>81.93</v>
      </c>
      <c r="C243" s="4">
        <v>44512</v>
      </c>
      <c r="D243">
        <v>81.96</v>
      </c>
      <c r="E243" s="5">
        <f t="shared" si="19"/>
        <v>2.198608434202636E-3</v>
      </c>
      <c r="F243" s="5">
        <f t="shared" si="20"/>
        <v>1.7102374068406251E-3</v>
      </c>
      <c r="G243" s="3">
        <f t="shared" si="21"/>
        <v>0.8713642511229972</v>
      </c>
      <c r="H243" s="3">
        <f t="shared" si="22"/>
        <v>0.96040329878242281</v>
      </c>
      <c r="I243" s="3">
        <f t="shared" si="18"/>
        <v>0.98930779165914895</v>
      </c>
      <c r="J243" s="10">
        <f t="shared" si="23"/>
        <v>0.90238135504047878</v>
      </c>
      <c r="K243" s="5"/>
    </row>
    <row r="244" spans="1:11" x14ac:dyDescent="0.35">
      <c r="A244" s="4">
        <v>44519</v>
      </c>
      <c r="B244">
        <v>78.989999999999995</v>
      </c>
      <c r="C244" s="4">
        <v>44519</v>
      </c>
      <c r="D244">
        <v>79.02</v>
      </c>
      <c r="E244" s="5">
        <f t="shared" si="19"/>
        <v>-3.6530338387454286E-2</v>
      </c>
      <c r="F244" s="5">
        <f t="shared" si="20"/>
        <v>-3.6543961977395713E-2</v>
      </c>
      <c r="G244" s="3">
        <f t="shared" si="21"/>
        <v>0.97309326359486981</v>
      </c>
      <c r="H244" s="3">
        <f t="shared" si="22"/>
        <v>0.9760480127107084</v>
      </c>
      <c r="I244" s="3">
        <f t="shared" si="18"/>
        <v>0.98991835177771492</v>
      </c>
      <c r="J244" s="10">
        <f t="shared" si="23"/>
        <v>0.902405600533293</v>
      </c>
      <c r="K244" s="5"/>
    </row>
    <row r="245" spans="1:11" x14ac:dyDescent="0.35">
      <c r="A245" s="4">
        <v>44526</v>
      </c>
      <c r="B245">
        <v>77.790000000000006</v>
      </c>
      <c r="C245" s="4">
        <v>44526</v>
      </c>
      <c r="D245">
        <v>77.88</v>
      </c>
      <c r="E245" s="5">
        <f t="shared" si="19"/>
        <v>-1.453180447924576E-2</v>
      </c>
      <c r="F245" s="5">
        <f t="shared" si="20"/>
        <v>-1.5308373957644917E-2</v>
      </c>
      <c r="G245" s="3">
        <f t="shared" si="21"/>
        <v>0.98454655945336167</v>
      </c>
      <c r="H245" s="3">
        <f t="shared" si="22"/>
        <v>0.97530457415389415</v>
      </c>
      <c r="I245" s="3">
        <f t="shared" si="18"/>
        <v>0.99023470556522042</v>
      </c>
      <c r="J245" s="10">
        <f t="shared" si="23"/>
        <v>0.90240864244996055</v>
      </c>
      <c r="K245" s="5"/>
    </row>
    <row r="246" spans="1:11" x14ac:dyDescent="0.35">
      <c r="A246" s="4">
        <v>44533</v>
      </c>
      <c r="B246">
        <v>66.89</v>
      </c>
      <c r="C246" s="4">
        <v>44533</v>
      </c>
      <c r="D246">
        <v>66.89</v>
      </c>
      <c r="E246" s="5">
        <f t="shared" si="19"/>
        <v>-0.15211970137368222</v>
      </c>
      <c r="F246" s="5">
        <f t="shared" si="20"/>
        <v>-0.15096340908836611</v>
      </c>
      <c r="G246" s="3">
        <f t="shared" si="21"/>
        <v>1.0118689739759026</v>
      </c>
      <c r="H246" s="3">
        <f t="shared" si="22"/>
        <v>0.99978478532229076</v>
      </c>
      <c r="I246" s="3">
        <f t="shared" ref="I246:I261" si="24">SLOPE(E196:E246,F196:F246)</f>
        <v>0.99670376636087155</v>
      </c>
      <c r="J246" s="10">
        <f t="shared" si="23"/>
        <v>0.90283023647026051</v>
      </c>
      <c r="K246" s="5"/>
    </row>
    <row r="247" spans="1:11" x14ac:dyDescent="0.35">
      <c r="A247" s="4">
        <v>44540</v>
      </c>
      <c r="B247">
        <v>71.31</v>
      </c>
      <c r="C247" s="4">
        <v>44540</v>
      </c>
      <c r="D247">
        <v>71.3</v>
      </c>
      <c r="E247" s="5">
        <f t="shared" si="19"/>
        <v>6.3846848289933589E-2</v>
      </c>
      <c r="F247" s="5">
        <f t="shared" si="20"/>
        <v>6.3987090909895489E-2</v>
      </c>
      <c r="G247" s="3">
        <f t="shared" si="21"/>
        <v>1.0057381086253785</v>
      </c>
      <c r="H247" s="3">
        <f t="shared" si="22"/>
        <v>0.9989169479412775</v>
      </c>
      <c r="I247" s="3">
        <f t="shared" si="24"/>
        <v>0.99669375942427563</v>
      </c>
      <c r="J247" s="10">
        <f t="shared" si="23"/>
        <v>0.90289868646647664</v>
      </c>
      <c r="K247" s="5"/>
    </row>
    <row r="248" spans="1:11" x14ac:dyDescent="0.35">
      <c r="A248" s="4">
        <v>44547</v>
      </c>
      <c r="B248">
        <v>71.180000000000007</v>
      </c>
      <c r="C248" s="4">
        <v>44547</v>
      </c>
      <c r="D248">
        <v>71.23</v>
      </c>
      <c r="E248" s="5">
        <f t="shared" si="19"/>
        <v>-9.8224942998771767E-4</v>
      </c>
      <c r="F248" s="5">
        <f t="shared" si="20"/>
        <v>-1.8246899581656007E-3</v>
      </c>
      <c r="G248" s="3">
        <f t="shared" si="21"/>
        <v>1.0065766919869115</v>
      </c>
      <c r="H248" s="3">
        <f t="shared" si="22"/>
        <v>0.99904310329782042</v>
      </c>
      <c r="I248" s="3">
        <f t="shared" si="24"/>
        <v>0.9967285157678667</v>
      </c>
      <c r="J248" s="10">
        <f t="shared" si="23"/>
        <v>0.9028869477415461</v>
      </c>
      <c r="K248" s="5"/>
    </row>
    <row r="249" spans="1:11" x14ac:dyDescent="0.35">
      <c r="A249" s="4">
        <v>44554</v>
      </c>
      <c r="B249">
        <v>71.63</v>
      </c>
      <c r="C249" s="4">
        <v>44554</v>
      </c>
      <c r="D249">
        <v>71.48</v>
      </c>
      <c r="E249" s="5">
        <f t="shared" si="19"/>
        <v>3.5036123009649406E-3</v>
      </c>
      <c r="F249" s="5">
        <f t="shared" si="20"/>
        <v>6.3021005443131654E-3</v>
      </c>
      <c r="G249" s="3">
        <f t="shared" si="21"/>
        <v>1.0031446712148389</v>
      </c>
      <c r="H249" s="3">
        <f t="shared" si="22"/>
        <v>0.99897743102437409</v>
      </c>
      <c r="I249" s="3">
        <f t="shared" si="24"/>
        <v>0.99687703304587461</v>
      </c>
      <c r="J249" s="10">
        <f t="shared" si="23"/>
        <v>0.9028768732711524</v>
      </c>
      <c r="K249" s="5"/>
    </row>
    <row r="250" spans="1:11" x14ac:dyDescent="0.35">
      <c r="A250" s="4">
        <v>44561</v>
      </c>
      <c r="B250">
        <v>76.05</v>
      </c>
      <c r="C250" s="4">
        <v>44561</v>
      </c>
      <c r="D250">
        <v>76.06</v>
      </c>
      <c r="E250" s="5">
        <f t="shared" si="19"/>
        <v>6.2104812208886202E-2</v>
      </c>
      <c r="F250" s="5">
        <f t="shared" si="20"/>
        <v>5.9877038078942103E-2</v>
      </c>
      <c r="G250" s="3">
        <f t="shared" si="21"/>
        <v>1.02802582763896</v>
      </c>
      <c r="H250" s="3">
        <f t="shared" si="22"/>
        <v>1.0032965183356011</v>
      </c>
      <c r="I250" s="3">
        <f t="shared" si="24"/>
        <v>0.9986525832234513</v>
      </c>
      <c r="J250" s="10">
        <f t="shared" si="23"/>
        <v>0.90294864892401672</v>
      </c>
      <c r="K250" s="5"/>
    </row>
    <row r="251" spans="1:11" x14ac:dyDescent="0.35">
      <c r="A251" s="4">
        <v>44568</v>
      </c>
      <c r="B251">
        <v>77.86</v>
      </c>
      <c r="C251" s="4">
        <v>44568</v>
      </c>
      <c r="D251">
        <v>77.86</v>
      </c>
      <c r="E251" s="5">
        <f t="shared" si="19"/>
        <v>2.338983968219608E-2</v>
      </c>
      <c r="F251" s="5">
        <f t="shared" si="20"/>
        <v>2.3521323477007826E-2</v>
      </c>
      <c r="G251" s="3">
        <f t="shared" si="21"/>
        <v>1.0479983702233837</v>
      </c>
      <c r="H251" s="3">
        <f t="shared" si="22"/>
        <v>1.0028274737950522</v>
      </c>
      <c r="I251" s="3">
        <f t="shared" si="24"/>
        <v>0.99926753388209022</v>
      </c>
      <c r="J251" s="10">
        <f t="shared" si="23"/>
        <v>0.90295174638904496</v>
      </c>
    </row>
    <row r="252" spans="1:11" x14ac:dyDescent="0.35">
      <c r="A252" s="4">
        <v>44575</v>
      </c>
      <c r="B252">
        <v>81.52</v>
      </c>
      <c r="C252" s="4">
        <v>44575</v>
      </c>
      <c r="D252">
        <v>81.61</v>
      </c>
      <c r="E252" s="5">
        <f t="shared" si="19"/>
        <v>4.7039461298841789E-2</v>
      </c>
      <c r="F252" s="5">
        <f t="shared" si="20"/>
        <v>4.5936046732159605E-2</v>
      </c>
      <c r="G252" s="3">
        <f t="shared" si="21"/>
        <v>1.0886572580875336</v>
      </c>
      <c r="H252" s="3">
        <f t="shared" si="22"/>
        <v>1.0064360717326886</v>
      </c>
      <c r="I252" s="3">
        <f t="shared" si="24"/>
        <v>0.9998515235919172</v>
      </c>
      <c r="J252" s="10">
        <f t="shared" si="23"/>
        <v>0.90297844656412274</v>
      </c>
    </row>
    <row r="253" spans="1:11" x14ac:dyDescent="0.35">
      <c r="A253" s="4">
        <v>44582</v>
      </c>
      <c r="B253">
        <v>85.93</v>
      </c>
      <c r="C253" s="4">
        <v>44582</v>
      </c>
      <c r="D253">
        <v>86.11</v>
      </c>
      <c r="E253" s="5">
        <f t="shared" si="19"/>
        <v>5.3673745226922281E-2</v>
      </c>
      <c r="F253" s="5">
        <f t="shared" si="20"/>
        <v>5.2684622410662338E-2</v>
      </c>
      <c r="G253" s="3">
        <f t="shared" si="21"/>
        <v>1.0572923686333366</v>
      </c>
      <c r="H253" s="3">
        <f t="shared" si="22"/>
        <v>1.0066833665395349</v>
      </c>
      <c r="I253" s="3">
        <f t="shared" si="24"/>
        <v>1.000211576021772</v>
      </c>
      <c r="J253" s="10">
        <f t="shared" si="23"/>
        <v>0.90298457011888733</v>
      </c>
    </row>
    <row r="254" spans="1:11" x14ac:dyDescent="0.35">
      <c r="A254" s="4">
        <v>44589</v>
      </c>
      <c r="B254">
        <v>86.94</v>
      </c>
      <c r="C254" s="4">
        <v>44589</v>
      </c>
      <c r="D254">
        <v>85.94</v>
      </c>
      <c r="E254" s="5">
        <f t="shared" si="19"/>
        <v>-1.9761703612248241E-3</v>
      </c>
      <c r="F254" s="5">
        <f t="shared" si="20"/>
        <v>1.1685214235514269E-2</v>
      </c>
      <c r="G254" s="3">
        <f t="shared" si="21"/>
        <v>1.3018921921133562</v>
      </c>
      <c r="H254" s="3">
        <f t="shared" si="22"/>
        <v>1.0071370092136647</v>
      </c>
      <c r="I254" s="3">
        <f t="shared" si="24"/>
        <v>0.99970321539571227</v>
      </c>
      <c r="J254" s="10">
        <f t="shared" si="23"/>
        <v>0.90295676438483752</v>
      </c>
    </row>
    <row r="255" spans="1:11" x14ac:dyDescent="0.35">
      <c r="A255" s="4">
        <v>44596</v>
      </c>
      <c r="B255">
        <v>89.6</v>
      </c>
      <c r="C255" s="4">
        <v>44596</v>
      </c>
      <c r="D255">
        <v>89.44</v>
      </c>
      <c r="E255" s="5">
        <f t="shared" si="19"/>
        <v>3.9918631059939945E-2</v>
      </c>
      <c r="F255" s="5">
        <f t="shared" si="20"/>
        <v>3.0137094420238691E-2</v>
      </c>
      <c r="G255" s="3">
        <f t="shared" si="21"/>
        <v>1.3008468582044272</v>
      </c>
      <c r="H255" s="3">
        <f t="shared" si="22"/>
        <v>1.0136767284507833</v>
      </c>
      <c r="I255" s="3">
        <f t="shared" si="24"/>
        <v>1.0030701371907995</v>
      </c>
      <c r="J255" s="10">
        <f t="shared" si="23"/>
        <v>0.90292913921399032</v>
      </c>
    </row>
    <row r="256" spans="1:11" x14ac:dyDescent="0.35">
      <c r="A256" s="4">
        <v>44603</v>
      </c>
      <c r="B256">
        <v>90.61</v>
      </c>
      <c r="C256" s="4">
        <v>44603</v>
      </c>
      <c r="D256">
        <v>90.66</v>
      </c>
      <c r="E256" s="5">
        <f t="shared" si="19"/>
        <v>1.3548236105914248E-2</v>
      </c>
      <c r="F256" s="5">
        <f t="shared" si="20"/>
        <v>1.1209262253084521E-2</v>
      </c>
      <c r="G256" s="3">
        <f t="shared" si="21"/>
        <v>1.1979493765783116</v>
      </c>
      <c r="H256" s="3">
        <f t="shared" si="22"/>
        <v>1.0147267499569845</v>
      </c>
      <c r="I256" s="3">
        <f t="shared" si="24"/>
        <v>1.0028570328047508</v>
      </c>
      <c r="J256" s="10">
        <f t="shared" si="23"/>
        <v>0.90288637097217939</v>
      </c>
    </row>
    <row r="257" spans="1:10" x14ac:dyDescent="0.35">
      <c r="A257" s="4">
        <v>44610</v>
      </c>
      <c r="B257">
        <v>92.89</v>
      </c>
      <c r="C257" s="4">
        <v>44610</v>
      </c>
      <c r="D257">
        <v>92.8</v>
      </c>
      <c r="E257" s="5">
        <f t="shared" si="19"/>
        <v>2.3330394279451792E-2</v>
      </c>
      <c r="F257" s="5">
        <f t="shared" si="20"/>
        <v>2.4851415165460314E-2</v>
      </c>
      <c r="G257" s="3">
        <f t="shared" si="21"/>
        <v>1.6744999920968044</v>
      </c>
      <c r="H257" s="3">
        <f t="shared" si="22"/>
        <v>1.015220617773485</v>
      </c>
      <c r="I257" s="3">
        <f t="shared" si="24"/>
        <v>1.0030805978202069</v>
      </c>
      <c r="J257" s="10">
        <f t="shared" si="23"/>
        <v>0.90288709331821593</v>
      </c>
    </row>
    <row r="258" spans="1:10" x14ac:dyDescent="0.35">
      <c r="A258" s="4">
        <v>44617</v>
      </c>
      <c r="B258">
        <v>92.18</v>
      </c>
      <c r="C258" s="4">
        <v>44617</v>
      </c>
      <c r="D258">
        <v>92.21</v>
      </c>
      <c r="E258" s="5">
        <f t="shared" si="19"/>
        <v>-6.3780552411050202E-3</v>
      </c>
      <c r="F258" s="5">
        <f t="shared" si="20"/>
        <v>-7.6728101070672131E-3</v>
      </c>
      <c r="G258" s="3">
        <f t="shared" si="21"/>
        <v>1.1162018003276826</v>
      </c>
      <c r="H258" s="3">
        <f t="shared" si="22"/>
        <v>1.0481327791270885</v>
      </c>
      <c r="I258" s="3">
        <f t="shared" si="24"/>
        <v>1.0028723760574509</v>
      </c>
      <c r="J258" s="10">
        <f t="shared" si="23"/>
        <v>0.90286497248839359</v>
      </c>
    </row>
    <row r="259" spans="1:10" x14ac:dyDescent="0.35">
      <c r="A259" s="4">
        <v>44624</v>
      </c>
      <c r="B259">
        <v>106.8</v>
      </c>
      <c r="C259" s="4">
        <v>44624</v>
      </c>
      <c r="D259">
        <v>106.62</v>
      </c>
      <c r="E259" s="5">
        <f t="shared" si="19"/>
        <v>0.14520252684356522</v>
      </c>
      <c r="F259" s="5">
        <f t="shared" si="20"/>
        <v>0.14721473923373216</v>
      </c>
      <c r="G259" s="3">
        <f t="shared" si="21"/>
        <v>0.97818150825854855</v>
      </c>
      <c r="H259" s="3">
        <f t="shared" si="22"/>
        <v>1.0043911669687049</v>
      </c>
      <c r="I259" s="3">
        <f t="shared" si="24"/>
        <v>0.99919788178066693</v>
      </c>
      <c r="J259" s="10">
        <f t="shared" si="23"/>
        <v>0.90297848516647317</v>
      </c>
    </row>
    <row r="260" spans="1:10" x14ac:dyDescent="0.35">
      <c r="A260" s="4">
        <v>44631</v>
      </c>
      <c r="B260">
        <v>113.39</v>
      </c>
      <c r="C260" s="4">
        <v>44631</v>
      </c>
      <c r="D260">
        <v>113.43</v>
      </c>
      <c r="E260" s="5">
        <f t="shared" ref="E260:E261" si="25">LN(D260/D259)</f>
        <v>6.1914795176336204E-2</v>
      </c>
      <c r="F260" s="5">
        <f t="shared" ref="F260:F261" si="26">LN(B260/B259)</f>
        <v>5.9875277457654009E-2</v>
      </c>
      <c r="G260" s="3">
        <f t="shared" si="21"/>
        <v>0.98422935052386518</v>
      </c>
      <c r="H260" s="3">
        <f t="shared" si="22"/>
        <v>1.0093113697676399</v>
      </c>
      <c r="I260" s="3">
        <f t="shared" si="24"/>
        <v>1.0004481750058054</v>
      </c>
      <c r="J260" s="10">
        <f t="shared" si="23"/>
        <v>0.90296446968010602</v>
      </c>
    </row>
    <row r="261" spans="1:10" x14ac:dyDescent="0.35">
      <c r="A261" s="4">
        <v>44638</v>
      </c>
      <c r="B261">
        <v>100.43</v>
      </c>
      <c r="C261" s="4">
        <v>44638</v>
      </c>
      <c r="D261">
        <v>100.43</v>
      </c>
      <c r="E261" s="5">
        <f t="shared" si="25"/>
        <v>-0.12172493916570357</v>
      </c>
      <c r="F261" s="5">
        <f t="shared" si="26"/>
        <v>-0.12137223657850074</v>
      </c>
      <c r="G261" s="3">
        <f t="shared" si="21"/>
        <v>0.99584290938923015</v>
      </c>
      <c r="H261" s="3">
        <f t="shared" si="22"/>
        <v>1.0037829158146843</v>
      </c>
      <c r="I261" s="3">
        <f t="shared" si="24"/>
        <v>1.001174889696566</v>
      </c>
      <c r="J261" s="10">
        <f t="shared" si="23"/>
        <v>0.90122373558452862</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BDF7-2020-A845-873C-5D1E1B1353D7}">
  <dimension ref="A1:I283"/>
  <sheetViews>
    <sheetView showGridLines="0" workbookViewId="0">
      <selection activeCell="A23" sqref="A23"/>
    </sheetView>
  </sheetViews>
  <sheetFormatPr baseColWidth="10" defaultRowHeight="14.5" x14ac:dyDescent="0.35"/>
  <sheetData>
    <row r="1" spans="1:9" x14ac:dyDescent="0.35">
      <c r="A1" t="s">
        <v>57</v>
      </c>
    </row>
    <row r="2" spans="1:9" ht="15" thickBot="1" x14ac:dyDescent="0.4"/>
    <row r="3" spans="1:9" x14ac:dyDescent="0.35">
      <c r="A3" s="44" t="s">
        <v>58</v>
      </c>
      <c r="B3" s="44"/>
    </row>
    <row r="4" spans="1:9" x14ac:dyDescent="0.35">
      <c r="A4" t="s">
        <v>59</v>
      </c>
      <c r="B4">
        <v>0.9959309510773724</v>
      </c>
    </row>
    <row r="5" spans="1:9" x14ac:dyDescent="0.35">
      <c r="A5" t="s">
        <v>60</v>
      </c>
      <c r="B5">
        <v>0.99187845931387952</v>
      </c>
    </row>
    <row r="6" spans="1:9" x14ac:dyDescent="0.35">
      <c r="A6" t="s">
        <v>61</v>
      </c>
      <c r="B6">
        <v>0.99184685798825256</v>
      </c>
    </row>
    <row r="7" spans="1:9" x14ac:dyDescent="0.35">
      <c r="A7" t="s">
        <v>62</v>
      </c>
      <c r="B7">
        <v>1.3085262064665837E-2</v>
      </c>
    </row>
    <row r="8" spans="1:9" ht="15" thickBot="1" x14ac:dyDescent="0.4">
      <c r="A8" s="42" t="s">
        <v>63</v>
      </c>
      <c r="B8" s="42">
        <v>259</v>
      </c>
    </row>
    <row r="10" spans="1:9" ht="15" thickBot="1" x14ac:dyDescent="0.4">
      <c r="A10" t="s">
        <v>64</v>
      </c>
    </row>
    <row r="11" spans="1:9" x14ac:dyDescent="0.35">
      <c r="A11" s="43"/>
      <c r="B11" s="43" t="s">
        <v>69</v>
      </c>
      <c r="C11" s="43" t="s">
        <v>70</v>
      </c>
      <c r="D11" s="43" t="s">
        <v>71</v>
      </c>
      <c r="E11" s="43" t="s">
        <v>72</v>
      </c>
      <c r="F11" s="43" t="s">
        <v>73</v>
      </c>
    </row>
    <row r="12" spans="1:9" x14ac:dyDescent="0.35">
      <c r="A12" t="s">
        <v>65</v>
      </c>
      <c r="B12">
        <v>1</v>
      </c>
      <c r="C12">
        <v>5.374251762315108</v>
      </c>
      <c r="D12">
        <v>5.374251762315108</v>
      </c>
      <c r="E12">
        <v>31387.242137358018</v>
      </c>
      <c r="F12">
        <v>1.2213653697295368E-270</v>
      </c>
    </row>
    <row r="13" spans="1:9" x14ac:dyDescent="0.35">
      <c r="A13" t="s">
        <v>66</v>
      </c>
      <c r="B13">
        <v>257</v>
      </c>
      <c r="C13">
        <v>4.4004589408352592E-2</v>
      </c>
      <c r="D13">
        <v>1.7122408330098285E-4</v>
      </c>
    </row>
    <row r="14" spans="1:9" ht="15" thickBot="1" x14ac:dyDescent="0.4">
      <c r="A14" s="42" t="s">
        <v>67</v>
      </c>
      <c r="B14" s="42">
        <v>258</v>
      </c>
      <c r="C14" s="42">
        <v>5.4182563517234605</v>
      </c>
      <c r="D14" s="42"/>
      <c r="E14" s="42"/>
      <c r="F14" s="42"/>
    </row>
    <row r="15" spans="1:9" ht="15" thickBot="1" x14ac:dyDescent="0.4"/>
    <row r="16" spans="1:9" x14ac:dyDescent="0.35">
      <c r="A16" s="43"/>
      <c r="B16" s="43" t="s">
        <v>74</v>
      </c>
      <c r="C16" s="43" t="s">
        <v>62</v>
      </c>
      <c r="D16" s="43" t="s">
        <v>75</v>
      </c>
      <c r="E16" s="43" t="s">
        <v>76</v>
      </c>
      <c r="F16" s="43" t="s">
        <v>77</v>
      </c>
      <c r="G16" s="43" t="s">
        <v>78</v>
      </c>
      <c r="H16" s="43" t="s">
        <v>79</v>
      </c>
      <c r="I16" s="43" t="s">
        <v>80</v>
      </c>
    </row>
    <row r="17" spans="1:9" x14ac:dyDescent="0.35">
      <c r="A17" t="s">
        <v>68</v>
      </c>
      <c r="B17">
        <v>2.4756369500233358E-4</v>
      </c>
      <c r="C17">
        <v>8.1320095733014336E-4</v>
      </c>
      <c r="D17">
        <v>0.30443114063111915</v>
      </c>
      <c r="E17" s="45">
        <v>0.76104580921582732</v>
      </c>
      <c r="F17">
        <v>-1.3538221221453084E-3</v>
      </c>
      <c r="G17">
        <v>1.8489495121499755E-3</v>
      </c>
      <c r="H17">
        <v>-1.3538221221453084E-3</v>
      </c>
      <c r="I17">
        <v>1.8489495121499755E-3</v>
      </c>
    </row>
    <row r="18" spans="1:9" ht="15" thickBot="1" x14ac:dyDescent="0.4">
      <c r="A18" s="42" t="s">
        <v>85</v>
      </c>
      <c r="B18" s="42">
        <v>0.90546488198859365</v>
      </c>
      <c r="C18" s="42">
        <v>5.1108723277518012E-3</v>
      </c>
      <c r="D18" s="42">
        <v>177.16444941736484</v>
      </c>
      <c r="E18" s="46">
        <v>1.2213653697295368E-270</v>
      </c>
      <c r="F18" s="42">
        <v>0.89540036056232175</v>
      </c>
      <c r="G18" s="42">
        <v>0.91552940341486555</v>
      </c>
      <c r="H18" s="42">
        <v>0.89540036056232175</v>
      </c>
      <c r="I18" s="42">
        <v>0.91552940341486555</v>
      </c>
    </row>
    <row r="22" spans="1:9" x14ac:dyDescent="0.35">
      <c r="A22" t="s">
        <v>81</v>
      </c>
    </row>
    <row r="23" spans="1:9" ht="15" thickBot="1" x14ac:dyDescent="0.4"/>
    <row r="24" spans="1:9" x14ac:dyDescent="0.35">
      <c r="A24" s="43" t="s">
        <v>82</v>
      </c>
      <c r="B24" s="43" t="s">
        <v>86</v>
      </c>
      <c r="C24" s="43" t="s">
        <v>84</v>
      </c>
    </row>
    <row r="25" spans="1:9" x14ac:dyDescent="0.35">
      <c r="A25">
        <v>1</v>
      </c>
      <c r="B25">
        <v>3.8492004307866937E-2</v>
      </c>
      <c r="C25">
        <v>4.868812517075452E-4</v>
      </c>
    </row>
    <row r="26" spans="1:9" x14ac:dyDescent="0.35">
      <c r="A26">
        <v>2</v>
      </c>
      <c r="B26">
        <v>3.3713263063735753E-2</v>
      </c>
      <c r="C26">
        <v>3.0513598948811865E-3</v>
      </c>
    </row>
    <row r="27" spans="1:9" x14ac:dyDescent="0.35">
      <c r="A27">
        <v>3</v>
      </c>
      <c r="B27">
        <v>-3.6226033504547894E-2</v>
      </c>
      <c r="C27">
        <v>-4.2513440853397949E-3</v>
      </c>
    </row>
    <row r="28" spans="1:9" x14ac:dyDescent="0.35">
      <c r="A28">
        <v>4</v>
      </c>
      <c r="B28">
        <v>-3.5357578677720283E-2</v>
      </c>
      <c r="C28">
        <v>6.9965861459249379E-4</v>
      </c>
    </row>
    <row r="29" spans="1:9" x14ac:dyDescent="0.35">
      <c r="A29">
        <v>5</v>
      </c>
      <c r="B29">
        <v>-3.566367087904182E-2</v>
      </c>
      <c r="C29">
        <v>-8.4657056639734982E-3</v>
      </c>
    </row>
    <row r="30" spans="1:9" x14ac:dyDescent="0.35">
      <c r="A30">
        <v>6</v>
      </c>
      <c r="B30">
        <v>-3.0188383605604064E-3</v>
      </c>
      <c r="C30">
        <v>-1.635128984185559E-4</v>
      </c>
    </row>
    <row r="31" spans="1:9" x14ac:dyDescent="0.35">
      <c r="A31">
        <v>7</v>
      </c>
      <c r="B31">
        <v>4.163455046180236E-2</v>
      </c>
      <c r="C31">
        <v>3.8514338570790757E-3</v>
      </c>
    </row>
    <row r="32" spans="1:9" x14ac:dyDescent="0.35">
      <c r="A32">
        <v>8</v>
      </c>
      <c r="B32">
        <v>1.7911289971383176E-2</v>
      </c>
      <c r="C32">
        <v>6.1620892101370145E-3</v>
      </c>
    </row>
    <row r="33" spans="1:3" x14ac:dyDescent="0.35">
      <c r="A33">
        <v>9</v>
      </c>
      <c r="B33">
        <v>-3.1500632199359502E-2</v>
      </c>
      <c r="C33">
        <v>-7.9183166568209812E-3</v>
      </c>
    </row>
    <row r="34" spans="1:3" x14ac:dyDescent="0.35">
      <c r="A34">
        <v>10</v>
      </c>
      <c r="B34">
        <v>-3.6147402350400801E-2</v>
      </c>
      <c r="C34">
        <v>-4.674592169854247E-3</v>
      </c>
    </row>
    <row r="35" spans="1:3" x14ac:dyDescent="0.35">
      <c r="A35">
        <v>11</v>
      </c>
      <c r="B35">
        <v>-2.4788109748227635E-2</v>
      </c>
      <c r="C35">
        <v>-2.8674361068322593E-3</v>
      </c>
    </row>
    <row r="36" spans="1:3" x14ac:dyDescent="0.35">
      <c r="A36">
        <v>12</v>
      </c>
      <c r="B36">
        <v>-4.5040241059553697E-2</v>
      </c>
      <c r="C36">
        <v>-3.5953755475584617E-3</v>
      </c>
    </row>
    <row r="37" spans="1:3" x14ac:dyDescent="0.35">
      <c r="A37">
        <v>13</v>
      </c>
      <c r="B37">
        <v>3.2043259125210236E-2</v>
      </c>
      <c r="C37">
        <v>2.8082352778068531E-3</v>
      </c>
    </row>
    <row r="38" spans="1:3" x14ac:dyDescent="0.35">
      <c r="A38">
        <v>14</v>
      </c>
      <c r="B38">
        <v>6.9180573312027319E-3</v>
      </c>
      <c r="C38">
        <v>1.1272328886682602E-2</v>
      </c>
    </row>
    <row r="39" spans="1:3" x14ac:dyDescent="0.35">
      <c r="A39">
        <v>15</v>
      </c>
      <c r="B39">
        <v>1.1256999318681175E-2</v>
      </c>
      <c r="C39">
        <v>-1.0817438872043518E-2</v>
      </c>
    </row>
    <row r="40" spans="1:3" x14ac:dyDescent="0.35">
      <c r="A40">
        <v>16</v>
      </c>
      <c r="B40">
        <v>1.7979165877322713E-2</v>
      </c>
      <c r="C40">
        <v>1.8191529404178418E-3</v>
      </c>
    </row>
    <row r="41" spans="1:3" x14ac:dyDescent="0.35">
      <c r="A41">
        <v>17</v>
      </c>
      <c r="B41">
        <v>3.5828074630026158E-2</v>
      </c>
      <c r="C41">
        <v>4.9077464229862061E-3</v>
      </c>
    </row>
    <row r="42" spans="1:3" x14ac:dyDescent="0.35">
      <c r="A42">
        <v>18</v>
      </c>
      <c r="B42">
        <v>2.3397021771040336E-2</v>
      </c>
      <c r="C42">
        <v>3.114257029880052E-4</v>
      </c>
    </row>
    <row r="43" spans="1:3" x14ac:dyDescent="0.35">
      <c r="A43">
        <v>19</v>
      </c>
      <c r="B43">
        <v>-7.8337181036482392E-3</v>
      </c>
      <c r="C43">
        <v>-2.7827121853018708E-4</v>
      </c>
    </row>
    <row r="44" spans="1:3" x14ac:dyDescent="0.35">
      <c r="A44">
        <v>20</v>
      </c>
      <c r="B44">
        <v>-2.8999807465874879E-2</v>
      </c>
      <c r="C44">
        <v>-4.3331615446827766E-3</v>
      </c>
    </row>
    <row r="45" spans="1:3" x14ac:dyDescent="0.35">
      <c r="A45">
        <v>21</v>
      </c>
      <c r="B45">
        <v>3.2911459959544809E-3</v>
      </c>
      <c r="C45">
        <v>1.7487638741340815E-3</v>
      </c>
    </row>
    <row r="46" spans="1:3" x14ac:dyDescent="0.35">
      <c r="A46">
        <v>22</v>
      </c>
      <c r="B46">
        <v>-1.8944864925293858E-2</v>
      </c>
      <c r="C46">
        <v>-3.0805913105385468E-3</v>
      </c>
    </row>
    <row r="47" spans="1:3" x14ac:dyDescent="0.35">
      <c r="A47">
        <v>23</v>
      </c>
      <c r="B47">
        <v>3.6372095801700421E-2</v>
      </c>
      <c r="C47">
        <v>3.5072704298959034E-3</v>
      </c>
    </row>
    <row r="48" spans="1:3" x14ac:dyDescent="0.35">
      <c r="A48">
        <v>24</v>
      </c>
      <c r="B48">
        <v>9.3347427241299678E-3</v>
      </c>
      <c r="C48">
        <v>4.9334621213250468E-4</v>
      </c>
    </row>
    <row r="49" spans="1:3" x14ac:dyDescent="0.35">
      <c r="A49">
        <v>25</v>
      </c>
      <c r="B49">
        <v>1.9418319639677557E-2</v>
      </c>
      <c r="C49">
        <v>3.1450872152953696E-3</v>
      </c>
    </row>
    <row r="50" spans="1:3" x14ac:dyDescent="0.35">
      <c r="A50">
        <v>26</v>
      </c>
      <c r="B50">
        <v>2.9576205850220097E-2</v>
      </c>
      <c r="C50">
        <v>3.5348608317445421E-3</v>
      </c>
    </row>
    <row r="51" spans="1:3" x14ac:dyDescent="0.35">
      <c r="A51">
        <v>27</v>
      </c>
      <c r="B51">
        <v>-2.7096002687191183E-2</v>
      </c>
      <c r="C51">
        <v>-5.8158806458429545E-3</v>
      </c>
    </row>
    <row r="52" spans="1:3" x14ac:dyDescent="0.35">
      <c r="A52">
        <v>28</v>
      </c>
      <c r="B52">
        <v>9.9298546912943882E-3</v>
      </c>
      <c r="C52">
        <v>7.0531759216440788E-3</v>
      </c>
    </row>
    <row r="53" spans="1:3" x14ac:dyDescent="0.35">
      <c r="A53">
        <v>29</v>
      </c>
      <c r="B53">
        <v>1.7383982599013061E-2</v>
      </c>
      <c r="C53">
        <v>-4.9300368504354604E-3</v>
      </c>
    </row>
    <row r="54" spans="1:3" x14ac:dyDescent="0.35">
      <c r="A54">
        <v>30</v>
      </c>
      <c r="B54">
        <v>1.3623499198504984E-2</v>
      </c>
      <c r="C54">
        <v>3.8215900055114591E-3</v>
      </c>
    </row>
    <row r="55" spans="1:3" x14ac:dyDescent="0.35">
      <c r="A55">
        <v>31</v>
      </c>
      <c r="B55">
        <v>3.5422237776817772E-2</v>
      </c>
      <c r="C55">
        <v>1.5153693618949748E-3</v>
      </c>
    </row>
    <row r="56" spans="1:3" x14ac:dyDescent="0.35">
      <c r="A56">
        <v>32</v>
      </c>
      <c r="B56">
        <v>4.0158065731558772E-2</v>
      </c>
      <c r="C56">
        <v>5.1374242539530893E-3</v>
      </c>
    </row>
    <row r="57" spans="1:3" x14ac:dyDescent="0.35">
      <c r="A57">
        <v>33</v>
      </c>
      <c r="B57">
        <v>-1.9650037506553593E-2</v>
      </c>
      <c r="C57">
        <v>-2.1149550687641488E-3</v>
      </c>
    </row>
    <row r="58" spans="1:3" x14ac:dyDescent="0.35">
      <c r="A58">
        <v>34</v>
      </c>
      <c r="B58">
        <v>2.6786746375650216E-2</v>
      </c>
      <c r="C58">
        <v>-7.650797466941462E-3</v>
      </c>
    </row>
    <row r="59" spans="1:3" x14ac:dyDescent="0.35">
      <c r="A59">
        <v>35</v>
      </c>
      <c r="B59">
        <v>5.5886281038606041E-3</v>
      </c>
      <c r="C59">
        <v>9.2187149965040505E-3</v>
      </c>
    </row>
    <row r="60" spans="1:3" x14ac:dyDescent="0.35">
      <c r="A60">
        <v>36</v>
      </c>
      <c r="B60">
        <v>-1.3800722022885275E-2</v>
      </c>
      <c r="C60">
        <v>-3.0486666271562976E-4</v>
      </c>
    </row>
    <row r="61" spans="1:3" x14ac:dyDescent="0.35">
      <c r="A61">
        <v>37</v>
      </c>
      <c r="B61">
        <v>4.2157744549978088E-3</v>
      </c>
      <c r="C61">
        <v>-8.8914965908645392E-4</v>
      </c>
    </row>
    <row r="62" spans="1:3" x14ac:dyDescent="0.35">
      <c r="A62">
        <v>38</v>
      </c>
      <c r="B62">
        <v>1.1266917660347663E-2</v>
      </c>
      <c r="C62">
        <v>8.9445529691330704E-4</v>
      </c>
    </row>
    <row r="63" spans="1:3" x14ac:dyDescent="0.35">
      <c r="A63">
        <v>39</v>
      </c>
      <c r="B63">
        <v>3.1163253156071127E-2</v>
      </c>
      <c r="C63">
        <v>3.791102786648886E-3</v>
      </c>
    </row>
    <row r="64" spans="1:3" x14ac:dyDescent="0.35">
      <c r="A64">
        <v>40</v>
      </c>
      <c r="B64">
        <v>2.2355029810877905E-2</v>
      </c>
      <c r="C64">
        <v>-2.5425937368226612E-3</v>
      </c>
    </row>
    <row r="65" spans="1:3" x14ac:dyDescent="0.35">
      <c r="A65">
        <v>41</v>
      </c>
      <c r="B65">
        <v>2.7859770340262265E-2</v>
      </c>
      <c r="C65">
        <v>5.8946395640571241E-3</v>
      </c>
    </row>
    <row r="66" spans="1:3" x14ac:dyDescent="0.35">
      <c r="A66">
        <v>42</v>
      </c>
      <c r="B66">
        <v>7.5181229481101871E-3</v>
      </c>
      <c r="C66">
        <v>1.763781179732824E-3</v>
      </c>
    </row>
    <row r="67" spans="1:3" x14ac:dyDescent="0.35">
      <c r="A67">
        <v>43</v>
      </c>
      <c r="B67">
        <v>1.9494070464857287E-2</v>
      </c>
      <c r="C67">
        <v>-1.1847925119380098E-3</v>
      </c>
    </row>
    <row r="68" spans="1:3" x14ac:dyDescent="0.35">
      <c r="A68">
        <v>44</v>
      </c>
      <c r="B68">
        <v>2.746165292121737E-3</v>
      </c>
      <c r="C68">
        <v>-1.3579912656620612E-4</v>
      </c>
    </row>
    <row r="69" spans="1:3" x14ac:dyDescent="0.35">
      <c r="A69">
        <v>45</v>
      </c>
      <c r="B69">
        <v>-4.6838969574898685E-2</v>
      </c>
      <c r="C69">
        <v>-4.6076872851554471E-3</v>
      </c>
    </row>
    <row r="70" spans="1:3" x14ac:dyDescent="0.35">
      <c r="A70">
        <v>46</v>
      </c>
      <c r="B70">
        <v>-2.1176689077973487E-2</v>
      </c>
      <c r="C70">
        <v>-3.6693095085572891E-3</v>
      </c>
    </row>
    <row r="71" spans="1:3" x14ac:dyDescent="0.35">
      <c r="A71">
        <v>47</v>
      </c>
      <c r="B71">
        <v>2.8363907433124984E-2</v>
      </c>
      <c r="C71">
        <v>2.5983181708419054E-3</v>
      </c>
    </row>
    <row r="72" spans="1:3" x14ac:dyDescent="0.35">
      <c r="A72">
        <v>48</v>
      </c>
      <c r="B72">
        <v>-5.5688358266596117E-3</v>
      </c>
      <c r="C72">
        <v>2.9981403235587456E-3</v>
      </c>
    </row>
    <row r="73" spans="1:3" x14ac:dyDescent="0.35">
      <c r="A73">
        <v>49</v>
      </c>
      <c r="B73">
        <v>-5.9001361326456152E-3</v>
      </c>
      <c r="C73">
        <v>-1.5276390154041475E-3</v>
      </c>
    </row>
    <row r="74" spans="1:3" x14ac:dyDescent="0.35">
      <c r="A74">
        <v>50</v>
      </c>
      <c r="B74">
        <v>-5.2030670381524565E-3</v>
      </c>
      <c r="C74">
        <v>-1.1379020985930926E-3</v>
      </c>
    </row>
    <row r="75" spans="1:3" x14ac:dyDescent="0.35">
      <c r="A75">
        <v>51</v>
      </c>
      <c r="B75">
        <v>4.1126435117285934E-2</v>
      </c>
      <c r="C75">
        <v>4.3105666663763656E-3</v>
      </c>
    </row>
    <row r="76" spans="1:3" x14ac:dyDescent="0.35">
      <c r="A76">
        <v>52</v>
      </c>
      <c r="B76">
        <v>1.2313124909986872E-2</v>
      </c>
      <c r="C76">
        <v>8.4801574813165269E-4</v>
      </c>
    </row>
    <row r="77" spans="1:3" x14ac:dyDescent="0.35">
      <c r="A77">
        <v>53</v>
      </c>
      <c r="B77">
        <v>-2.662700000660841E-2</v>
      </c>
      <c r="C77">
        <v>-3.1933346626015352E-3</v>
      </c>
    </row>
    <row r="78" spans="1:3" x14ac:dyDescent="0.35">
      <c r="A78">
        <v>54</v>
      </c>
      <c r="B78">
        <v>4.1638632318864444E-2</v>
      </c>
      <c r="C78">
        <v>3.9012171858955197E-3</v>
      </c>
    </row>
    <row r="79" spans="1:3" x14ac:dyDescent="0.35">
      <c r="A79">
        <v>55</v>
      </c>
      <c r="B79">
        <v>2.0992070171433078E-2</v>
      </c>
      <c r="C79">
        <v>2.0593920627833412E-3</v>
      </c>
    </row>
    <row r="80" spans="1:3" x14ac:dyDescent="0.35">
      <c r="A80">
        <v>56</v>
      </c>
      <c r="B80">
        <v>5.0603220730290376E-3</v>
      </c>
      <c r="C80">
        <v>3.192008873647653E-3</v>
      </c>
    </row>
    <row r="81" spans="1:3" x14ac:dyDescent="0.35">
      <c r="A81">
        <v>57</v>
      </c>
      <c r="B81">
        <v>6.4926320279692319E-3</v>
      </c>
      <c r="C81">
        <v>-2.9766600496344891E-3</v>
      </c>
    </row>
    <row r="82" spans="1:3" x14ac:dyDescent="0.35">
      <c r="A82">
        <v>58</v>
      </c>
      <c r="B82">
        <v>2.8663792975308338E-2</v>
      </c>
      <c r="C82">
        <v>3.2859673127328577E-3</v>
      </c>
    </row>
    <row r="83" spans="1:3" x14ac:dyDescent="0.35">
      <c r="A83">
        <v>59</v>
      </c>
      <c r="B83">
        <v>9.6942024977612513E-3</v>
      </c>
      <c r="C83">
        <v>3.1222304325468492E-4</v>
      </c>
    </row>
    <row r="84" spans="1:3" x14ac:dyDescent="0.35">
      <c r="A84">
        <v>60</v>
      </c>
      <c r="B84">
        <v>-3.8253805106742145E-3</v>
      </c>
      <c r="C84">
        <v>-1.0948515282141E-3</v>
      </c>
    </row>
    <row r="85" spans="1:3" x14ac:dyDescent="0.35">
      <c r="A85">
        <v>61</v>
      </c>
      <c r="B85">
        <v>-5.2543502728497074E-2</v>
      </c>
      <c r="C85">
        <v>-2.9417973221668031E-3</v>
      </c>
    </row>
    <row r="86" spans="1:3" x14ac:dyDescent="0.35">
      <c r="A86">
        <v>62</v>
      </c>
      <c r="B86">
        <v>-2.1789628026824315E-2</v>
      </c>
      <c r="C86">
        <v>-5.2370037509116389E-3</v>
      </c>
    </row>
    <row r="87" spans="1:3" x14ac:dyDescent="0.35">
      <c r="A87">
        <v>63</v>
      </c>
      <c r="B87">
        <v>1.2085673918340058E-2</v>
      </c>
      <c r="C87">
        <v>1.141428845490457E-3</v>
      </c>
    </row>
    <row r="88" spans="1:3" x14ac:dyDescent="0.35">
      <c r="A88">
        <v>64</v>
      </c>
      <c r="B88">
        <v>1.7506371106899713E-3</v>
      </c>
      <c r="C88">
        <v>-1.1466811811129199E-3</v>
      </c>
    </row>
    <row r="89" spans="1:3" x14ac:dyDescent="0.35">
      <c r="A89">
        <v>65</v>
      </c>
      <c r="B89">
        <v>9.9829600500664722E-2</v>
      </c>
      <c r="C89">
        <v>-1.9519874778604535E-2</v>
      </c>
    </row>
    <row r="90" spans="1:3" x14ac:dyDescent="0.35">
      <c r="A90">
        <v>66</v>
      </c>
      <c r="B90">
        <v>-3.4292072558363474E-3</v>
      </c>
      <c r="C90">
        <v>3.0907237737719907E-2</v>
      </c>
    </row>
    <row r="91" spans="1:3" x14ac:dyDescent="0.35">
      <c r="A91">
        <v>67</v>
      </c>
      <c r="B91">
        <v>-2.1754656083053589E-2</v>
      </c>
      <c r="C91">
        <v>-3.6361267197439311E-3</v>
      </c>
    </row>
    <row r="92" spans="1:3" x14ac:dyDescent="0.35">
      <c r="A92">
        <v>68</v>
      </c>
      <c r="B92">
        <v>-3.8441868539697673E-2</v>
      </c>
      <c r="C92">
        <v>-3.8639433723426306E-3</v>
      </c>
    </row>
    <row r="93" spans="1:3" x14ac:dyDescent="0.35">
      <c r="A93">
        <v>69</v>
      </c>
      <c r="B93">
        <v>1.4061774858536692E-2</v>
      </c>
      <c r="C93">
        <v>-1.6384656274676331E-2</v>
      </c>
    </row>
    <row r="94" spans="1:3" x14ac:dyDescent="0.35">
      <c r="A94">
        <v>70</v>
      </c>
      <c r="B94">
        <v>-6.8938755628412361E-3</v>
      </c>
      <c r="C94">
        <v>6.8938755628412361E-3</v>
      </c>
    </row>
    <row r="95" spans="1:3" x14ac:dyDescent="0.35">
      <c r="A95">
        <v>71</v>
      </c>
      <c r="B95">
        <v>-2.0320082645202405E-2</v>
      </c>
      <c r="C95">
        <v>7.2996368316044259E-3</v>
      </c>
    </row>
    <row r="96" spans="1:3" x14ac:dyDescent="0.35">
      <c r="A96">
        <v>72</v>
      </c>
      <c r="B96">
        <v>-2.3395160228882182E-2</v>
      </c>
      <c r="C96">
        <v>-3.3168659439943016E-3</v>
      </c>
    </row>
    <row r="97" spans="1:3" x14ac:dyDescent="0.35">
      <c r="A97">
        <v>73</v>
      </c>
      <c r="B97">
        <v>2.65534215445274E-2</v>
      </c>
      <c r="C97">
        <v>-3.8251704669713081E-3</v>
      </c>
    </row>
    <row r="98" spans="1:3" x14ac:dyDescent="0.35">
      <c r="A98">
        <v>74</v>
      </c>
      <c r="B98">
        <v>2.0755484694296274E-2</v>
      </c>
      <c r="C98">
        <v>4.7877561867816845E-3</v>
      </c>
    </row>
    <row r="99" spans="1:3" x14ac:dyDescent="0.35">
      <c r="A99">
        <v>75</v>
      </c>
      <c r="B99">
        <v>-1.4825298139262543E-2</v>
      </c>
      <c r="C99">
        <v>5.9955382319251804E-3</v>
      </c>
    </row>
    <row r="100" spans="1:3" x14ac:dyDescent="0.35">
      <c r="A100">
        <v>76</v>
      </c>
      <c r="B100">
        <v>6.1755574721110689E-3</v>
      </c>
      <c r="C100">
        <v>-3.7069582369202796E-3</v>
      </c>
    </row>
    <row r="101" spans="1:3" x14ac:dyDescent="0.35">
      <c r="A101">
        <v>77</v>
      </c>
      <c r="B101">
        <v>1.7415754605549148E-2</v>
      </c>
      <c r="C101">
        <v>1.8321823429539516E-3</v>
      </c>
    </row>
    <row r="102" spans="1:3" x14ac:dyDescent="0.35">
      <c r="A102">
        <v>78</v>
      </c>
      <c r="B102">
        <v>3.2643278583019922E-2</v>
      </c>
      <c r="C102">
        <v>-5.0020940513397158E-3</v>
      </c>
    </row>
    <row r="103" spans="1:3" x14ac:dyDescent="0.35">
      <c r="A103">
        <v>79</v>
      </c>
      <c r="B103">
        <v>2.8275949800657205E-2</v>
      </c>
      <c r="C103">
        <v>1.0540159379856143E-2</v>
      </c>
    </row>
    <row r="104" spans="1:3" x14ac:dyDescent="0.35">
      <c r="A104">
        <v>80</v>
      </c>
      <c r="B104">
        <v>-2.6290344902103364E-2</v>
      </c>
      <c r="C104">
        <v>-3.02221502910947E-3</v>
      </c>
    </row>
    <row r="105" spans="1:3" x14ac:dyDescent="0.35">
      <c r="A105">
        <v>81</v>
      </c>
      <c r="B105">
        <v>-3.4154122528177039E-2</v>
      </c>
      <c r="C105">
        <v>-3.7022031137564707E-3</v>
      </c>
    </row>
    <row r="106" spans="1:3" x14ac:dyDescent="0.35">
      <c r="A106">
        <v>82</v>
      </c>
      <c r="B106">
        <v>-3.6720690027931734E-2</v>
      </c>
      <c r="C106">
        <v>-3.514204659595406E-3</v>
      </c>
    </row>
    <row r="107" spans="1:3" x14ac:dyDescent="0.35">
      <c r="A107">
        <v>83</v>
      </c>
      <c r="B107">
        <v>-3.215006186949184E-2</v>
      </c>
      <c r="C107">
        <v>-4.0693792629495282E-3</v>
      </c>
    </row>
    <row r="108" spans="1:3" x14ac:dyDescent="0.35">
      <c r="A108">
        <v>84</v>
      </c>
      <c r="B108">
        <v>-4.9675407478592531E-2</v>
      </c>
      <c r="C108">
        <v>-5.6134671051812426E-3</v>
      </c>
    </row>
    <row r="109" spans="1:3" x14ac:dyDescent="0.35">
      <c r="A109">
        <v>85</v>
      </c>
      <c r="B109">
        <v>-7.0856751501680942E-2</v>
      </c>
      <c r="C109">
        <v>-6.9687203177174334E-3</v>
      </c>
    </row>
    <row r="110" spans="1:3" x14ac:dyDescent="0.35">
      <c r="A110">
        <v>86</v>
      </c>
      <c r="B110">
        <v>-3.0986830150945822E-2</v>
      </c>
      <c r="C110">
        <v>-2.2934100322223091E-2</v>
      </c>
    </row>
    <row r="111" spans="1:3" x14ac:dyDescent="0.35">
      <c r="A111">
        <v>87</v>
      </c>
      <c r="B111">
        <v>-6.7779703749406811E-2</v>
      </c>
      <c r="C111">
        <v>1.4504789935855904E-2</v>
      </c>
    </row>
    <row r="112" spans="1:3" x14ac:dyDescent="0.35">
      <c r="A112">
        <v>88</v>
      </c>
      <c r="B112">
        <v>2.8556567772798924E-2</v>
      </c>
      <c r="C112">
        <v>-2.3370357273761605E-4</v>
      </c>
    </row>
    <row r="113" spans="1:3" x14ac:dyDescent="0.35">
      <c r="A113">
        <v>89</v>
      </c>
      <c r="B113">
        <v>-1.870209059704879E-2</v>
      </c>
      <c r="C113">
        <v>-2.8041146239147149E-3</v>
      </c>
    </row>
    <row r="114" spans="1:3" x14ac:dyDescent="0.35">
      <c r="A114">
        <v>90</v>
      </c>
      <c r="B114">
        <v>-8.3631285742027689E-2</v>
      </c>
      <c r="C114">
        <v>-9.0426205342295091E-3</v>
      </c>
    </row>
    <row r="115" spans="1:3" x14ac:dyDescent="0.35">
      <c r="A115">
        <v>91</v>
      </c>
      <c r="B115">
        <v>-3.4325360372036109E-2</v>
      </c>
      <c r="C115">
        <v>-2.534145793372547E-2</v>
      </c>
    </row>
    <row r="116" spans="1:3" x14ac:dyDescent="0.35">
      <c r="A116">
        <v>92</v>
      </c>
      <c r="B116">
        <v>3.5205873970024636E-2</v>
      </c>
      <c r="C116">
        <v>1.418688135955163E-2</v>
      </c>
    </row>
    <row r="117" spans="1:3" x14ac:dyDescent="0.35">
      <c r="A117">
        <v>93</v>
      </c>
      <c r="B117">
        <v>7.0289776612065216E-2</v>
      </c>
      <c r="C117">
        <v>2.1925335196229481E-2</v>
      </c>
    </row>
    <row r="118" spans="1:3" x14ac:dyDescent="0.35">
      <c r="A118">
        <v>94</v>
      </c>
      <c r="B118">
        <v>2.035023875863648E-2</v>
      </c>
      <c r="C118">
        <v>2.7284545078106147E-3</v>
      </c>
    </row>
    <row r="119" spans="1:3" x14ac:dyDescent="0.35">
      <c r="A119">
        <v>95</v>
      </c>
      <c r="B119">
        <v>1.6836697303739094E-2</v>
      </c>
      <c r="C119">
        <v>2.1536189229080273E-3</v>
      </c>
    </row>
    <row r="120" spans="1:3" x14ac:dyDescent="0.35">
      <c r="A120">
        <v>96</v>
      </c>
      <c r="B120">
        <v>1.2999603615633057E-2</v>
      </c>
      <c r="C120">
        <v>-2.5204658056407481E-3</v>
      </c>
    </row>
    <row r="121" spans="1:3" x14ac:dyDescent="0.35">
      <c r="A121">
        <v>97</v>
      </c>
      <c r="B121">
        <v>-1.4423675196763132E-3</v>
      </c>
      <c r="C121">
        <v>-2.2875883153874758E-3</v>
      </c>
    </row>
    <row r="122" spans="1:3" x14ac:dyDescent="0.35">
      <c r="A122">
        <v>98</v>
      </c>
      <c r="B122">
        <v>6.1485753395982912E-3</v>
      </c>
      <c r="C122">
        <v>5.5536038259184316E-4</v>
      </c>
    </row>
    <row r="123" spans="1:3" x14ac:dyDescent="0.35">
      <c r="A123">
        <v>99</v>
      </c>
      <c r="B123">
        <v>4.7078277871518769E-2</v>
      </c>
      <c r="C123">
        <v>1.4643921746352456E-3</v>
      </c>
    </row>
    <row r="124" spans="1:3" x14ac:dyDescent="0.35">
      <c r="A124">
        <v>100</v>
      </c>
      <c r="B124">
        <v>-9.7009366468968072E-3</v>
      </c>
      <c r="C124">
        <v>3.1377201826862265E-3</v>
      </c>
    </row>
    <row r="125" spans="1:3" x14ac:dyDescent="0.35">
      <c r="A125">
        <v>101</v>
      </c>
      <c r="B125">
        <v>3.9509017081097667E-3</v>
      </c>
      <c r="C125">
        <v>1.3399874163359804E-4</v>
      </c>
    </row>
    <row r="126" spans="1:3" x14ac:dyDescent="0.35">
      <c r="A126">
        <v>102</v>
      </c>
      <c r="B126">
        <v>2.3408930358841389E-2</v>
      </c>
      <c r="C126">
        <v>9.2913516169312871E-4</v>
      </c>
    </row>
    <row r="127" spans="1:3" x14ac:dyDescent="0.35">
      <c r="A127">
        <v>103</v>
      </c>
      <c r="B127">
        <v>2.5424584561435079E-2</v>
      </c>
      <c r="C127">
        <v>1.5395063719490475E-3</v>
      </c>
    </row>
    <row r="128" spans="1:3" x14ac:dyDescent="0.35">
      <c r="A128">
        <v>104</v>
      </c>
      <c r="B128">
        <v>1.0089064473234256E-3</v>
      </c>
      <c r="C128">
        <v>1.1776220497442483E-3</v>
      </c>
    </row>
    <row r="129" spans="1:3" x14ac:dyDescent="0.35">
      <c r="A129">
        <v>105</v>
      </c>
      <c r="B129">
        <v>4.290927774357331E-2</v>
      </c>
      <c r="C129">
        <v>3.7023759211659429E-3</v>
      </c>
    </row>
    <row r="130" spans="1:3" x14ac:dyDescent="0.35">
      <c r="A130">
        <v>106</v>
      </c>
      <c r="B130">
        <v>2.5166246757997234E-2</v>
      </c>
      <c r="C130">
        <v>2.1980545685624277E-3</v>
      </c>
    </row>
    <row r="131" spans="1:3" x14ac:dyDescent="0.35">
      <c r="A131">
        <v>107</v>
      </c>
      <c r="B131">
        <v>-4.0001292332700099E-3</v>
      </c>
      <c r="C131">
        <v>9.1736858687855444E-5</v>
      </c>
    </row>
    <row r="132" spans="1:3" x14ac:dyDescent="0.35">
      <c r="A132">
        <v>108</v>
      </c>
      <c r="B132">
        <v>2.1012155486767378E-2</v>
      </c>
      <c r="C132">
        <v>1.2936020275308088E-3</v>
      </c>
    </row>
    <row r="133" spans="1:3" x14ac:dyDescent="0.35">
      <c r="A133">
        <v>109</v>
      </c>
      <c r="B133">
        <v>-3.3380991800697368E-2</v>
      </c>
      <c r="C133">
        <v>-2.9639583647979861E-3</v>
      </c>
    </row>
    <row r="134" spans="1:3" x14ac:dyDescent="0.35">
      <c r="A134">
        <v>110</v>
      </c>
      <c r="B134">
        <v>-1.5580867938924228E-2</v>
      </c>
      <c r="C134">
        <v>-2.3712089809546193E-3</v>
      </c>
    </row>
    <row r="135" spans="1:3" x14ac:dyDescent="0.35">
      <c r="A135">
        <v>111</v>
      </c>
      <c r="B135">
        <v>4.4858865941284883E-3</v>
      </c>
      <c r="C135">
        <v>-2.8962478780425027E-4</v>
      </c>
    </row>
    <row r="136" spans="1:3" x14ac:dyDescent="0.35">
      <c r="A136">
        <v>112</v>
      </c>
      <c r="B136">
        <v>-2.0100818077028609E-2</v>
      </c>
      <c r="C136">
        <v>-7.2987816775444206E-4</v>
      </c>
    </row>
    <row r="137" spans="1:3" x14ac:dyDescent="0.35">
      <c r="A137">
        <v>113</v>
      </c>
      <c r="B137">
        <v>-5.8110272832556376E-2</v>
      </c>
      <c r="C137">
        <v>-8.1992937917066411E-4</v>
      </c>
    </row>
    <row r="138" spans="1:3" x14ac:dyDescent="0.35">
      <c r="A138">
        <v>114</v>
      </c>
      <c r="B138">
        <v>-6.5033491077937933E-2</v>
      </c>
      <c r="C138">
        <v>-1.3498642290231594E-2</v>
      </c>
    </row>
    <row r="139" spans="1:3" x14ac:dyDescent="0.35">
      <c r="A139">
        <v>115</v>
      </c>
      <c r="B139">
        <v>-7.4775603631754475E-3</v>
      </c>
      <c r="C139">
        <v>-2.1916779247379455E-3</v>
      </c>
    </row>
    <row r="140" spans="1:3" x14ac:dyDescent="0.35">
      <c r="A140">
        <v>116</v>
      </c>
      <c r="B140">
        <v>3.7899798963276561E-2</v>
      </c>
      <c r="C140">
        <v>3.8895309283416349E-3</v>
      </c>
    </row>
    <row r="141" spans="1:3" x14ac:dyDescent="0.35">
      <c r="A141">
        <v>117</v>
      </c>
      <c r="B141">
        <v>5.8374784297691079E-2</v>
      </c>
      <c r="C141">
        <v>9.9479071294491239E-3</v>
      </c>
    </row>
    <row r="142" spans="1:3" x14ac:dyDescent="0.35">
      <c r="A142">
        <v>118</v>
      </c>
      <c r="B142">
        <v>-1.6343959723859242E-2</v>
      </c>
      <c r="C142">
        <v>-2.4318911334449377E-3</v>
      </c>
    </row>
    <row r="143" spans="1:3" x14ac:dyDescent="0.35">
      <c r="A143">
        <v>119</v>
      </c>
      <c r="B143">
        <v>2.6711374424472765E-2</v>
      </c>
      <c r="C143">
        <v>3.4330556496113759E-3</v>
      </c>
    </row>
    <row r="144" spans="1:3" x14ac:dyDescent="0.35">
      <c r="A144">
        <v>120</v>
      </c>
      <c r="B144">
        <v>-3.5424982054221468E-2</v>
      </c>
      <c r="C144">
        <v>-3.9779646757631681E-3</v>
      </c>
    </row>
    <row r="145" spans="1:3" x14ac:dyDescent="0.35">
      <c r="A145">
        <v>121</v>
      </c>
      <c r="B145">
        <v>-1.0831052541826616E-2</v>
      </c>
      <c r="C145">
        <v>-2.5967110495497825E-3</v>
      </c>
    </row>
    <row r="146" spans="1:3" x14ac:dyDescent="0.35">
      <c r="A146">
        <v>122</v>
      </c>
      <c r="B146">
        <v>8.2890453413864557E-3</v>
      </c>
      <c r="C146">
        <v>-1.1993311360187784E-3</v>
      </c>
    </row>
    <row r="147" spans="1:3" x14ac:dyDescent="0.35">
      <c r="A147">
        <v>123</v>
      </c>
      <c r="B147">
        <v>-5.3685706196384998E-2</v>
      </c>
      <c r="C147">
        <v>-6.9278771786775925E-3</v>
      </c>
    </row>
    <row r="148" spans="1:3" x14ac:dyDescent="0.35">
      <c r="A148">
        <v>124</v>
      </c>
      <c r="B148">
        <v>3.4105338372582533E-2</v>
      </c>
      <c r="C148">
        <v>3.2804721152840458E-3</v>
      </c>
    </row>
    <row r="149" spans="1:3" x14ac:dyDescent="0.35">
      <c r="A149">
        <v>125</v>
      </c>
      <c r="B149">
        <v>3.3526714682438766E-3</v>
      </c>
      <c r="C149">
        <v>7.9633782083766459E-4</v>
      </c>
    </row>
    <row r="150" spans="1:3" x14ac:dyDescent="0.35">
      <c r="A150">
        <v>126</v>
      </c>
      <c r="B150">
        <v>-4.4960984196912232E-3</v>
      </c>
      <c r="C150">
        <v>-1.2811337528515531E-3</v>
      </c>
    </row>
    <row r="151" spans="1:3" x14ac:dyDescent="0.35">
      <c r="A151">
        <v>127</v>
      </c>
      <c r="B151">
        <v>8.7358490170314183E-3</v>
      </c>
      <c r="C151">
        <v>-1.6992841243087357E-3</v>
      </c>
    </row>
    <row r="152" spans="1:3" x14ac:dyDescent="0.35">
      <c r="A152">
        <v>128</v>
      </c>
      <c r="B152">
        <v>7.2071099646615136E-3</v>
      </c>
      <c r="C152">
        <v>2.9888463536264353E-3</v>
      </c>
    </row>
    <row r="153" spans="1:3" x14ac:dyDescent="0.35">
      <c r="A153">
        <v>129</v>
      </c>
      <c r="B153">
        <v>4.9966930614476837E-2</v>
      </c>
      <c r="C153">
        <v>4.0721901120516907E-3</v>
      </c>
    </row>
    <row r="154" spans="1:3" x14ac:dyDescent="0.35">
      <c r="A154">
        <v>130</v>
      </c>
      <c r="B154">
        <v>-3.7618741468622041E-2</v>
      </c>
      <c r="C154">
        <v>-2.9854944888220644E-3</v>
      </c>
    </row>
    <row r="155" spans="1:3" x14ac:dyDescent="0.35">
      <c r="A155">
        <v>131</v>
      </c>
      <c r="B155">
        <v>-6.1995754693916952E-2</v>
      </c>
      <c r="C155">
        <v>-7.6244300310958357E-3</v>
      </c>
    </row>
    <row r="156" spans="1:3" x14ac:dyDescent="0.35">
      <c r="A156">
        <v>132</v>
      </c>
      <c r="B156">
        <v>2.8008078400208782E-3</v>
      </c>
      <c r="C156">
        <v>-5.4431948128826849E-4</v>
      </c>
    </row>
    <row r="157" spans="1:3" x14ac:dyDescent="0.35">
      <c r="A157">
        <v>133</v>
      </c>
      <c r="B157">
        <v>3.9793463103479296E-3</v>
      </c>
      <c r="C157">
        <v>7.0538070589985791E-4</v>
      </c>
    </row>
    <row r="158" spans="1:3" x14ac:dyDescent="0.35">
      <c r="A158">
        <v>134</v>
      </c>
      <c r="B158">
        <v>2.8740943339217204E-2</v>
      </c>
      <c r="C158">
        <v>3.9946019627956596E-3</v>
      </c>
    </row>
    <row r="159" spans="1:3" x14ac:dyDescent="0.35">
      <c r="A159">
        <v>135</v>
      </c>
      <c r="B159">
        <v>-2.446705557657121E-4</v>
      </c>
      <c r="C159">
        <v>1.8717160200081506E-3</v>
      </c>
    </row>
    <row r="160" spans="1:3" x14ac:dyDescent="0.35">
      <c r="A160">
        <v>136</v>
      </c>
      <c r="B160">
        <v>2.4856741942563283E-2</v>
      </c>
      <c r="C160">
        <v>2.581287880307738E-3</v>
      </c>
    </row>
    <row r="161" spans="1:3" x14ac:dyDescent="0.35">
      <c r="A161">
        <v>137</v>
      </c>
      <c r="B161">
        <v>2.7995185482161842E-3</v>
      </c>
      <c r="C161">
        <v>-1.6678337241684974E-4</v>
      </c>
    </row>
    <row r="162" spans="1:3" x14ac:dyDescent="0.35">
      <c r="A162">
        <v>138</v>
      </c>
      <c r="B162">
        <v>1.0435768293359385E-3</v>
      </c>
      <c r="C162">
        <v>5.3274366520648345E-4</v>
      </c>
    </row>
    <row r="163" spans="1:3" x14ac:dyDescent="0.35">
      <c r="A163">
        <v>139</v>
      </c>
      <c r="B163">
        <v>1.8677249445568547E-2</v>
      </c>
      <c r="C163">
        <v>-1.1353764229028489E-2</v>
      </c>
    </row>
    <row r="164" spans="1:3" x14ac:dyDescent="0.35">
      <c r="A164">
        <v>140</v>
      </c>
      <c r="B164">
        <v>-6.4822209663628087E-3</v>
      </c>
      <c r="C164">
        <v>7.5240686035780548E-3</v>
      </c>
    </row>
    <row r="165" spans="1:3" x14ac:dyDescent="0.35">
      <c r="A165">
        <v>141</v>
      </c>
      <c r="B165">
        <v>2.5192223772982931E-2</v>
      </c>
      <c r="C165">
        <v>2.7038265858752297E-3</v>
      </c>
    </row>
    <row r="166" spans="1:3" x14ac:dyDescent="0.35">
      <c r="A166">
        <v>142</v>
      </c>
      <c r="B166">
        <v>2.288536484599157E-2</v>
      </c>
      <c r="C166">
        <v>2.115937359425616E-3</v>
      </c>
    </row>
    <row r="167" spans="1:3" x14ac:dyDescent="0.35">
      <c r="A167">
        <v>143</v>
      </c>
      <c r="B167">
        <v>8.2605795474198392E-3</v>
      </c>
      <c r="C167">
        <v>9.9439636551443278E-5</v>
      </c>
    </row>
    <row r="168" spans="1:3" x14ac:dyDescent="0.35">
      <c r="A168">
        <v>144</v>
      </c>
      <c r="B168">
        <v>1.1989856730505767E-2</v>
      </c>
      <c r="C168">
        <v>1.9510401453513692E-3</v>
      </c>
    </row>
    <row r="169" spans="1:3" x14ac:dyDescent="0.35">
      <c r="A169">
        <v>145</v>
      </c>
      <c r="B169">
        <v>-1.8167308409273615E-2</v>
      </c>
      <c r="C169">
        <v>-2.6532224801205095E-3</v>
      </c>
    </row>
    <row r="170" spans="1:3" x14ac:dyDescent="0.35">
      <c r="A170">
        <v>146</v>
      </c>
      <c r="B170">
        <v>-3.8521649494681953E-2</v>
      </c>
      <c r="C170">
        <v>-5.1534140079796953E-3</v>
      </c>
    </row>
    <row r="171" spans="1:3" x14ac:dyDescent="0.35">
      <c r="A171">
        <v>147</v>
      </c>
      <c r="B171">
        <v>-3.3620327830940822E-2</v>
      </c>
      <c r="C171">
        <v>-1.6795105791039891E-3</v>
      </c>
    </row>
    <row r="172" spans="1:3" x14ac:dyDescent="0.35">
      <c r="A172">
        <v>148</v>
      </c>
      <c r="B172">
        <v>-5.7169074243278571E-2</v>
      </c>
      <c r="C172">
        <v>-6.9189376927288396E-3</v>
      </c>
    </row>
    <row r="173" spans="1:3" x14ac:dyDescent="0.35">
      <c r="A173">
        <v>149</v>
      </c>
      <c r="B173">
        <v>-4.0877063395598212E-2</v>
      </c>
      <c r="C173">
        <v>-5.3088709822088631E-3</v>
      </c>
    </row>
    <row r="174" spans="1:3" x14ac:dyDescent="0.35">
      <c r="A174">
        <v>150</v>
      </c>
      <c r="B174">
        <v>8.658899892405654E-3</v>
      </c>
      <c r="C174">
        <v>8.2921240183420585E-4</v>
      </c>
    </row>
    <row r="175" spans="1:3" x14ac:dyDescent="0.35">
      <c r="A175">
        <v>151</v>
      </c>
      <c r="B175">
        <v>4.0489328572257607E-2</v>
      </c>
      <c r="C175">
        <v>3.7656804317831721E-3</v>
      </c>
    </row>
    <row r="176" spans="1:3" x14ac:dyDescent="0.35">
      <c r="A176">
        <v>152</v>
      </c>
      <c r="B176">
        <v>-8.5098762346382043E-2</v>
      </c>
      <c r="C176">
        <v>-8.5564729345885965E-3</v>
      </c>
    </row>
    <row r="177" spans="1:3" x14ac:dyDescent="0.35">
      <c r="A177">
        <v>153</v>
      </c>
      <c r="B177">
        <v>-5.3558256708949863E-2</v>
      </c>
      <c r="C177">
        <v>-6.0592246553932416E-3</v>
      </c>
    </row>
    <row r="178" spans="1:3" x14ac:dyDescent="0.35">
      <c r="A178">
        <v>154</v>
      </c>
      <c r="B178">
        <v>-0.30887803120020235</v>
      </c>
      <c r="C178">
        <v>-3.4286138468374916E-2</v>
      </c>
    </row>
    <row r="179" spans="1:3" x14ac:dyDescent="0.35">
      <c r="A179">
        <v>155</v>
      </c>
      <c r="B179">
        <v>-0.26406705994419921</v>
      </c>
      <c r="C179">
        <v>-4.2207126714368104E-3</v>
      </c>
    </row>
    <row r="180" spans="1:3" x14ac:dyDescent="0.35">
      <c r="A180">
        <v>156</v>
      </c>
      <c r="B180">
        <v>-0.1976929681999601</v>
      </c>
      <c r="C180">
        <v>0.13339703793407565</v>
      </c>
    </row>
    <row r="181" spans="1:3" x14ac:dyDescent="0.35">
      <c r="A181">
        <v>157</v>
      </c>
      <c r="B181">
        <v>9.941274273994051E-2</v>
      </c>
      <c r="C181">
        <v>-0.11156039754197665</v>
      </c>
    </row>
    <row r="182" spans="1:3" x14ac:dyDescent="0.35">
      <c r="A182">
        <v>158</v>
      </c>
      <c r="B182">
        <v>0.10722059698545652</v>
      </c>
      <c r="C182">
        <v>-4.4620881223031844E-2</v>
      </c>
    </row>
    <row r="183" spans="1:3" x14ac:dyDescent="0.35">
      <c r="A183">
        <v>159</v>
      </c>
      <c r="B183">
        <v>-0.17475936596850489</v>
      </c>
      <c r="C183">
        <v>-1.8196642474763436E-2</v>
      </c>
    </row>
    <row r="184" spans="1:3" x14ac:dyDescent="0.35">
      <c r="A184">
        <v>160</v>
      </c>
      <c r="B184">
        <v>-1.6311733911088118</v>
      </c>
      <c r="C184">
        <v>-3.9521588733777424E-3</v>
      </c>
    </row>
    <row r="185" spans="1:3" x14ac:dyDescent="0.35">
      <c r="A185">
        <v>161</v>
      </c>
      <c r="B185">
        <v>1.407641210709176</v>
      </c>
      <c r="C185">
        <v>-1.6257780081814222E-2</v>
      </c>
    </row>
    <row r="186" spans="1:3" x14ac:dyDescent="0.35">
      <c r="A186">
        <v>162</v>
      </c>
      <c r="B186">
        <v>0.36333842990610438</v>
      </c>
      <c r="C186">
        <v>3.40569805564509E-2</v>
      </c>
    </row>
    <row r="187" spans="1:3" x14ac:dyDescent="0.35">
      <c r="A187">
        <v>163</v>
      </c>
      <c r="B187">
        <v>0.10715323706323249</v>
      </c>
      <c r="C187">
        <v>1.2854283027964791E-2</v>
      </c>
    </row>
    <row r="188" spans="1:3" x14ac:dyDescent="0.35">
      <c r="A188">
        <v>164</v>
      </c>
      <c r="B188">
        <v>0.20503589708486161</v>
      </c>
      <c r="C188">
        <v>1.659364939813307E-2</v>
      </c>
    </row>
    <row r="189" spans="1:3" x14ac:dyDescent="0.35">
      <c r="A189">
        <v>165</v>
      </c>
      <c r="B189">
        <v>2.9584554582546087E-2</v>
      </c>
      <c r="C189">
        <v>2.9119701007855603E-3</v>
      </c>
    </row>
    <row r="190" spans="1:3" x14ac:dyDescent="0.35">
      <c r="A190">
        <v>166</v>
      </c>
      <c r="B190">
        <v>7.9562821534566994E-2</v>
      </c>
      <c r="C190">
        <v>1.0426418965390871E-2</v>
      </c>
    </row>
    <row r="191" spans="1:3" x14ac:dyDescent="0.35">
      <c r="A191">
        <v>167</v>
      </c>
      <c r="B191">
        <v>1.3494393526947882E-2</v>
      </c>
      <c r="C191">
        <v>1.6715217369857073E-3</v>
      </c>
    </row>
    <row r="192" spans="1:3" x14ac:dyDescent="0.35">
      <c r="A192">
        <v>168</v>
      </c>
      <c r="B192">
        <v>1.1652152755661685E-2</v>
      </c>
      <c r="C192">
        <v>2.5064476884483385E-3</v>
      </c>
    </row>
    <row r="193" spans="1:3" x14ac:dyDescent="0.35">
      <c r="A193">
        <v>169</v>
      </c>
      <c r="B193">
        <v>2.0559217188176063E-2</v>
      </c>
      <c r="C193">
        <v>5.475675825079851E-5</v>
      </c>
    </row>
    <row r="194" spans="1:3" x14ac:dyDescent="0.35">
      <c r="A194">
        <v>170</v>
      </c>
      <c r="B194">
        <v>1.4676675804760758E-2</v>
      </c>
      <c r="C194">
        <v>1.7648226756474955E-3</v>
      </c>
    </row>
    <row r="195" spans="1:3" x14ac:dyDescent="0.35">
      <c r="A195">
        <v>171</v>
      </c>
      <c r="B195">
        <v>1.3555171029458035E-2</v>
      </c>
      <c r="C195">
        <v>1.3853459254928521E-3</v>
      </c>
    </row>
    <row r="196" spans="1:3" x14ac:dyDescent="0.35">
      <c r="A196">
        <v>172</v>
      </c>
      <c r="B196">
        <v>3.1536379006797E-3</v>
      </c>
      <c r="C196">
        <v>5.4261210527257412E-5</v>
      </c>
    </row>
    <row r="197" spans="1:3" x14ac:dyDescent="0.35">
      <c r="A197">
        <v>173</v>
      </c>
      <c r="B197">
        <v>1.7271821972927461E-2</v>
      </c>
      <c r="C197">
        <v>2.7288447337419745E-3</v>
      </c>
    </row>
    <row r="198" spans="1:3" x14ac:dyDescent="0.35">
      <c r="A198">
        <v>174</v>
      </c>
      <c r="B198">
        <v>-1.4102417821343294E-2</v>
      </c>
      <c r="C198">
        <v>-2.4782235443375836E-4</v>
      </c>
    </row>
    <row r="199" spans="1:3" x14ac:dyDescent="0.35">
      <c r="A199">
        <v>175</v>
      </c>
      <c r="B199">
        <v>1.9621244574023269E-2</v>
      </c>
      <c r="C199">
        <v>-4.528789608720038E-4</v>
      </c>
    </row>
    <row r="200" spans="1:3" x14ac:dyDescent="0.35">
      <c r="A200">
        <v>176</v>
      </c>
      <c r="B200">
        <v>1.12886351042868E-2</v>
      </c>
      <c r="C200">
        <v>1.8102468334254933E-4</v>
      </c>
    </row>
    <row r="201" spans="1:3" x14ac:dyDescent="0.35">
      <c r="A201">
        <v>177</v>
      </c>
      <c r="B201">
        <v>1.4127146232777107E-2</v>
      </c>
      <c r="C201">
        <v>9.6392064067706701E-4</v>
      </c>
    </row>
    <row r="202" spans="1:3" x14ac:dyDescent="0.35">
      <c r="A202">
        <v>178</v>
      </c>
      <c r="B202">
        <v>4.4757520084671813E-3</v>
      </c>
      <c r="C202">
        <v>3.4496974016185959E-3</v>
      </c>
    </row>
    <row r="203" spans="1:3" x14ac:dyDescent="0.35">
      <c r="A203">
        <v>179</v>
      </c>
      <c r="B203">
        <v>-2.3039238713246597E-2</v>
      </c>
      <c r="C203">
        <v>-1.168729308555496E-2</v>
      </c>
    </row>
    <row r="204" spans="1:3" x14ac:dyDescent="0.35">
      <c r="A204">
        <v>180</v>
      </c>
      <c r="B204">
        <v>-0.1018137374613199</v>
      </c>
      <c r="C204">
        <v>-5.6858164452559118E-3</v>
      </c>
    </row>
    <row r="205" spans="1:3" x14ac:dyDescent="0.35">
      <c r="A205">
        <v>181</v>
      </c>
      <c r="B205">
        <v>5.1342849364050563E-2</v>
      </c>
      <c r="C205">
        <v>5.875044029818928E-3</v>
      </c>
    </row>
    <row r="206" spans="1:3" x14ac:dyDescent="0.35">
      <c r="A206">
        <v>182</v>
      </c>
      <c r="B206">
        <v>5.4979735370453576E-3</v>
      </c>
      <c r="C206">
        <v>2.5584648020807871E-3</v>
      </c>
    </row>
    <row r="207" spans="1:3" x14ac:dyDescent="0.35">
      <c r="A207">
        <v>183</v>
      </c>
      <c r="B207">
        <v>-1.791522014589382E-2</v>
      </c>
      <c r="C207">
        <v>2.0668756865089427E-4</v>
      </c>
    </row>
    <row r="208" spans="1:3" x14ac:dyDescent="0.35">
      <c r="A208">
        <v>184</v>
      </c>
      <c r="B208">
        <v>2.7694925612540198E-2</v>
      </c>
      <c r="C208">
        <v>1.2342707563419014E-3</v>
      </c>
    </row>
    <row r="209" spans="1:3" x14ac:dyDescent="0.35">
      <c r="A209">
        <v>185</v>
      </c>
      <c r="B209">
        <v>3.3962276596978657E-3</v>
      </c>
      <c r="C209">
        <v>8.1013756751875839E-4</v>
      </c>
    </row>
    <row r="210" spans="1:3" x14ac:dyDescent="0.35">
      <c r="A210">
        <v>186</v>
      </c>
      <c r="B210">
        <v>2.4899246280164727E-3</v>
      </c>
      <c r="C210">
        <v>-1.0095394575820478E-3</v>
      </c>
    </row>
    <row r="211" spans="1:3" x14ac:dyDescent="0.35">
      <c r="A211">
        <v>187</v>
      </c>
      <c r="B211">
        <v>-7.2228297162663768E-2</v>
      </c>
      <c r="C211">
        <v>-6.2131291438988212E-3</v>
      </c>
    </row>
    <row r="212" spans="1:3" x14ac:dyDescent="0.35">
      <c r="A212">
        <v>188</v>
      </c>
      <c r="B212">
        <v>9.6607180165398342E-3</v>
      </c>
      <c r="C212">
        <v>1.2132785353384124E-3</v>
      </c>
    </row>
    <row r="213" spans="1:3" x14ac:dyDescent="0.35">
      <c r="A213">
        <v>189</v>
      </c>
      <c r="B213">
        <v>6.8446723094105932E-2</v>
      </c>
      <c r="C213">
        <v>6.7346449538366465E-3</v>
      </c>
    </row>
    <row r="214" spans="1:3" x14ac:dyDescent="0.35">
      <c r="A214">
        <v>190</v>
      </c>
      <c r="B214">
        <v>1.9199333620205188E-2</v>
      </c>
      <c r="C214">
        <v>9.0549760836466237E-4</v>
      </c>
    </row>
    <row r="215" spans="1:3" x14ac:dyDescent="0.35">
      <c r="A215">
        <v>191</v>
      </c>
      <c r="B215">
        <v>6.0971869323272102E-2</v>
      </c>
      <c r="C215">
        <v>5.3635974910006545E-3</v>
      </c>
    </row>
    <row r="216" spans="1:3" x14ac:dyDescent="0.35">
      <c r="A216">
        <v>192</v>
      </c>
      <c r="B216">
        <v>1.9816130484967321E-2</v>
      </c>
      <c r="C216">
        <v>-9.2038099413633417E-4</v>
      </c>
    </row>
    <row r="217" spans="1:3" x14ac:dyDescent="0.35">
      <c r="A217">
        <v>193</v>
      </c>
      <c r="B217">
        <v>1.3521217238865516E-2</v>
      </c>
      <c r="C217">
        <v>4.7420035259062437E-4</v>
      </c>
    </row>
    <row r="218" spans="1:3" x14ac:dyDescent="0.35">
      <c r="A218">
        <v>194</v>
      </c>
      <c r="B218">
        <v>3.7430688834121768E-2</v>
      </c>
      <c r="C218">
        <v>3.6258058761109574E-3</v>
      </c>
    </row>
    <row r="219" spans="1:3" x14ac:dyDescent="0.35">
      <c r="A219">
        <v>195</v>
      </c>
      <c r="B219">
        <v>-4.293962475411861E-3</v>
      </c>
      <c r="C219">
        <v>1.1684696152690095E-4</v>
      </c>
    </row>
    <row r="220" spans="1:3" x14ac:dyDescent="0.35">
      <c r="A220">
        <v>196</v>
      </c>
      <c r="B220">
        <v>4.9778266836066325E-3</v>
      </c>
      <c r="C220">
        <v>2.5284637736558788E-3</v>
      </c>
    </row>
    <row r="221" spans="1:3" x14ac:dyDescent="0.35">
      <c r="A221">
        <v>197</v>
      </c>
      <c r="B221">
        <v>3.921617349352971E-2</v>
      </c>
      <c r="C221">
        <v>3.6809410907295489E-3</v>
      </c>
    </row>
    <row r="222" spans="1:3" x14ac:dyDescent="0.35">
      <c r="A222">
        <v>198</v>
      </c>
      <c r="B222">
        <v>4.7098476210748169E-2</v>
      </c>
      <c r="C222">
        <v>3.5378860262097814E-3</v>
      </c>
    </row>
    <row r="223" spans="1:3" x14ac:dyDescent="0.35">
      <c r="A223">
        <v>199</v>
      </c>
      <c r="B223">
        <v>1.4483319251451289E-3</v>
      </c>
      <c r="C223">
        <v>-5.0288418524789048E-4</v>
      </c>
    </row>
    <row r="224" spans="1:3" x14ac:dyDescent="0.35">
      <c r="A224">
        <v>200</v>
      </c>
      <c r="B224">
        <v>-4.9098351846520874E-3</v>
      </c>
      <c r="C224">
        <v>-1.9174244084281681E-3</v>
      </c>
    </row>
    <row r="225" spans="1:3" x14ac:dyDescent="0.35">
      <c r="A225">
        <v>201</v>
      </c>
      <c r="B225">
        <v>4.8422843214144043E-2</v>
      </c>
      <c r="C225">
        <v>4.7525988977283259E-3</v>
      </c>
    </row>
    <row r="226" spans="1:3" x14ac:dyDescent="0.35">
      <c r="A226">
        <v>202</v>
      </c>
      <c r="B226">
        <v>5.0329921222883524E-2</v>
      </c>
      <c r="C226">
        <v>4.4398206060238532E-3</v>
      </c>
    </row>
    <row r="227" spans="1:3" x14ac:dyDescent="0.35">
      <c r="A227">
        <v>203</v>
      </c>
      <c r="B227">
        <v>2.5114896243199885E-2</v>
      </c>
      <c r="C227">
        <v>3.5114059846985263E-3</v>
      </c>
    </row>
    <row r="228" spans="1:3" x14ac:dyDescent="0.35">
      <c r="A228">
        <v>204</v>
      </c>
      <c r="B228">
        <v>3.1746456382015162E-2</v>
      </c>
      <c r="C228">
        <v>1.5573070921442514E-3</v>
      </c>
    </row>
    <row r="229" spans="1:3" x14ac:dyDescent="0.35">
      <c r="A229">
        <v>205</v>
      </c>
      <c r="B229">
        <v>1.0221256185638825E-4</v>
      </c>
      <c r="C229">
        <v>5.3984203483893514E-4</v>
      </c>
    </row>
    <row r="230" spans="1:3" x14ac:dyDescent="0.35">
      <c r="A230">
        <v>206</v>
      </c>
      <c r="B230">
        <v>3.9086588477060771E-2</v>
      </c>
      <c r="C230">
        <v>3.4797118415069023E-3</v>
      </c>
    </row>
    <row r="231" spans="1:3" x14ac:dyDescent="0.35">
      <c r="A231">
        <v>207</v>
      </c>
      <c r="B231">
        <v>-2.5172645818582168E-2</v>
      </c>
      <c r="C231">
        <v>-2.7390437212069969E-3</v>
      </c>
    </row>
    <row r="232" spans="1:3" x14ac:dyDescent="0.35">
      <c r="A232">
        <v>208</v>
      </c>
      <c r="B232">
        <v>-4.7841518015326788E-2</v>
      </c>
      <c r="C232">
        <v>-4.7509321038438287E-3</v>
      </c>
    </row>
    <row r="233" spans="1:3" x14ac:dyDescent="0.35">
      <c r="A233">
        <v>209</v>
      </c>
      <c r="B233">
        <v>1.0908163851401757E-2</v>
      </c>
      <c r="C233">
        <v>3.6142840682914026E-4</v>
      </c>
    </row>
    <row r="234" spans="1:3" x14ac:dyDescent="0.35">
      <c r="A234">
        <v>210</v>
      </c>
      <c r="B234">
        <v>-1.9520890776093841E-2</v>
      </c>
      <c r="C234">
        <v>-2.9781834336857979E-3</v>
      </c>
    </row>
    <row r="235" spans="1:3" x14ac:dyDescent="0.35">
      <c r="A235">
        <v>211</v>
      </c>
      <c r="B235">
        <v>3.8777443103806465E-2</v>
      </c>
      <c r="C235">
        <v>3.950705907113404E-3</v>
      </c>
    </row>
    <row r="236" spans="1:3" x14ac:dyDescent="0.35">
      <c r="A236">
        <v>212</v>
      </c>
      <c r="B236">
        <v>3.8954007212501345E-3</v>
      </c>
      <c r="C236">
        <v>-1.8781204600164768E-4</v>
      </c>
    </row>
    <row r="237" spans="1:3" x14ac:dyDescent="0.35">
      <c r="A237">
        <v>213</v>
      </c>
      <c r="B237">
        <v>1.8840333120334764E-2</v>
      </c>
      <c r="C237">
        <v>2.0186350779946155E-3</v>
      </c>
    </row>
    <row r="238" spans="1:3" x14ac:dyDescent="0.35">
      <c r="A238">
        <v>214</v>
      </c>
      <c r="B238">
        <v>2.3207614084666636E-2</v>
      </c>
      <c r="C238">
        <v>1.9998821111209472E-3</v>
      </c>
    </row>
    <row r="239" spans="1:3" x14ac:dyDescent="0.35">
      <c r="A239">
        <v>215</v>
      </c>
      <c r="B239">
        <v>-1.6979740111197731E-4</v>
      </c>
      <c r="C239">
        <v>3.2344263457104107E-4</v>
      </c>
    </row>
    <row r="240" spans="1:3" x14ac:dyDescent="0.35">
      <c r="A240">
        <v>216</v>
      </c>
      <c r="B240">
        <v>-1.3210592199267741E-2</v>
      </c>
      <c r="C240">
        <v>-1.3362443233827775E-3</v>
      </c>
    </row>
    <row r="241" spans="1:3" x14ac:dyDescent="0.35">
      <c r="A241">
        <v>217</v>
      </c>
      <c r="B241">
        <v>3.2026391645302542E-2</v>
      </c>
      <c r="C241">
        <v>9.3941448486876272E-4</v>
      </c>
    </row>
    <row r="242" spans="1:3" x14ac:dyDescent="0.35">
      <c r="A242">
        <v>218</v>
      </c>
      <c r="B242">
        <v>3.1607629037782643E-2</v>
      </c>
      <c r="C242">
        <v>4.6792103170812949E-3</v>
      </c>
    </row>
    <row r="243" spans="1:3" x14ac:dyDescent="0.35">
      <c r="A243">
        <v>219</v>
      </c>
      <c r="B243">
        <v>1.8116157799697052E-2</v>
      </c>
      <c r="C243">
        <v>1.1872361658557956E-3</v>
      </c>
    </row>
    <row r="244" spans="1:3" x14ac:dyDescent="0.35">
      <c r="A244">
        <v>220</v>
      </c>
      <c r="B244">
        <v>1.8656632491831783E-2</v>
      </c>
      <c r="C244">
        <v>2.2392287464407176E-3</v>
      </c>
    </row>
    <row r="245" spans="1:3" x14ac:dyDescent="0.35">
      <c r="A245">
        <v>221</v>
      </c>
      <c r="B245">
        <v>2.4348100026432857E-2</v>
      </c>
      <c r="C245">
        <v>1.3084796865802731E-3</v>
      </c>
    </row>
    <row r="246" spans="1:3" x14ac:dyDescent="0.35">
      <c r="A246">
        <v>222</v>
      </c>
      <c r="B246">
        <v>7.4888666792932912E-3</v>
      </c>
      <c r="C246">
        <v>-4.322489860037566E-4</v>
      </c>
    </row>
    <row r="247" spans="1:3" x14ac:dyDescent="0.35">
      <c r="A247">
        <v>223</v>
      </c>
      <c r="B247">
        <v>-8.5970964426771677E-3</v>
      </c>
      <c r="C247">
        <v>-6.4084454225919393E-4</v>
      </c>
    </row>
    <row r="248" spans="1:3" x14ac:dyDescent="0.35">
      <c r="A248">
        <v>224</v>
      </c>
      <c r="B248">
        <v>-1.7297044732580945E-3</v>
      </c>
      <c r="C248">
        <v>6.3725591452141648E-4</v>
      </c>
    </row>
    <row r="249" spans="1:3" x14ac:dyDescent="0.35">
      <c r="A249">
        <v>225</v>
      </c>
      <c r="B249">
        <v>-4.4251930844802945E-2</v>
      </c>
      <c r="C249">
        <v>-5.7549863850398786E-3</v>
      </c>
    </row>
    <row r="250" spans="1:3" x14ac:dyDescent="0.35">
      <c r="A250">
        <v>226</v>
      </c>
      <c r="B250">
        <v>3.9287201372709614E-2</v>
      </c>
      <c r="C250">
        <v>4.0023007834712396E-3</v>
      </c>
    </row>
    <row r="251" spans="1:3" x14ac:dyDescent="0.35">
      <c r="A251">
        <v>227</v>
      </c>
      <c r="B251">
        <v>-4.1134131313164998E-2</v>
      </c>
      <c r="C251">
        <v>-4.3122485215191519E-3</v>
      </c>
    </row>
    <row r="252" spans="1:3" x14ac:dyDescent="0.35">
      <c r="A252">
        <v>228</v>
      </c>
      <c r="B252">
        <v>-1.5125277617919104E-2</v>
      </c>
      <c r="C252">
        <v>-1.7135583431125007E-3</v>
      </c>
    </row>
    <row r="253" spans="1:3" x14ac:dyDescent="0.35">
      <c r="A253">
        <v>229</v>
      </c>
      <c r="B253">
        <v>-4.4294702076906639E-2</v>
      </c>
      <c r="C253">
        <v>-4.2978531599587796E-3</v>
      </c>
    </row>
    <row r="254" spans="1:3" x14ac:dyDescent="0.35">
      <c r="A254">
        <v>230</v>
      </c>
      <c r="B254">
        <v>3.4930343988596534E-2</v>
      </c>
      <c r="C254">
        <v>2.3260574619325611E-3</v>
      </c>
    </row>
    <row r="255" spans="1:3" x14ac:dyDescent="0.35">
      <c r="A255">
        <v>231</v>
      </c>
      <c r="B255">
        <v>2.0908474952837104E-2</v>
      </c>
      <c r="C255">
        <v>2.2156345855414671E-3</v>
      </c>
    </row>
    <row r="256" spans="1:3" x14ac:dyDescent="0.35">
      <c r="A256">
        <v>232</v>
      </c>
      <c r="B256">
        <v>-1.98119338392391E-3</v>
      </c>
      <c r="C256">
        <v>-1.49707099240101E-3</v>
      </c>
    </row>
    <row r="257" spans="1:3" x14ac:dyDescent="0.35">
      <c r="A257">
        <v>233</v>
      </c>
      <c r="B257">
        <v>3.5139345386796188E-2</v>
      </c>
      <c r="C257">
        <v>3.8691590640152623E-3</v>
      </c>
    </row>
    <row r="258" spans="1:3" x14ac:dyDescent="0.35">
      <c r="A258">
        <v>234</v>
      </c>
      <c r="B258">
        <v>6.4153472178428705E-3</v>
      </c>
      <c r="C258">
        <v>-1.5184285177993057E-4</v>
      </c>
    </row>
    <row r="259" spans="1:3" x14ac:dyDescent="0.35">
      <c r="A259">
        <v>235</v>
      </c>
      <c r="B259">
        <v>4.0366164637028516E-2</v>
      </c>
      <c r="C259">
        <v>3.4761012324696847E-3</v>
      </c>
    </row>
    <row r="260" spans="1:3" x14ac:dyDescent="0.35">
      <c r="A260">
        <v>236</v>
      </c>
      <c r="B260">
        <v>3.6129724057723439E-2</v>
      </c>
      <c r="C260">
        <v>3.320812515575762E-3</v>
      </c>
    </row>
    <row r="261" spans="1:3" x14ac:dyDescent="0.35">
      <c r="A261">
        <v>237</v>
      </c>
      <c r="B261">
        <v>3.0644279309867052E-2</v>
      </c>
      <c r="C261">
        <v>3.3679092514137948E-3</v>
      </c>
    </row>
    <row r="262" spans="1:3" x14ac:dyDescent="0.35">
      <c r="A262">
        <v>238</v>
      </c>
      <c r="B262">
        <v>2.5544596219815485E-2</v>
      </c>
      <c r="C262">
        <v>-3.2242459530852641E-4</v>
      </c>
    </row>
    <row r="263" spans="1:3" x14ac:dyDescent="0.35">
      <c r="A263">
        <v>239</v>
      </c>
      <c r="B263">
        <v>4.1439043656996185E-3</v>
      </c>
      <c r="C263">
        <v>4.1792827527451643E-4</v>
      </c>
    </row>
    <row r="264" spans="1:3" x14ac:dyDescent="0.35">
      <c r="A264">
        <v>240</v>
      </c>
      <c r="B264">
        <v>-2.2167431179720278E-2</v>
      </c>
      <c r="C264">
        <v>1.4732819103075029E-3</v>
      </c>
    </row>
    <row r="265" spans="1:3" x14ac:dyDescent="0.35">
      <c r="A265">
        <v>241</v>
      </c>
      <c r="B265">
        <v>1.7961236067597587E-3</v>
      </c>
      <c r="C265">
        <v>4.0248482744287728E-4</v>
      </c>
    </row>
    <row r="266" spans="1:3" x14ac:dyDescent="0.35">
      <c r="A266">
        <v>242</v>
      </c>
      <c r="B266">
        <v>-3.2841710524255927E-2</v>
      </c>
      <c r="C266">
        <v>-3.6886278631983599E-3</v>
      </c>
    </row>
    <row r="267" spans="1:3" x14ac:dyDescent="0.35">
      <c r="A267">
        <v>243</v>
      </c>
      <c r="B267">
        <v>-1.3613631323993881E-2</v>
      </c>
      <c r="C267">
        <v>-9.1817315525187862E-4</v>
      </c>
    </row>
    <row r="268" spans="1:3" x14ac:dyDescent="0.35">
      <c r="A268">
        <v>244</v>
      </c>
      <c r="B268">
        <v>-0.13644450169979086</v>
      </c>
      <c r="C268">
        <v>-1.567519967389136E-2</v>
      </c>
    </row>
    <row r="269" spans="1:3" x14ac:dyDescent="0.35">
      <c r="A269">
        <v>245</v>
      </c>
      <c r="B269">
        <v>5.8185627414524266E-2</v>
      </c>
      <c r="C269">
        <v>5.661220875409323E-3</v>
      </c>
    </row>
    <row r="270" spans="1:3" x14ac:dyDescent="0.35">
      <c r="A270">
        <v>246</v>
      </c>
      <c r="B270">
        <v>-1.4046289826338538E-3</v>
      </c>
      <c r="C270">
        <v>4.2237955264613617E-4</v>
      </c>
    </row>
    <row r="271" spans="1:3" x14ac:dyDescent="0.35">
      <c r="A271">
        <v>247</v>
      </c>
      <c r="B271">
        <v>5.9538944206391055E-3</v>
      </c>
      <c r="C271">
        <v>-2.4502821196741649E-3</v>
      </c>
    </row>
    <row r="272" spans="1:3" x14ac:dyDescent="0.35">
      <c r="A272">
        <v>248</v>
      </c>
      <c r="B272">
        <v>5.4464118912978171E-2</v>
      </c>
      <c r="C272">
        <v>7.6406932959080312E-3</v>
      </c>
    </row>
    <row r="273" spans="1:3" x14ac:dyDescent="0.35">
      <c r="A273">
        <v>249</v>
      </c>
      <c r="B273">
        <v>2.154529608132676E-2</v>
      </c>
      <c r="C273">
        <v>1.8445436008693201E-3</v>
      </c>
    </row>
    <row r="274" spans="1:3" x14ac:dyDescent="0.35">
      <c r="A274">
        <v>250</v>
      </c>
      <c r="B274">
        <v>4.1841040828359752E-2</v>
      </c>
      <c r="C274">
        <v>5.1984204704820375E-3</v>
      </c>
    </row>
    <row r="275" spans="1:3" x14ac:dyDescent="0.35">
      <c r="A275">
        <v>251</v>
      </c>
      <c r="B275">
        <v>4.7951639108686321E-2</v>
      </c>
      <c r="C275">
        <v>5.7221061182359603E-3</v>
      </c>
    </row>
    <row r="276" spans="1:3" x14ac:dyDescent="0.35">
      <c r="A276">
        <v>252</v>
      </c>
      <c r="B276">
        <v>1.0828114823773695E-2</v>
      </c>
      <c r="C276">
        <v>-1.2804285184998519E-2</v>
      </c>
    </row>
    <row r="277" spans="1:3" x14ac:dyDescent="0.35">
      <c r="A277">
        <v>253</v>
      </c>
      <c r="B277">
        <v>2.7535644337702864E-2</v>
      </c>
      <c r="C277">
        <v>1.2382986722237081E-2</v>
      </c>
    </row>
    <row r="278" spans="1:3" x14ac:dyDescent="0.35">
      <c r="A278">
        <v>254</v>
      </c>
      <c r="B278">
        <v>1.0397157018170709E-2</v>
      </c>
      <c r="C278">
        <v>3.1510790877435392E-3</v>
      </c>
    </row>
    <row r="279" spans="1:3" x14ac:dyDescent="0.35">
      <c r="A279">
        <v>255</v>
      </c>
      <c r="B279">
        <v>2.2749647395045404E-2</v>
      </c>
      <c r="C279">
        <v>5.8074688440638844E-4</v>
      </c>
    </row>
    <row r="280" spans="1:3" x14ac:dyDescent="0.35">
      <c r="A280">
        <v>256</v>
      </c>
      <c r="B280">
        <v>-6.6998964031141691E-3</v>
      </c>
      <c r="C280">
        <v>3.2184116200914895E-4</v>
      </c>
    </row>
    <row r="281" spans="1:3" x14ac:dyDescent="0.35">
      <c r="A281">
        <v>257</v>
      </c>
      <c r="B281">
        <v>0.13354534018225522</v>
      </c>
      <c r="C281">
        <v>1.1657186661309993E-2</v>
      </c>
    </row>
    <row r="282" spans="1:3" x14ac:dyDescent="0.35">
      <c r="A282">
        <v>258</v>
      </c>
      <c r="B282">
        <v>5.4462524732231322E-2</v>
      </c>
      <c r="C282">
        <v>7.4522704441048818E-3</v>
      </c>
    </row>
    <row r="283" spans="1:3" ht="15" thickBot="1" x14ac:dyDescent="0.4">
      <c r="A283" s="42">
        <v>259</v>
      </c>
      <c r="B283" s="42">
        <v>-0.1096507341752415</v>
      </c>
      <c r="C283" s="42">
        <v>-1.2074204990462065E-2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Graphiques</vt:lpstr>
      </vt:variant>
      <vt:variant>
        <vt:i4>5</vt:i4>
      </vt:variant>
    </vt:vector>
  </HeadingPairs>
  <TitlesOfParts>
    <vt:vector size="11" baseType="lpstr">
      <vt:lpstr>Data WTI spot</vt:lpstr>
      <vt:lpstr>Data WTI futures</vt:lpstr>
      <vt:lpstr>Hedge ratio period 1</vt:lpstr>
      <vt:lpstr>Regression Period 1</vt:lpstr>
      <vt:lpstr>Hedge ratio Period 2</vt:lpstr>
      <vt:lpstr>Regression period 2</vt:lpstr>
      <vt:lpstr>Fig Period 1 Prices</vt:lpstr>
      <vt:lpstr>Fig Period 1 Regression</vt:lpstr>
      <vt:lpstr>Fig Period 2 Prices</vt:lpstr>
      <vt:lpstr>Fig Period 2 Regression</vt:lpstr>
      <vt:lpstr>Fig Rolling hedge ratio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Longin</cp:lastModifiedBy>
  <dcterms:created xsi:type="dcterms:W3CDTF">2022-08-27T19:31:55Z</dcterms:created>
  <dcterms:modified xsi:type="dcterms:W3CDTF">2023-03-22T22:21:42Z</dcterms:modified>
</cp:coreProperties>
</file>