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G:\1. SimTrade\0.  Blog SimTrade\1. Billets en cours de rédaction\2022-04 Youssef LOURAOUI (Série 3)\2 Posts\7. Fama McBeth1\"/>
    </mc:Choice>
  </mc:AlternateContent>
  <xr:revisionPtr revIDLastSave="0" documentId="13_ncr:1_{88AB6AB6-2878-4C49-96A0-B5260EC2A69D}" xr6:coauthVersionLast="47" xr6:coauthVersionMax="47" xr10:uidLastSave="{00000000-0000-0000-0000-000000000000}"/>
  <bookViews>
    <workbookView xWindow="-108" yWindow="-108" windowWidth="23256" windowHeight="12576" xr2:uid="{A6CACDF5-8477-2941-BE72-972AFBDEA24B}"/>
  </bookViews>
  <sheets>
    <sheet name="Fama_MacBeth regression" sheetId="2" r:id="rId1"/>
    <sheet name="Time-series regression" sheetId="5" r:id="rId2"/>
    <sheet name="Cross-section regression" sheetId="3" r:id="rId3"/>
    <sheet name="Data"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 l="1"/>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C12"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C14"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C15"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C26"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C27"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C45"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C46"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C48" i="2"/>
  <c r="D48"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C49" i="2"/>
  <c r="D49"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C50" i="2"/>
  <c r="D50"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C51"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C52" i="2"/>
  <c r="D52"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C54" i="2"/>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C58"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C59" i="2"/>
  <c r="D59"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C60" i="2"/>
  <c r="D60"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C61" i="2"/>
  <c r="D61" i="2"/>
  <c r="E61"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C62"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C63" i="2"/>
  <c r="D63"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C64" i="2"/>
  <c r="D64" i="2"/>
  <c r="E64"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C65" i="2"/>
  <c r="D65" i="2"/>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C66"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C67" i="2"/>
  <c r="D67" i="2"/>
  <c r="E67" i="2"/>
  <c r="F67" i="2"/>
  <c r="G67"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C68" i="2"/>
  <c r="D68" i="2"/>
  <c r="E68" i="2"/>
  <c r="F68" i="2"/>
  <c r="G68" i="2"/>
  <c r="H68" i="2"/>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C69" i="2"/>
  <c r="D69" i="2"/>
  <c r="E69" i="2"/>
  <c r="F69" i="2"/>
  <c r="G69" i="2"/>
  <c r="H69" i="2"/>
  <c r="I69" i="2"/>
  <c r="J69" i="2"/>
  <c r="K69" i="2"/>
  <c r="L69" i="2"/>
  <c r="M69" i="2"/>
  <c r="N69" i="2"/>
  <c r="O69" i="2"/>
  <c r="P69" i="2"/>
  <c r="Q69" i="2"/>
  <c r="R69" i="2"/>
  <c r="S69" i="2"/>
  <c r="T69" i="2"/>
  <c r="U69" i="2"/>
  <c r="V69" i="2"/>
  <c r="W69" i="2"/>
  <c r="X69" i="2"/>
  <c r="Y69" i="2"/>
  <c r="Z69" i="2"/>
  <c r="AA69" i="2"/>
  <c r="AB69" i="2"/>
  <c r="AC69" i="2"/>
  <c r="AD69" i="2"/>
  <c r="AE69" i="2"/>
  <c r="AF69" i="2"/>
  <c r="AG69" i="2"/>
  <c r="AH69" i="2"/>
  <c r="AI69" i="2"/>
  <c r="AJ69" i="2"/>
  <c r="C70" i="2"/>
  <c r="D70" i="2"/>
  <c r="E70" i="2"/>
  <c r="F70" i="2"/>
  <c r="G70" i="2"/>
  <c r="H70" i="2"/>
  <c r="I70" i="2"/>
  <c r="J70" i="2"/>
  <c r="K70" i="2"/>
  <c r="L70" i="2"/>
  <c r="M70" i="2"/>
  <c r="N70" i="2"/>
  <c r="O70" i="2"/>
  <c r="P70" i="2"/>
  <c r="Q70" i="2"/>
  <c r="R70" i="2"/>
  <c r="S70" i="2"/>
  <c r="T70" i="2"/>
  <c r="U70" i="2"/>
  <c r="V70" i="2"/>
  <c r="W70" i="2"/>
  <c r="X70" i="2"/>
  <c r="Y70" i="2"/>
  <c r="Z70" i="2"/>
  <c r="AA70" i="2"/>
  <c r="AB70" i="2"/>
  <c r="AC70" i="2"/>
  <c r="AD70" i="2"/>
  <c r="AE70" i="2"/>
  <c r="AF70" i="2"/>
  <c r="AG70" i="2"/>
  <c r="AH70" i="2"/>
  <c r="AI70" i="2"/>
  <c r="AJ70" i="2"/>
  <c r="C71" i="2"/>
  <c r="D71" i="2"/>
  <c r="E71" i="2"/>
  <c r="F71" i="2"/>
  <c r="G71" i="2"/>
  <c r="H71" i="2"/>
  <c r="I71" i="2"/>
  <c r="J71" i="2"/>
  <c r="K71" i="2"/>
  <c r="L71" i="2"/>
  <c r="M71" i="2"/>
  <c r="N71" i="2"/>
  <c r="O71" i="2"/>
  <c r="P71" i="2"/>
  <c r="Q71" i="2"/>
  <c r="R71" i="2"/>
  <c r="S71" i="2"/>
  <c r="T71" i="2"/>
  <c r="U71" i="2"/>
  <c r="V71" i="2"/>
  <c r="W71" i="2"/>
  <c r="X71" i="2"/>
  <c r="Y71" i="2"/>
  <c r="Z71" i="2"/>
  <c r="AA71" i="2"/>
  <c r="AB71" i="2"/>
  <c r="AC71" i="2"/>
  <c r="AD71" i="2"/>
  <c r="AE71" i="2"/>
  <c r="AF71" i="2"/>
  <c r="AG71" i="2"/>
  <c r="AH71" i="2"/>
  <c r="AI71" i="2"/>
  <c r="AJ71" i="2"/>
  <c r="C72" i="2"/>
  <c r="D72" i="2"/>
  <c r="E72" i="2"/>
  <c r="F72" i="2"/>
  <c r="G72" i="2"/>
  <c r="H72" i="2"/>
  <c r="I72" i="2"/>
  <c r="J72" i="2"/>
  <c r="K72" i="2"/>
  <c r="L72" i="2"/>
  <c r="M72" i="2"/>
  <c r="N72" i="2"/>
  <c r="O72" i="2"/>
  <c r="P72" i="2"/>
  <c r="Q72" i="2"/>
  <c r="R72" i="2"/>
  <c r="S72" i="2"/>
  <c r="T72" i="2"/>
  <c r="U72" i="2"/>
  <c r="V72" i="2"/>
  <c r="W72" i="2"/>
  <c r="X72" i="2"/>
  <c r="Y72" i="2"/>
  <c r="Z72" i="2"/>
  <c r="AA72" i="2"/>
  <c r="AB72" i="2"/>
  <c r="AC72" i="2"/>
  <c r="AD72" i="2"/>
  <c r="AE72" i="2"/>
  <c r="AF72" i="2"/>
  <c r="AG72" i="2"/>
  <c r="AH72" i="2"/>
  <c r="AI72" i="2"/>
  <c r="AJ72" i="2"/>
  <c r="C73" i="2"/>
  <c r="D73" i="2"/>
  <c r="E73" i="2"/>
  <c r="F73" i="2"/>
  <c r="G73" i="2"/>
  <c r="H73" i="2"/>
  <c r="I73" i="2"/>
  <c r="J73" i="2"/>
  <c r="K73" i="2"/>
  <c r="L73" i="2"/>
  <c r="M73" i="2"/>
  <c r="N73" i="2"/>
  <c r="O73" i="2"/>
  <c r="P73" i="2"/>
  <c r="Q73" i="2"/>
  <c r="R73" i="2"/>
  <c r="S73" i="2"/>
  <c r="T73" i="2"/>
  <c r="U73" i="2"/>
  <c r="V73" i="2"/>
  <c r="W73" i="2"/>
  <c r="X73" i="2"/>
  <c r="Y73" i="2"/>
  <c r="Z73" i="2"/>
  <c r="AA73" i="2"/>
  <c r="AB73" i="2"/>
  <c r="AC73" i="2"/>
  <c r="AD73" i="2"/>
  <c r="AE73" i="2"/>
  <c r="AF73" i="2"/>
  <c r="AG73" i="2"/>
  <c r="AH73" i="2"/>
  <c r="AI73" i="2"/>
  <c r="AJ73" i="2"/>
  <c r="C74" i="2"/>
  <c r="D74" i="2"/>
  <c r="E74" i="2"/>
  <c r="F74" i="2"/>
  <c r="G74" i="2"/>
  <c r="H74" i="2"/>
  <c r="I74" i="2"/>
  <c r="J74" i="2"/>
  <c r="K74" i="2"/>
  <c r="L74" i="2"/>
  <c r="M74" i="2"/>
  <c r="N74" i="2"/>
  <c r="O74" i="2"/>
  <c r="P74" i="2"/>
  <c r="Q74" i="2"/>
  <c r="R74" i="2"/>
  <c r="S74" i="2"/>
  <c r="T74" i="2"/>
  <c r="U74" i="2"/>
  <c r="V74" i="2"/>
  <c r="W74" i="2"/>
  <c r="X74" i="2"/>
  <c r="Y74" i="2"/>
  <c r="Z74" i="2"/>
  <c r="AA74" i="2"/>
  <c r="AB74" i="2"/>
  <c r="AC74" i="2"/>
  <c r="AD74" i="2"/>
  <c r="AE74" i="2"/>
  <c r="AF74" i="2"/>
  <c r="AG74" i="2"/>
  <c r="AH74" i="2"/>
  <c r="AI74" i="2"/>
  <c r="AJ74" i="2"/>
  <c r="C75" i="2"/>
  <c r="D75" i="2"/>
  <c r="E75" i="2"/>
  <c r="F75" i="2"/>
  <c r="G75" i="2"/>
  <c r="H75" i="2"/>
  <c r="I75" i="2"/>
  <c r="J75" i="2"/>
  <c r="K75" i="2"/>
  <c r="L75" i="2"/>
  <c r="M75" i="2"/>
  <c r="N75" i="2"/>
  <c r="O75" i="2"/>
  <c r="P75" i="2"/>
  <c r="Q75" i="2"/>
  <c r="R75" i="2"/>
  <c r="S75" i="2"/>
  <c r="T75" i="2"/>
  <c r="U75" i="2"/>
  <c r="V75" i="2"/>
  <c r="W75" i="2"/>
  <c r="X75" i="2"/>
  <c r="Y75" i="2"/>
  <c r="Z75" i="2"/>
  <c r="AA75" i="2"/>
  <c r="AB75" i="2"/>
  <c r="AC75" i="2"/>
  <c r="AD75" i="2"/>
  <c r="AE75" i="2"/>
  <c r="AF75" i="2"/>
  <c r="AG75" i="2"/>
  <c r="AH75" i="2"/>
  <c r="AI75" i="2"/>
  <c r="AJ75" i="2"/>
  <c r="C76" i="2"/>
  <c r="D76" i="2"/>
  <c r="E76" i="2"/>
  <c r="F76" i="2"/>
  <c r="G76" i="2"/>
  <c r="H76" i="2"/>
  <c r="I76" i="2"/>
  <c r="J76" i="2"/>
  <c r="K76" i="2"/>
  <c r="L76" i="2"/>
  <c r="M76" i="2"/>
  <c r="N76" i="2"/>
  <c r="O76" i="2"/>
  <c r="P76" i="2"/>
  <c r="Q76" i="2"/>
  <c r="R76" i="2"/>
  <c r="S76" i="2"/>
  <c r="T76" i="2"/>
  <c r="U76" i="2"/>
  <c r="V76" i="2"/>
  <c r="W76" i="2"/>
  <c r="X76" i="2"/>
  <c r="Y76" i="2"/>
  <c r="Z76" i="2"/>
  <c r="AA76" i="2"/>
  <c r="AB76" i="2"/>
  <c r="AC76" i="2"/>
  <c r="AD76" i="2"/>
  <c r="AE76" i="2"/>
  <c r="AF76" i="2"/>
  <c r="AG76" i="2"/>
  <c r="AH76" i="2"/>
  <c r="AI76" i="2"/>
  <c r="AJ76" i="2"/>
  <c r="C77" i="2"/>
  <c r="D77" i="2"/>
  <c r="E77" i="2"/>
  <c r="F77" i="2"/>
  <c r="G77" i="2"/>
  <c r="H77" i="2"/>
  <c r="I77" i="2"/>
  <c r="J77" i="2"/>
  <c r="K77" i="2"/>
  <c r="L77" i="2"/>
  <c r="M77" i="2"/>
  <c r="N77" i="2"/>
  <c r="O77" i="2"/>
  <c r="P77" i="2"/>
  <c r="Q77" i="2"/>
  <c r="R77" i="2"/>
  <c r="S77" i="2"/>
  <c r="T77" i="2"/>
  <c r="U77" i="2"/>
  <c r="V77" i="2"/>
  <c r="W77" i="2"/>
  <c r="X77" i="2"/>
  <c r="Y77" i="2"/>
  <c r="Z77" i="2"/>
  <c r="AA77" i="2"/>
  <c r="AB77" i="2"/>
  <c r="AC77" i="2"/>
  <c r="AD77" i="2"/>
  <c r="AE77" i="2"/>
  <c r="AF77" i="2"/>
  <c r="AG77" i="2"/>
  <c r="AH77" i="2"/>
  <c r="AI77" i="2"/>
  <c r="AJ77" i="2"/>
  <c r="C78" i="2"/>
  <c r="D78" i="2"/>
  <c r="E78" i="2"/>
  <c r="F78"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C79" i="2"/>
  <c r="D79" i="2"/>
  <c r="E79" i="2"/>
  <c r="F79"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AM4" i="1"/>
  <c r="C182" i="2"/>
  <c r="C188" i="2"/>
  <c r="D174" i="2"/>
  <c r="C191" i="2"/>
  <c r="C189" i="2"/>
  <c r="C190" i="2"/>
  <c r="C181" i="2"/>
  <c r="AF87" i="2" l="1"/>
  <c r="F87" i="2"/>
  <c r="AB87" i="2"/>
  <c r="T87" i="2"/>
  <c r="L87" i="2"/>
  <c r="H87" i="2"/>
  <c r="D87" i="2"/>
  <c r="AH87" i="2"/>
  <c r="AD87" i="2"/>
  <c r="Z87" i="2"/>
  <c r="V87" i="2"/>
  <c r="R87" i="2"/>
  <c r="J87" i="2"/>
  <c r="AJ87" i="2"/>
  <c r="X87" i="2"/>
  <c r="P87" i="2"/>
  <c r="N87" i="2"/>
  <c r="AG87" i="2"/>
  <c r="AC87" i="2"/>
  <c r="Y87" i="2"/>
  <c r="U87" i="2"/>
  <c r="Q87" i="2"/>
  <c r="M87" i="2"/>
  <c r="I87" i="2"/>
  <c r="E87" i="2"/>
  <c r="AI87" i="2"/>
  <c r="AE87" i="2"/>
  <c r="AA87" i="2"/>
  <c r="W87" i="2"/>
  <c r="S87" i="2"/>
  <c r="O87" i="2"/>
  <c r="K87" i="2"/>
  <c r="G87" i="2"/>
  <c r="C87" i="2"/>
  <c r="P88" i="2"/>
  <c r="AJ88" i="2"/>
  <c r="X88" i="2"/>
  <c r="K88" i="2"/>
  <c r="AH88" i="2"/>
  <c r="L88" i="2"/>
  <c r="AD88" i="2"/>
  <c r="G88" i="2"/>
  <c r="I88" i="2"/>
  <c r="AF88" i="2"/>
  <c r="AB88" i="2"/>
  <c r="T88" i="2"/>
  <c r="D88" i="2"/>
  <c r="S88" i="2"/>
  <c r="AI88" i="2"/>
  <c r="AE88" i="2"/>
  <c r="AA88" i="2"/>
  <c r="O88" i="2"/>
  <c r="C88" i="2"/>
  <c r="Q88" i="2"/>
  <c r="W88" i="2"/>
  <c r="R88" i="2"/>
  <c r="F88" i="2"/>
  <c r="V88" i="2"/>
  <c r="J88" i="2"/>
  <c r="AC88" i="2"/>
  <c r="U88" i="2"/>
  <c r="H88" i="2"/>
  <c r="E88" i="2"/>
  <c r="AG88" i="2"/>
  <c r="Z88" i="2"/>
  <c r="N88" i="2"/>
  <c r="Y88" i="2"/>
  <c r="M8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 i="2"/>
  <c r="B87" i="2" l="1"/>
  <c r="B88" i="2"/>
  <c r="B97" i="2" l="1" a="1"/>
  <c r="B97" i="2" s="1"/>
  <c r="B98" i="2" a="1"/>
  <c r="B98" i="2" s="1"/>
  <c r="B102" i="2" a="1"/>
  <c r="B102" i="2" s="1"/>
  <c r="B106" i="2" a="1"/>
  <c r="B106" i="2" s="1"/>
  <c r="B110" i="2" a="1"/>
  <c r="B110" i="2" s="1"/>
  <c r="B114" i="2" a="1"/>
  <c r="B114" i="2" s="1"/>
  <c r="B118" i="2" a="1"/>
  <c r="B118" i="2" s="1"/>
  <c r="B122" i="2" a="1"/>
  <c r="B122" i="2" s="1"/>
  <c r="B126" i="2" a="1"/>
  <c r="B126" i="2" s="1"/>
  <c r="B130" i="2" a="1"/>
  <c r="B130" i="2" s="1"/>
  <c r="B134" i="2" a="1"/>
  <c r="B134" i="2" s="1"/>
  <c r="B138" i="2" a="1"/>
  <c r="B138" i="2" s="1"/>
  <c r="B142" i="2" a="1"/>
  <c r="B142" i="2" s="1"/>
  <c r="B146" i="2" a="1"/>
  <c r="B146" i="2" s="1"/>
  <c r="B150" i="2" a="1"/>
  <c r="B150" i="2" s="1"/>
  <c r="B154" i="2" a="1"/>
  <c r="B154" i="2" s="1"/>
  <c r="B158" i="2" a="1"/>
  <c r="B158" i="2" s="1"/>
  <c r="B162" i="2" a="1"/>
  <c r="B162" i="2" s="1"/>
  <c r="B166" i="2" a="1"/>
  <c r="B166" i="2" s="1"/>
  <c r="B103" i="2" a="1"/>
  <c r="B103" i="2" s="1"/>
  <c r="B107" i="2" a="1"/>
  <c r="B107" i="2" s="1"/>
  <c r="B111" i="2" a="1"/>
  <c r="B111" i="2" s="1"/>
  <c r="B115" i="2" a="1"/>
  <c r="B115" i="2" s="1"/>
  <c r="B119" i="2" a="1"/>
  <c r="B119" i="2" s="1"/>
  <c r="B123" i="2" a="1"/>
  <c r="B123" i="2" s="1"/>
  <c r="B127" i="2" a="1"/>
  <c r="B127" i="2" s="1"/>
  <c r="B131" i="2" a="1"/>
  <c r="B131" i="2" s="1"/>
  <c r="B135" i="2" a="1"/>
  <c r="B135" i="2" s="1"/>
  <c r="B139" i="2" a="1"/>
  <c r="B139" i="2" s="1"/>
  <c r="B143" i="2" a="1"/>
  <c r="B143" i="2" s="1"/>
  <c r="B147" i="2" a="1"/>
  <c r="B147" i="2" s="1"/>
  <c r="B151" i="2" a="1"/>
  <c r="B151" i="2" s="1"/>
  <c r="B155" i="2" a="1"/>
  <c r="B155" i="2" s="1"/>
  <c r="B159" i="2" a="1"/>
  <c r="B159" i="2" s="1"/>
  <c r="B163" i="2" a="1"/>
  <c r="B163" i="2" s="1"/>
  <c r="B167" i="2" a="1"/>
  <c r="B167" i="2" s="1"/>
  <c r="B100" i="2" a="1"/>
  <c r="B100" i="2" s="1"/>
  <c r="B104" i="2" a="1"/>
  <c r="B104" i="2" s="1"/>
  <c r="B108" i="2" a="1"/>
  <c r="B108" i="2" s="1"/>
  <c r="B112" i="2" a="1"/>
  <c r="B112" i="2" s="1"/>
  <c r="B116" i="2" a="1"/>
  <c r="B116" i="2" s="1"/>
  <c r="B120" i="2" a="1"/>
  <c r="B120" i="2" s="1"/>
  <c r="B124" i="2" a="1"/>
  <c r="B124" i="2" s="1"/>
  <c r="B128" i="2" a="1"/>
  <c r="B128" i="2" s="1"/>
  <c r="B132" i="2" a="1"/>
  <c r="B132" i="2" s="1"/>
  <c r="B136" i="2" a="1"/>
  <c r="B136" i="2" s="1"/>
  <c r="B140" i="2" a="1"/>
  <c r="B140" i="2" s="1"/>
  <c r="B144" i="2" a="1"/>
  <c r="B144" i="2" s="1"/>
  <c r="B148" i="2" a="1"/>
  <c r="B148" i="2" s="1"/>
  <c r="B152" i="2" a="1"/>
  <c r="B152" i="2" s="1"/>
  <c r="B156" i="2" a="1"/>
  <c r="B156" i="2" s="1"/>
  <c r="B160" i="2" a="1"/>
  <c r="B160" i="2" s="1"/>
  <c r="B164" i="2" a="1"/>
  <c r="B164" i="2" s="1"/>
  <c r="B101" i="2" a="1"/>
  <c r="B101" i="2" s="1"/>
  <c r="B105" i="2" a="1"/>
  <c r="B105" i="2" s="1"/>
  <c r="B109" i="2" a="1"/>
  <c r="B109" i="2" s="1"/>
  <c r="B113" i="2" a="1"/>
  <c r="B113" i="2" s="1"/>
  <c r="B117" i="2" a="1"/>
  <c r="B117" i="2" s="1"/>
  <c r="B121" i="2" a="1"/>
  <c r="B121" i="2" s="1"/>
  <c r="B125" i="2" a="1"/>
  <c r="B125" i="2" s="1"/>
  <c r="B129" i="2" a="1"/>
  <c r="B129" i="2" s="1"/>
  <c r="B133" i="2" a="1"/>
  <c r="B133" i="2" s="1"/>
  <c r="B137" i="2" a="1"/>
  <c r="B137" i="2" s="1"/>
  <c r="B141" i="2" a="1"/>
  <c r="B141" i="2" s="1"/>
  <c r="B145" i="2" a="1"/>
  <c r="B145" i="2" s="1"/>
  <c r="B149" i="2" a="1"/>
  <c r="B149" i="2" s="1"/>
  <c r="B153" i="2" a="1"/>
  <c r="B153" i="2" s="1"/>
  <c r="B157" i="2" a="1"/>
  <c r="B157" i="2" s="1"/>
  <c r="B161" i="2" a="1"/>
  <c r="B161" i="2" s="1"/>
  <c r="B165" i="2" a="1"/>
  <c r="B165" i="2" s="1"/>
  <c r="B99" i="2" a="1"/>
  <c r="B99" i="2" s="1"/>
  <c r="B96" i="2" a="1"/>
  <c r="B174" i="2" a="1"/>
  <c r="B174" i="2" s="1"/>
  <c r="B96" i="2" l="1"/>
  <c r="B188" i="2"/>
  <c r="B189" i="2"/>
  <c r="B182" i="2"/>
  <c r="B181" i="2"/>
  <c r="B190" i="2" l="1"/>
  <c r="B19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<sst xmlns="http://schemas.openxmlformats.org/spreadsheetml/2006/main" count="144" uniqueCount="72">
  <si>
    <t>AAPL.O</t>
  </si>
  <si>
    <t>NFLX.O</t>
  </si>
  <si>
    <t>AMZN.O</t>
  </si>
  <si>
    <t>FB.O</t>
  </si>
  <si>
    <t>MSFT.O</t>
  </si>
  <si>
    <t>GOOGL.O</t>
  </si>
  <si>
    <t>TSLA.O</t>
  </si>
  <si>
    <t>BRKa</t>
  </si>
  <si>
    <t>NVDA.O</t>
  </si>
  <si>
    <t>JNJ</t>
  </si>
  <si>
    <t>V</t>
  </si>
  <si>
    <t>WMT</t>
  </si>
  <si>
    <t>JPM</t>
  </si>
  <si>
    <t>XOM</t>
  </si>
  <si>
    <t>PG</t>
  </si>
  <si>
    <t>CVX</t>
  </si>
  <si>
    <t>BAC</t>
  </si>
  <si>
    <t>MA</t>
  </si>
  <si>
    <t>PFE</t>
  </si>
  <si>
    <t>KO</t>
  </si>
  <si>
    <t>DIS</t>
  </si>
  <si>
    <t>CSCO.O</t>
  </si>
  <si>
    <t>VZ</t>
  </si>
  <si>
    <t>ADBE.O</t>
  </si>
  <si>
    <t>ORCL.K</t>
  </si>
  <si>
    <t>ACN</t>
  </si>
  <si>
    <t>MRK</t>
  </si>
  <si>
    <t>NKE</t>
  </si>
  <si>
    <t>QCOM.O</t>
  </si>
  <si>
    <t>MS</t>
  </si>
  <si>
    <t>COP</t>
  </si>
  <si>
    <t>CAT</t>
  </si>
  <si>
    <t>C</t>
  </si>
  <si>
    <t>GS</t>
  </si>
  <si>
    <t>Risk premium</t>
  </si>
  <si>
    <t>t-stat</t>
  </si>
  <si>
    <t>p-value</t>
  </si>
  <si>
    <t>Robust T-stat</t>
  </si>
  <si>
    <t>Last visited</t>
  </si>
  <si>
    <t xml:space="preserve">Downloaded as of </t>
  </si>
  <si>
    <t>SPX</t>
  </si>
  <si>
    <t>Robust risk premium</t>
  </si>
  <si>
    <t>Naïve risk premium</t>
  </si>
  <si>
    <t>Stats</t>
  </si>
  <si>
    <t>Non-market risk</t>
  </si>
  <si>
    <t>Step 1: time-series analysis of returns</t>
  </si>
  <si>
    <t>Step 2: cross-sectional analysis of returns</t>
  </si>
  <si>
    <t>Date</t>
  </si>
  <si>
    <t>Computation of returns</t>
  </si>
  <si>
    <t>Return</t>
  </si>
  <si>
    <t>b</t>
  </si>
  <si>
    <t>S&amp;P500</t>
  </si>
  <si>
    <t>Hypothesis testing for the cross-sectional regression</t>
  </si>
  <si>
    <t>Hypothesis testing for the time-series regression</t>
  </si>
  <si>
    <t>Coefficient</t>
  </si>
  <si>
    <t>Standard error</t>
  </si>
  <si>
    <t>Average</t>
  </si>
  <si>
    <t>Hypothesis testing for the Fama-MacBeth two-step regression</t>
  </si>
  <si>
    <t xml:space="preserve">From the results obtained, we can clearly see that the p-value is not in the rejection area (at a 5% significance level), hence we cannot reject the null hypothesis. </t>
  </si>
  <si>
    <t xml:space="preserve">This means that the market factor fails to explain properly the behaviour of asset returns, which undermines the validity of the CAPM framework. These results are in line with the Fama-MacBeth paper (1973). </t>
  </si>
  <si>
    <t>Comments</t>
  </si>
  <si>
    <t>Fama-MacBeth two-step regression method</t>
  </si>
  <si>
    <t>Data for individual stock prices and market prices (S&amp;P500 index)</t>
  </si>
  <si>
    <t>We compute the logarithmic returns of each individual stock and the market (S&amp;P500 index)</t>
  </si>
  <si>
    <t>We compute the market beta for each individual stock based on the linear regression model (individual stock returns regressed on the market factor in each period of time).</t>
  </si>
  <si>
    <r>
      <rPr>
        <b/>
        <sz val="12"/>
        <rFont val="Symbol"/>
        <family val="1"/>
        <charset val="2"/>
      </rPr>
      <t>g</t>
    </r>
    <r>
      <rPr>
        <vertAlign val="subscript"/>
        <sz val="12"/>
        <rFont val="Arial"/>
        <family val="2"/>
        <scheme val="minor"/>
      </rPr>
      <t>t,1</t>
    </r>
  </si>
  <si>
    <r>
      <rPr>
        <b/>
        <sz val="12"/>
        <rFont val="Symbol"/>
        <family val="1"/>
        <charset val="2"/>
      </rPr>
      <t>g</t>
    </r>
    <r>
      <rPr>
        <vertAlign val="subscript"/>
        <sz val="12"/>
        <rFont val="Arial"/>
        <family val="2"/>
        <scheme val="minor"/>
      </rPr>
      <t>t,0</t>
    </r>
  </si>
  <si>
    <t xml:space="preserve"> We perform a second regression of stock returns with their respective beta for every time period.</t>
  </si>
  <si>
    <t>Explanation: For this procedure, we perform a regression of the average returns of each stock with respect to their individual betas. For the hypothesis testing, we perform a t-test.</t>
  </si>
  <si>
    <t>Comment: Results in the time-series regression approach are statistically significant at 10%, 5% and even for 1% significance level.</t>
  </si>
  <si>
    <t>Explanation: For this procedure, we perform a second regression of stock returns with their respective on each data point in time. For the hypothesis testing, we perform the t-test performed previously.</t>
  </si>
  <si>
    <t>We cannot rejected the null hypothesis (H0: non significance of factors). The market factor alone cannot explain the premium investors are considering.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</si>
</sst>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
    <numFmt numFmtId="166" formatCode="0.000"/>
    <numFmt numFmtId="167" formatCode="yy\ &quot;years&quot;\ "/>
  </numFmts>
  <fonts count="14">
    <font>
      <sz val="12"/>
      <color theme="1"/>
      <name val="Arial"/>
      <family val="2"/>
      <scheme val="minor"/>
    </font>
    <font>
      <sz val="12"/>
      <color theme="1"/>
      <name val="Arial"/>
      <family val="2"/>
      <scheme val="minor"/>
    </font>
    <font>
      <b/>
      <sz val="12"/>
      <color theme="1"/>
      <name val="Arial"/>
      <family val="2"/>
      <scheme val="minor"/>
    </font>
    <font>
      <i/>
      <sz val="11"/>
      <color theme="1"/>
      <name val="Arial"/>
      <family val="2"/>
      <scheme val="minor"/>
    </font>
    <font>
      <b/>
      <sz val="14"/>
      <color theme="1"/>
      <name val="Arial"/>
      <family val="2"/>
      <scheme val="minor"/>
    </font>
    <font>
      <b/>
      <sz val="14"/>
      <name val="Arial"/>
      <family val="2"/>
      <scheme val="minor"/>
    </font>
    <font>
      <sz val="12"/>
      <name val="Arial"/>
      <family val="2"/>
      <scheme val="minor"/>
    </font>
    <font>
      <b/>
      <sz val="12"/>
      <name val="Arial"/>
      <family val="2"/>
      <scheme val="minor"/>
    </font>
    <font>
      <b/>
      <sz val="12"/>
      <name val="Arial"/>
      <family val="1"/>
      <charset val="2"/>
      <scheme val="minor"/>
    </font>
    <font>
      <b/>
      <sz val="12"/>
      <name val="Symbol"/>
      <family val="1"/>
      <charset val="2"/>
    </font>
    <font>
      <i/>
      <sz val="12"/>
      <name val="Arial"/>
      <family val="2"/>
      <scheme val="minor"/>
    </font>
    <font>
      <sz val="12"/>
      <color theme="1"/>
      <name val="Arial"/>
      <family val="2"/>
    </font>
    <font>
      <b/>
      <sz val="12"/>
      <name val="Symbol"/>
      <family val="1"/>
      <charset val="2"/>
    </font>
    <font>
      <vertAlign val="subscript"/>
      <sz val="12"/>
      <name val="Arial"/>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0" fillId="0" borderId="0" xfId="0" applyAlignment="1">
      <alignment horizontal="left" vertical="center"/>
    </xf>
    <xf numFmtId="14" fontId="0" fillId="0" borderId="0" xfId="0" applyNumberFormat="1" applyAlignment="1">
      <alignment horizontal="left" vertical="center"/>
    </xf>
    <xf numFmtId="2" fontId="0" fillId="0" borderId="0" xfId="0" quotePrefix="1" applyNumberFormat="1" applyAlignment="1">
      <alignment horizontal="left" vertical="center"/>
    </xf>
    <xf numFmtId="2" fontId="0" fillId="0" borderId="0" xfId="0" applyNumberFormat="1" applyAlignment="1">
      <alignment horizontal="left" vertical="center"/>
    </xf>
    <xf numFmtId="0" fontId="0" fillId="0" borderId="0" xfId="0" applyAlignment="1">
      <alignment horizontal="left"/>
    </xf>
    <xf numFmtId="0" fontId="3" fillId="0" borderId="0" xfId="0" applyFont="1" applyAlignment="1">
      <alignment horizontal="left" vertical="center"/>
    </xf>
    <xf numFmtId="14" fontId="3" fillId="0" borderId="0" xfId="0" applyNumberFormat="1" applyFont="1" applyAlignment="1">
      <alignment horizontal="left" vertical="center"/>
    </xf>
    <xf numFmtId="167" fontId="0" fillId="0" borderId="0" xfId="0" applyNumberFormat="1" applyAlignment="1">
      <alignment horizontal="left" vertical="center"/>
    </xf>
    <xf numFmtId="0" fontId="2" fillId="0" borderId="1" xfId="0" quotePrefix="1" applyFont="1" applyBorder="1" applyAlignment="1">
      <alignment horizontal="left" vertical="center"/>
    </xf>
    <xf numFmtId="0" fontId="2" fillId="0" borderId="1" xfId="0" applyFont="1" applyBorder="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1" xfId="0" quotePrefix="1"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14" fontId="6" fillId="0" borderId="0" xfId="0" applyNumberFormat="1" applyFont="1" applyAlignment="1">
      <alignment horizontal="center" vertical="center"/>
    </xf>
    <xf numFmtId="10" fontId="6" fillId="0" borderId="0" xfId="1" applyNumberFormat="1" applyFont="1" applyAlignment="1">
      <alignment horizontal="center" vertical="center"/>
    </xf>
    <xf numFmtId="0" fontId="6" fillId="0" borderId="0" xfId="0" applyFont="1" applyAlignment="1">
      <alignment horizontal="left" vertical="center"/>
    </xf>
    <xf numFmtId="164" fontId="6" fillId="0" borderId="0" xfId="0" applyNumberFormat="1" applyFont="1" applyAlignment="1">
      <alignment horizontal="center" vertical="center"/>
    </xf>
    <xf numFmtId="0" fontId="8" fillId="0" borderId="1" xfId="0" applyFont="1" applyBorder="1" applyAlignment="1">
      <alignment horizontal="center" vertical="center"/>
    </xf>
    <xf numFmtId="165" fontId="6" fillId="0" borderId="0" xfId="0" applyNumberFormat="1" applyFont="1" applyAlignment="1">
      <alignment horizontal="center" vertical="center"/>
    </xf>
    <xf numFmtId="0" fontId="10" fillId="0" borderId="0" xfId="0" applyFont="1" applyAlignment="1">
      <alignment horizontal="left" vertical="center"/>
    </xf>
    <xf numFmtId="166" fontId="6"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xf>
    <xf numFmtId="0" fontId="7" fillId="0" borderId="1" xfId="0" applyFont="1" applyBorder="1" applyAlignment="1">
      <alignment horizontal="center" vertical="center" wrapText="1"/>
    </xf>
    <xf numFmtId="0" fontId="11" fillId="0" borderId="0" xfId="0" applyFont="1" applyAlignment="1">
      <alignment horizontal="left" vertical="center"/>
    </xf>
    <xf numFmtId="10" fontId="7" fillId="0" borderId="0" xfId="1" applyNumberFormat="1" applyFont="1" applyAlignment="1">
      <alignment horizontal="center" vertical="center"/>
    </xf>
    <xf numFmtId="0" fontId="4" fillId="0" borderId="0" xfId="0" applyFont="1" applyAlignment="1">
      <alignment horizontal="left"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35979940943738E-2"/>
          <c:y val="8.3302262709916086E-2"/>
          <c:w val="0.89272954303229746"/>
          <c:h val="0.7945055390248128"/>
        </c:manualLayout>
      </c:layout>
      <c:scatterChart>
        <c:scatterStyle val="lineMarker"/>
        <c:varyColors val="0"/>
        <c:ser>
          <c:idx val="0"/>
          <c:order val="0"/>
          <c:tx>
            <c:strRef>
              <c:f>'Fama_MacBeth regression'!$AJ$6</c:f>
              <c:strCache>
                <c:ptCount val="1"/>
                <c:pt idx="0">
                  <c:v>SPX</c:v>
                </c:pt>
              </c:strCache>
            </c:strRef>
          </c:tx>
          <c:spPr>
            <a:ln w="25400" cap="rnd">
              <a:noFill/>
              <a:round/>
            </a:ln>
            <a:effectLst/>
          </c:spPr>
          <c:marker>
            <c:symbol val="circle"/>
            <c:size val="5"/>
            <c:spPr>
              <a:solidFill>
                <a:srgbClr val="002060"/>
              </a:solidFill>
              <a:ln w="9525">
                <a:solidFill>
                  <a:schemeClr val="accent1"/>
                </a:solidFill>
              </a:ln>
              <a:effectLst/>
            </c:spPr>
          </c:marker>
          <c:trendline>
            <c:spPr>
              <a:ln w="38100" cap="rnd">
                <a:solidFill>
                  <a:schemeClr val="accent1"/>
                </a:solidFill>
                <a:prstDash val="solid"/>
              </a:ln>
              <a:effectLst/>
            </c:spPr>
            <c:trendlineType val="linear"/>
            <c:dispRSqr val="1"/>
            <c:dispEq val="1"/>
            <c:trendlineLbl>
              <c:layout>
                <c:manualLayout>
                  <c:x val="7.3382604118550659E-2"/>
                  <c:y val="-4.140546239251474E-2"/>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trendlineLbl>
          </c:trendline>
          <c:xVal>
            <c:numRef>
              <c:f>'Fama_MacBeth regression'!$AJ$8:$AJ$79</c:f>
              <c:numCache>
                <c:formatCode>0.00%</c:formatCode>
                <c:ptCount val="72"/>
                <c:pt idx="0">
                  <c:v>2.6957330678163125E-3</c:v>
                </c:pt>
                <c:pt idx="1">
                  <c:v>1.5213182557527833E-2</c:v>
                </c:pt>
                <c:pt idx="2">
                  <c:v>9.056633172390907E-4</c:v>
                </c:pt>
                <c:pt idx="3">
                  <c:v>3.4990438943766668E-2</c:v>
                </c:pt>
                <c:pt idx="4">
                  <c:v>-1.2199193604147071E-3</c:v>
                </c:pt>
                <c:pt idx="5">
                  <c:v>-1.2352452011046586E-3</c:v>
                </c:pt>
                <c:pt idx="6">
                  <c:v>-1.9616782104688858E-2</c:v>
                </c:pt>
                <c:pt idx="7">
                  <c:v>3.3603472465471074E-2</c:v>
                </c:pt>
                <c:pt idx="8">
                  <c:v>1.8037103051757427E-2</c:v>
                </c:pt>
                <c:pt idx="9">
                  <c:v>1.772629809300964E-2</c:v>
                </c:pt>
                <c:pt idx="10">
                  <c:v>3.6523097609435645E-2</c:v>
                </c:pt>
                <c:pt idx="11">
                  <c:v>-3.8930594013980509E-4</c:v>
                </c:pt>
                <c:pt idx="12">
                  <c:v>9.0501405584374091E-3</c:v>
                </c:pt>
                <c:pt idx="13">
                  <c:v>1.1509718385591177E-2</c:v>
                </c:pt>
                <c:pt idx="14">
                  <c:v>4.802282553352028E-3</c:v>
                </c:pt>
                <c:pt idx="15">
                  <c:v>1.9163961513693484E-2</c:v>
                </c:pt>
                <c:pt idx="16">
                  <c:v>5.4634305631591474E-4</c:v>
                </c:pt>
                <c:pt idx="17">
                  <c:v>1.9118957203248872E-2</c:v>
                </c:pt>
                <c:pt idx="18">
                  <c:v>2.1945598878305109E-2</c:v>
                </c:pt>
                <c:pt idx="19">
                  <c:v>2.7695515330648682E-2</c:v>
                </c:pt>
                <c:pt idx="20">
                  <c:v>9.783603904362663E-3</c:v>
                </c:pt>
                <c:pt idx="21">
                  <c:v>5.4657417787024952E-2</c:v>
                </c:pt>
                <c:pt idx="22">
                  <c:v>-3.9726115635920697E-2</c:v>
                </c:pt>
                <c:pt idx="23">
                  <c:v>-2.725251295379243E-2</c:v>
                </c:pt>
                <c:pt idx="24">
                  <c:v>2.7151117471289339E-3</c:v>
                </c:pt>
                <c:pt idx="25">
                  <c:v>2.1378202402637565E-2</c:v>
                </c:pt>
                <c:pt idx="26">
                  <c:v>4.8307134968018613E-3</c:v>
                </c:pt>
                <c:pt idx="27">
                  <c:v>3.5387979976799259E-2</c:v>
                </c:pt>
                <c:pt idx="28">
                  <c:v>2.9814321663194848E-2</c:v>
                </c:pt>
                <c:pt idx="29">
                  <c:v>4.2851067203219049E-3</c:v>
                </c:pt>
                <c:pt idx="30">
                  <c:v>-7.1929349055660202E-2</c:v>
                </c:pt>
                <c:pt idx="31">
                  <c:v>1.7701776759294796E-2</c:v>
                </c:pt>
                <c:pt idx="32">
                  <c:v>-9.6265287118076068E-2</c:v>
                </c:pt>
                <c:pt idx="33">
                  <c:v>7.574215482837561E-2</c:v>
                </c:pt>
                <c:pt idx="34">
                  <c:v>2.9295592986693514E-2</c:v>
                </c:pt>
                <c:pt idx="35">
                  <c:v>1.7765541837019908E-2</c:v>
                </c:pt>
                <c:pt idx="36">
                  <c:v>3.8560336443090391E-2</c:v>
                </c:pt>
                <c:pt idx="37">
                  <c:v>-6.8040888853204307E-2</c:v>
                </c:pt>
                <c:pt idx="38">
                  <c:v>6.6658319534241436E-2</c:v>
                </c:pt>
                <c:pt idx="39">
                  <c:v>1.3042767473010496E-2</c:v>
                </c:pt>
                <c:pt idx="40">
                  <c:v>-1.8257307714875135E-2</c:v>
                </c:pt>
                <c:pt idx="41">
                  <c:v>1.7035240523677681E-2</c:v>
                </c:pt>
                <c:pt idx="42">
                  <c:v>2.0225819582931022E-2</c:v>
                </c:pt>
                <c:pt idx="43">
                  <c:v>3.3480291579323126E-2</c:v>
                </c:pt>
                <c:pt idx="44">
                  <c:v>2.818874101228944E-2</c:v>
                </c:pt>
                <c:pt idx="45">
                  <c:v>-1.6294165896177356E-3</c:v>
                </c:pt>
                <c:pt idx="46">
                  <c:v>-8.7859520936204846E-2</c:v>
                </c:pt>
                <c:pt idx="47">
                  <c:v>-0.13366776859296695</c:v>
                </c:pt>
                <c:pt idx="48">
                  <c:v>0.11942089623740584</c:v>
                </c:pt>
                <c:pt idx="49">
                  <c:v>4.4286490230530599E-2</c:v>
                </c:pt>
                <c:pt idx="50">
                  <c:v>1.8221381004063585E-2</c:v>
                </c:pt>
                <c:pt idx="51">
                  <c:v>5.3636778409248576E-2</c:v>
                </c:pt>
                <c:pt idx="52">
                  <c:v>6.7719102089653677E-2</c:v>
                </c:pt>
                <c:pt idx="53">
                  <c:v>-4.0018103243589488E-2</c:v>
                </c:pt>
                <c:pt idx="54">
                  <c:v>-2.8055680339689231E-2</c:v>
                </c:pt>
                <c:pt idx="55">
                  <c:v>0.10214644831840361</c:v>
                </c:pt>
                <c:pt idx="56">
                  <c:v>3.6448997283216107E-2</c:v>
                </c:pt>
                <c:pt idx="57">
                  <c:v>-1.1199116821942242E-2</c:v>
                </c:pt>
                <c:pt idx="58">
                  <c:v>2.5756899667125591E-2</c:v>
                </c:pt>
                <c:pt idx="59">
                  <c:v>4.1562808697442971E-2</c:v>
                </c:pt>
                <c:pt idx="60">
                  <c:v>5.1097322114293922E-2</c:v>
                </c:pt>
                <c:pt idx="61">
                  <c:v>5.4715065520221503E-3</c:v>
                </c:pt>
                <c:pt idx="62">
                  <c:v>2.1970840045862021E-2</c:v>
                </c:pt>
                <c:pt idx="63">
                  <c:v>2.249322924674322E-2</c:v>
                </c:pt>
                <c:pt idx="64">
                  <c:v>2.857805096868915E-2</c:v>
                </c:pt>
                <c:pt idx="65">
                  <c:v>-4.8737762984622721E-2</c:v>
                </c:pt>
                <c:pt idx="66">
                  <c:v>6.6858209798173654E-2</c:v>
                </c:pt>
                <c:pt idx="67">
                  <c:v>-8.3686511009886007E-3</c:v>
                </c:pt>
                <c:pt idx="68">
                  <c:v>4.2688611280446646E-2</c:v>
                </c:pt>
                <c:pt idx="69">
                  <c:v>-5.401814986501885E-2</c:v>
                </c:pt>
                <c:pt idx="70">
                  <c:v>-3.1862790878923103E-2</c:v>
                </c:pt>
                <c:pt idx="71">
                  <c:v>-2.5545640045960018E-2</c:v>
                </c:pt>
              </c:numCache>
            </c:numRef>
          </c:xVal>
          <c:yVal>
            <c:numRef>
              <c:f>'Fama_MacBeth regression'!$B$8:$B$79</c:f>
              <c:numCache>
                <c:formatCode>0.00%</c:formatCode>
                <c:ptCount val="72"/>
                <c:pt idx="0">
                  <c:v>-0.15073114240666013</c:v>
                </c:pt>
                <c:pt idx="1">
                  <c:v>6.3244212577903219E-2</c:v>
                </c:pt>
                <c:pt idx="2">
                  <c:v>-4.3596385015107708E-2</c:v>
                </c:pt>
                <c:pt idx="3">
                  <c:v>8.6235273946980481E-2</c:v>
                </c:pt>
                <c:pt idx="4">
                  <c:v>1.7973951615601315E-2</c:v>
                </c:pt>
                <c:pt idx="5">
                  <c:v>6.3448153104041435E-2</c:v>
                </c:pt>
                <c:pt idx="6">
                  <c:v>4.3249990186014983E-3</c:v>
                </c:pt>
                <c:pt idx="7">
                  <c:v>-2.6958697687364478E-2</c:v>
                </c:pt>
                <c:pt idx="8">
                  <c:v>4.6840761742427975E-2</c:v>
                </c:pt>
                <c:pt idx="9">
                  <c:v>4.6641670374966589E-2</c:v>
                </c:pt>
                <c:pt idx="10">
                  <c:v>0.12122899829068788</c:v>
                </c:pt>
                <c:pt idx="11">
                  <c:v>4.7541466183357216E-2</c:v>
                </c:pt>
                <c:pt idx="12">
                  <c:v>-6.9611221356963055E-5</c:v>
                </c:pt>
                <c:pt idx="13">
                  <c:v>6.1488276932016785E-2</c:v>
                </c:pt>
                <c:pt idx="14">
                  <c:v>-5.8915883536594611E-2</c:v>
                </c:pt>
                <c:pt idx="15">
                  <c:v>3.2180402783785728E-2</c:v>
                </c:pt>
                <c:pt idx="16">
                  <c:v>9.7733846219691833E-2</c:v>
                </c:pt>
                <c:pt idx="17">
                  <c:v>-6.2134908066241522E-2</c:v>
                </c:pt>
                <c:pt idx="18">
                  <c:v>9.2403853549844414E-2</c:v>
                </c:pt>
                <c:pt idx="19">
                  <c:v>1.6486629988041575E-2</c:v>
                </c:pt>
                <c:pt idx="20">
                  <c:v>-1.536326687584849E-2</c:v>
                </c:pt>
                <c:pt idx="21">
                  <c:v>-1.0693382951542386E-2</c:v>
                </c:pt>
                <c:pt idx="22">
                  <c:v>6.1892126985049735E-2</c:v>
                </c:pt>
                <c:pt idx="23">
                  <c:v>-5.9803883035353091E-2</c:v>
                </c:pt>
                <c:pt idx="24">
                  <c:v>-1.5133606145110265E-2</c:v>
                </c:pt>
                <c:pt idx="25">
                  <c:v>0.12289319666112564</c:v>
                </c:pt>
                <c:pt idx="26">
                  <c:v>-9.4629449625699951E-3</c:v>
                </c:pt>
                <c:pt idx="27">
                  <c:v>2.7598981342321541E-2</c:v>
                </c:pt>
                <c:pt idx="28">
                  <c:v>0.17917227944538186</c:v>
                </c:pt>
                <c:pt idx="29">
                  <c:v>-8.3376092318169122E-3</c:v>
                </c:pt>
                <c:pt idx="30">
                  <c:v>-3.0951638537183281E-2</c:v>
                </c:pt>
                <c:pt idx="31">
                  <c:v>-0.20339557590122662</c:v>
                </c:pt>
                <c:pt idx="32">
                  <c:v>-0.12408857211922555</c:v>
                </c:pt>
                <c:pt idx="33">
                  <c:v>5.3686776144895552E-2</c:v>
                </c:pt>
                <c:pt idx="34">
                  <c:v>3.9523386733690422E-2</c:v>
                </c:pt>
                <c:pt idx="35">
                  <c:v>9.2602608785203558E-2</c:v>
                </c:pt>
                <c:pt idx="36">
                  <c:v>5.4900888164791828E-2</c:v>
                </c:pt>
                <c:pt idx="37">
                  <c:v>-0.13647587385358531</c:v>
                </c:pt>
                <c:pt idx="38">
                  <c:v>0.12267701469933667</c:v>
                </c:pt>
                <c:pt idx="39">
                  <c:v>7.3617032861498941E-2</c:v>
                </c:pt>
                <c:pt idx="40">
                  <c:v>-2.0390483113771035E-2</c:v>
                </c:pt>
                <c:pt idx="41">
                  <c:v>7.042265592247357E-2</c:v>
                </c:pt>
                <c:pt idx="42">
                  <c:v>0.10497646192130912</c:v>
                </c:pt>
                <c:pt idx="43">
                  <c:v>7.1695973669466145E-2</c:v>
                </c:pt>
                <c:pt idx="44">
                  <c:v>9.4204032063373785E-2</c:v>
                </c:pt>
                <c:pt idx="45">
                  <c:v>5.2601819811865784E-2</c:v>
                </c:pt>
                <c:pt idx="46">
                  <c:v>-0.12420079397335779</c:v>
                </c:pt>
                <c:pt idx="47">
                  <c:v>-7.2314259785660584E-2</c:v>
                </c:pt>
                <c:pt idx="48">
                  <c:v>0.14442391571840119</c:v>
                </c:pt>
                <c:pt idx="49">
                  <c:v>7.8963421992948812E-2</c:v>
                </c:pt>
                <c:pt idx="50">
                  <c:v>0.13748657246745072</c:v>
                </c:pt>
                <c:pt idx="51">
                  <c:v>0.15283402394251144</c:v>
                </c:pt>
                <c:pt idx="52">
                  <c:v>0.19423351279415621</c:v>
                </c:pt>
                <c:pt idx="53">
                  <c:v>-0.10817151662066707</c:v>
                </c:pt>
                <c:pt idx="54">
                  <c:v>-6.1888264190232391E-2</c:v>
                </c:pt>
                <c:pt idx="55">
                  <c:v>8.9480919926817698E-2</c:v>
                </c:pt>
                <c:pt idx="56">
                  <c:v>0.1084720076154734</c:v>
                </c:pt>
                <c:pt idx="57">
                  <c:v>-5.5167341879643174E-3</c:v>
                </c:pt>
                <c:pt idx="58">
                  <c:v>-8.456184571679605E-2</c:v>
                </c:pt>
                <c:pt idx="59">
                  <c:v>7.3127970601647744E-3</c:v>
                </c:pt>
                <c:pt idx="60">
                  <c:v>7.3452825131680791E-2</c:v>
                </c:pt>
                <c:pt idx="61">
                  <c:v>-5.3513762880654001E-2</c:v>
                </c:pt>
                <c:pt idx="62">
                  <c:v>9.4500052438655807E-2</c:v>
                </c:pt>
                <c:pt idx="63">
                  <c:v>6.2958345162655041E-2</c:v>
                </c:pt>
                <c:pt idx="64">
                  <c:v>4.0114216338009302E-2</c:v>
                </c:pt>
                <c:pt idx="65">
                  <c:v>-7.0461756810804105E-2</c:v>
                </c:pt>
                <c:pt idx="66">
                  <c:v>5.7001353999826844E-2</c:v>
                </c:pt>
                <c:pt idx="67">
                  <c:v>9.8460933743859308E-2</c:v>
                </c:pt>
                <c:pt idx="68">
                  <c:v>7.1602892543764798E-2</c:v>
                </c:pt>
                <c:pt idx="69">
                  <c:v>-1.5836857171345101E-2</c:v>
                </c:pt>
                <c:pt idx="70">
                  <c:v>-5.6855557906200289E-2</c:v>
                </c:pt>
                <c:pt idx="71">
                  <c:v>-2.3902590437743124E-2</c:v>
                </c:pt>
              </c:numCache>
            </c:numRef>
          </c:yVal>
          <c:smooth val="0"/>
          <c:extLst>
            <c:ext xmlns:c16="http://schemas.microsoft.com/office/drawing/2014/chart" uri="{C3380CC4-5D6E-409C-BE32-E72D297353CC}">
              <c16:uniqueId val="{00000000-4897-9043-96C2-D280E9095734}"/>
            </c:ext>
          </c:extLst>
        </c:ser>
        <c:dLbls>
          <c:showLegendKey val="0"/>
          <c:showVal val="0"/>
          <c:showCatName val="0"/>
          <c:showSerName val="0"/>
          <c:showPercent val="0"/>
          <c:showBubbleSize val="0"/>
        </c:dLbls>
        <c:axId val="1437258303"/>
        <c:axId val="1437585119"/>
      </c:scatterChart>
      <c:valAx>
        <c:axId val="1437258303"/>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a:t>S&amp;P500 index return</a:t>
                </a:r>
              </a:p>
            </c:rich>
          </c:tx>
          <c:layout>
            <c:manualLayout>
              <c:xMode val="edge"/>
              <c:yMode val="edge"/>
              <c:x val="0.45073306715288169"/>
              <c:y val="0.9026008417394191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crossAx val="1437585119"/>
        <c:crosses val="autoZero"/>
        <c:crossBetween val="midCat"/>
      </c:valAx>
      <c:valAx>
        <c:axId val="1437585119"/>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a:t>Apple stock return</a:t>
                </a:r>
              </a:p>
            </c:rich>
          </c:tx>
          <c:layout>
            <c:manualLayout>
              <c:xMode val="edge"/>
              <c:yMode val="edge"/>
              <c:x val="1.788557277811869E-2"/>
              <c:y val="0.3876831547376332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crossAx val="1437258303"/>
        <c:crosses val="autoZero"/>
        <c:crossBetween val="midCat"/>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5471611987795"/>
          <c:y val="7.0812395309882745E-2"/>
          <c:w val="0.86198036771244446"/>
          <c:h val="0.86616415410385261"/>
        </c:manualLayout>
      </c:layout>
      <c:scatterChart>
        <c:scatterStyle val="lineMarker"/>
        <c:varyColors val="0"/>
        <c:ser>
          <c:idx val="0"/>
          <c:order val="0"/>
          <c:tx>
            <c:v>Cross-sectional regression</c:v>
          </c:tx>
          <c:spPr>
            <a:ln w="25400" cap="rnd">
              <a:noFill/>
              <a:round/>
            </a:ln>
            <a:effectLst/>
          </c:spPr>
          <c:marker>
            <c:symbol val="circle"/>
            <c:size val="5"/>
            <c:spPr>
              <a:solidFill>
                <a:srgbClr val="002060"/>
              </a:solidFill>
              <a:ln w="9525">
                <a:solidFill>
                  <a:schemeClr val="accent1"/>
                </a:solidFill>
              </a:ln>
              <a:effectLst/>
            </c:spPr>
          </c:marker>
          <c:trendline>
            <c:spPr>
              <a:ln w="38100" cap="rnd" cmpd="sng">
                <a:solidFill>
                  <a:schemeClr val="accent1"/>
                </a:solidFill>
                <a:prstDash val="solid"/>
              </a:ln>
              <a:effectLst/>
            </c:spPr>
            <c:trendlineType val="linear"/>
            <c:dispRSqr val="1"/>
            <c:dispEq val="1"/>
            <c:trendlineLbl>
              <c:layout>
                <c:manualLayout>
                  <c:x val="7.933280796832308E-2"/>
                  <c:y val="-3.7376515121539458E-2"/>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trendlineLbl>
          </c:trendline>
          <c:xVal>
            <c:numRef>
              <c:f>'Fama_MacBeth regression'!$B$88:$AI$88</c:f>
              <c:numCache>
                <c:formatCode>0.00000</c:formatCode>
                <c:ptCount val="34"/>
                <c:pt idx="0">
                  <c:v>1.1805447838369387</c:v>
                </c:pt>
                <c:pt idx="1">
                  <c:v>0.91364946788317158</c:v>
                </c:pt>
                <c:pt idx="2">
                  <c:v>1.0852387908195402</c:v>
                </c:pt>
                <c:pt idx="3">
                  <c:v>1.3416008820599197</c:v>
                </c:pt>
                <c:pt idx="4">
                  <c:v>0.89784245636229731</c:v>
                </c:pt>
                <c:pt idx="5">
                  <c:v>1.0679247647657566</c:v>
                </c:pt>
                <c:pt idx="6">
                  <c:v>1.7849910681733319</c:v>
                </c:pt>
                <c:pt idx="7">
                  <c:v>0.83783048676595229</c:v>
                </c:pt>
                <c:pt idx="8">
                  <c:v>1.4611804722848005</c:v>
                </c:pt>
                <c:pt idx="9">
                  <c:v>0.68715378911690506</c:v>
                </c:pt>
                <c:pt idx="10">
                  <c:v>0.92481789289980698</c:v>
                </c:pt>
                <c:pt idx="11">
                  <c:v>0.51078774553648676</c:v>
                </c:pt>
                <c:pt idx="12">
                  <c:v>1.1591071048350006</c:v>
                </c:pt>
                <c:pt idx="13">
                  <c:v>1.1396192247052048</c:v>
                </c:pt>
                <c:pt idx="14">
                  <c:v>0.45210963878925392</c:v>
                </c:pt>
                <c:pt idx="15">
                  <c:v>1.0269272914761658</c:v>
                </c:pt>
                <c:pt idx="16">
                  <c:v>1.4883184898315178</c:v>
                </c:pt>
                <c:pt idx="17">
                  <c:v>1.0797379376269143</c:v>
                </c:pt>
                <c:pt idx="18">
                  <c:v>0.73718602929179688</c:v>
                </c:pt>
                <c:pt idx="19">
                  <c:v>0.66822103293877733</c:v>
                </c:pt>
                <c:pt idx="20">
                  <c:v>1.1668033525203425</c:v>
                </c:pt>
                <c:pt idx="21">
                  <c:v>0.94825541015083481</c:v>
                </c:pt>
                <c:pt idx="22">
                  <c:v>0.39877547020780268</c:v>
                </c:pt>
                <c:pt idx="23">
                  <c:v>1.0303165582330296</c:v>
                </c:pt>
                <c:pt idx="24">
                  <c:v>0.80240333263996388</c:v>
                </c:pt>
                <c:pt idx="25">
                  <c:v>1.2243751454968692</c:v>
                </c:pt>
                <c:pt idx="26">
                  <c:v>0.45897964773277605</c:v>
                </c:pt>
                <c:pt idx="27">
                  <c:v>0.98849608505893394</c:v>
                </c:pt>
                <c:pt idx="28">
                  <c:v>1.2453314512745046</c:v>
                </c:pt>
                <c:pt idx="29">
                  <c:v>1.498176997971749</c:v>
                </c:pt>
                <c:pt idx="30">
                  <c:v>1.3803521999095547</c:v>
                </c:pt>
                <c:pt idx="31">
                  <c:v>0.91994240074022504</c:v>
                </c:pt>
                <c:pt idx="32">
                  <c:v>1.7421408240051848</c:v>
                </c:pt>
                <c:pt idx="33">
                  <c:v>1.4811089425206596</c:v>
                </c:pt>
              </c:numCache>
            </c:numRef>
          </c:xVal>
          <c:yVal>
            <c:numRef>
              <c:f>'Fama_MacBeth regression'!$B$8:$AI$8</c:f>
              <c:numCache>
                <c:formatCode>0.00%</c:formatCode>
                <c:ptCount val="34"/>
                <c:pt idx="0">
                  <c:v>-0.15073114240666013</c:v>
                </c:pt>
                <c:pt idx="1">
                  <c:v>-0.1270822286485373</c:v>
                </c:pt>
                <c:pt idx="2">
                  <c:v>0.10534535483944509</c:v>
                </c:pt>
                <c:pt idx="3">
                  <c:v>3.0043696106078939E-2</c:v>
                </c:pt>
                <c:pt idx="4">
                  <c:v>-0.10208666435506504</c:v>
                </c:pt>
                <c:pt idx="5">
                  <c:v>-7.4852373293199354E-2</c:v>
                </c:pt>
                <c:pt idx="6">
                  <c:v>4.672177808995806E-2</c:v>
                </c:pt>
                <c:pt idx="7">
                  <c:v>2.5669116612529689E-2</c:v>
                </c:pt>
                <c:pt idx="8">
                  <c:v>-2.810569584808961E-3</c:v>
                </c:pt>
                <c:pt idx="9">
                  <c:v>3.523153561637038E-2</c:v>
                </c:pt>
                <c:pt idx="10">
                  <c:v>9.8881888171677423E-3</c:v>
                </c:pt>
                <c:pt idx="11">
                  <c:v>-2.3937313143926532E-2</c:v>
                </c:pt>
                <c:pt idx="12">
                  <c:v>6.5044978479366564E-2</c:v>
                </c:pt>
                <c:pt idx="13">
                  <c:v>5.5948073932533107E-2</c:v>
                </c:pt>
                <c:pt idx="14">
                  <c:v>-2.6967096186935081E-2</c:v>
                </c:pt>
                <c:pt idx="15">
                  <c:v>6.8657385448411157E-2</c:v>
                </c:pt>
                <c:pt idx="16">
                  <c:v>7.4107972153722043E-2</c:v>
                </c:pt>
                <c:pt idx="17">
                  <c:v>2.6008045905754333E-2</c:v>
                </c:pt>
                <c:pt idx="18">
                  <c:v>9.8556041122406415E-2</c:v>
                </c:pt>
                <c:pt idx="19">
                  <c:v>-3.4875779342712902E-2</c:v>
                </c:pt>
                <c:pt idx="20">
                  <c:v>3.9003808536235959E-2</c:v>
                </c:pt>
                <c:pt idx="21">
                  <c:v>-3.5028599112791867E-2</c:v>
                </c:pt>
                <c:pt idx="22">
                  <c:v>-5.9815962183397735E-2</c:v>
                </c:pt>
                <c:pt idx="23">
                  <c:v>4.4676172597160517E-3</c:v>
                </c:pt>
                <c:pt idx="24">
                  <c:v>-2.6001217156658499E-2</c:v>
                </c:pt>
                <c:pt idx="25">
                  <c:v>-2.1724750688710628E-2</c:v>
                </c:pt>
                <c:pt idx="26">
                  <c:v>3.5827497778073397E-2</c:v>
                </c:pt>
                <c:pt idx="27">
                  <c:v>-4.2029273609369484E-2</c:v>
                </c:pt>
                <c:pt idx="28">
                  <c:v>-1.2197672380750181E-2</c:v>
                </c:pt>
                <c:pt idx="29">
                  <c:v>7.8780877853114176E-2</c:v>
                </c:pt>
                <c:pt idx="30">
                  <c:v>0.17120963772670394</c:v>
                </c:pt>
                <c:pt idx="31">
                  <c:v>1.5299144511683091E-2</c:v>
                </c:pt>
                <c:pt idx="32">
                  <c:v>0.10301045102861144</c:v>
                </c:pt>
                <c:pt idx="33">
                  <c:v>4.4418525992869072E-2</c:v>
                </c:pt>
              </c:numCache>
            </c:numRef>
          </c:yVal>
          <c:smooth val="0"/>
          <c:extLst>
            <c:ext xmlns:c16="http://schemas.microsoft.com/office/drawing/2014/chart" uri="{C3380CC4-5D6E-409C-BE32-E72D297353CC}">
              <c16:uniqueId val="{00000000-6FF3-8B42-9D02-5C788A8C789C}"/>
            </c:ext>
          </c:extLst>
        </c:ser>
        <c:dLbls>
          <c:showLegendKey val="0"/>
          <c:showVal val="0"/>
          <c:showCatName val="0"/>
          <c:showSerName val="0"/>
          <c:showPercent val="0"/>
          <c:showBubbleSize val="0"/>
        </c:dLbls>
        <c:axId val="1484431343"/>
        <c:axId val="1484416751"/>
      </c:scatterChart>
      <c:valAx>
        <c:axId val="1484431343"/>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a:t>Stock beta</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crossAx val="1484416751"/>
        <c:crosses val="autoZero"/>
        <c:crossBetween val="midCat"/>
        <c:majorUnit val="0.25"/>
      </c:valAx>
      <c:valAx>
        <c:axId val="1484416751"/>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baseline="0"/>
                  <a:t>S</a:t>
                </a:r>
                <a:r>
                  <a:rPr lang="en-GB" b="1"/>
                  <a:t>tock</a:t>
                </a:r>
                <a:r>
                  <a:rPr lang="en-GB" b="1" baseline="0"/>
                  <a:t> return</a:t>
                </a:r>
                <a:endParaRPr lang="en-GB" b="1"/>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crossAx val="14844313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defRPr>
      </a:pPr>
      <a:endParaRPr lang="fr-F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FA6C6C5-C0E2-354A-99F9-A2D24CD393A7}">
  <sheetPr/>
  <sheetViews>
    <sheetView zoomScale="8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3AA083F-2A71-5F42-9184-0814B1192123}">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35B357E-FC7D-0F40-951D-63F3FEABFD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F8C5853C-51CD-CA4F-B9B2-95D3FB7F0E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9858D-3DC8-8D46-9B5D-01B3C9CA5053}">
  <dimension ref="A1:AL197"/>
  <sheetViews>
    <sheetView tabSelected="1" zoomScale="96" zoomScaleNormal="70" workbookViewId="0"/>
  </sheetViews>
  <sheetFormatPr baseColWidth="10" defaultColWidth="9.453125" defaultRowHeight="15"/>
  <cols>
    <col min="1" max="1" width="17.26953125" style="13" customWidth="1"/>
    <col min="2" max="2" width="10.26953125" style="13" customWidth="1"/>
    <col min="3" max="3" width="9.453125" style="13"/>
    <col min="4" max="4" width="12" style="13" customWidth="1"/>
    <col min="5" max="37" width="9.453125" style="13"/>
    <col min="38" max="38" width="19.54296875" style="13" customWidth="1"/>
    <col min="39" max="16384" width="9.453125" style="13"/>
  </cols>
  <sheetData>
    <row r="1" spans="1:38" ht="17.399999999999999">
      <c r="A1" s="12" t="s">
        <v>61</v>
      </c>
    </row>
    <row r="3" spans="1:38" ht="17.399999999999999">
      <c r="A3" s="12" t="s">
        <v>48</v>
      </c>
    </row>
    <row r="4" spans="1:38">
      <c r="A4" s="20" t="s">
        <v>63</v>
      </c>
    </row>
    <row r="5" spans="1:38">
      <c r="A5" s="20"/>
    </row>
    <row r="6" spans="1:38" ht="15.6">
      <c r="A6" s="14" t="s">
        <v>47</v>
      </c>
      <c r="B6" s="15" t="s">
        <v>0</v>
      </c>
      <c r="C6" s="15" t="s">
        <v>1</v>
      </c>
      <c r="D6" s="15" t="s">
        <v>2</v>
      </c>
      <c r="E6" s="15" t="s">
        <v>3</v>
      </c>
      <c r="F6" s="15" t="s">
        <v>4</v>
      </c>
      <c r="G6" s="15" t="s">
        <v>5</v>
      </c>
      <c r="H6" s="15" t="s">
        <v>6</v>
      </c>
      <c r="I6" s="15" t="s">
        <v>7</v>
      </c>
      <c r="J6" s="15" t="s">
        <v>8</v>
      </c>
      <c r="K6" s="15" t="s">
        <v>9</v>
      </c>
      <c r="L6" s="15" t="s">
        <v>10</v>
      </c>
      <c r="M6" s="15" t="s">
        <v>11</v>
      </c>
      <c r="N6" s="15" t="s">
        <v>12</v>
      </c>
      <c r="O6" s="15" t="s">
        <v>13</v>
      </c>
      <c r="P6" s="15" t="s">
        <v>14</v>
      </c>
      <c r="Q6" s="15" t="s">
        <v>15</v>
      </c>
      <c r="R6" s="15" t="s">
        <v>16</v>
      </c>
      <c r="S6" s="15" t="s">
        <v>17</v>
      </c>
      <c r="T6" s="15" t="s">
        <v>18</v>
      </c>
      <c r="U6" s="15" t="s">
        <v>19</v>
      </c>
      <c r="V6" s="15" t="s">
        <v>20</v>
      </c>
      <c r="W6" s="15" t="s">
        <v>21</v>
      </c>
      <c r="X6" s="15" t="s">
        <v>22</v>
      </c>
      <c r="Y6" s="15" t="s">
        <v>23</v>
      </c>
      <c r="Z6" s="15" t="s">
        <v>24</v>
      </c>
      <c r="AA6" s="15" t="s">
        <v>25</v>
      </c>
      <c r="AB6" s="15" t="s">
        <v>26</v>
      </c>
      <c r="AC6" s="15" t="s">
        <v>27</v>
      </c>
      <c r="AD6" s="15" t="s">
        <v>28</v>
      </c>
      <c r="AE6" s="15" t="s">
        <v>29</v>
      </c>
      <c r="AF6" s="15" t="s">
        <v>30</v>
      </c>
      <c r="AG6" s="15" t="s">
        <v>31</v>
      </c>
      <c r="AH6" s="15" t="s">
        <v>32</v>
      </c>
      <c r="AI6" s="15" t="s">
        <v>33</v>
      </c>
      <c r="AJ6" s="16" t="s">
        <v>40</v>
      </c>
      <c r="AL6" s="17"/>
    </row>
    <row r="7" spans="1:38">
      <c r="A7" s="18">
        <v>42460</v>
      </c>
    </row>
    <row r="8" spans="1:38">
      <c r="A8" s="18">
        <v>42490</v>
      </c>
      <c r="B8" s="19">
        <f>LN(Data!B5/Data!B4)</f>
        <v>-0.15073114240666013</v>
      </c>
      <c r="C8" s="19">
        <f>LN(Data!C5/Data!C4)</f>
        <v>-0.1270822286485373</v>
      </c>
      <c r="D8" s="19">
        <f>LN(Data!D5/Data!D4)</f>
        <v>0.10534535483944509</v>
      </c>
      <c r="E8" s="19">
        <f>LN(Data!E5/Data!E4)</f>
        <v>3.0043696106078939E-2</v>
      </c>
      <c r="F8" s="19">
        <f>LN(Data!F5/Data!F4)</f>
        <v>-0.10208666435506504</v>
      </c>
      <c r="G8" s="19">
        <f>LN(Data!G5/Data!G4)</f>
        <v>-7.4852373293199354E-2</v>
      </c>
      <c r="H8" s="19">
        <f>LN(Data!H5/Data!H4)</f>
        <v>4.672177808995806E-2</v>
      </c>
      <c r="I8" s="19">
        <f>LN(Data!I5/Data!I4)</f>
        <v>2.5669116612529689E-2</v>
      </c>
      <c r="J8" s="19">
        <f>LN(Data!J5/Data!J4)</f>
        <v>-2.810569584808961E-3</v>
      </c>
      <c r="K8" s="19">
        <f>LN(Data!K5/Data!K4)</f>
        <v>3.523153561637038E-2</v>
      </c>
      <c r="L8" s="19">
        <f>LN(Data!L5/Data!L4)</f>
        <v>9.8881888171677423E-3</v>
      </c>
      <c r="M8" s="19">
        <f>LN(Data!M5/Data!M4)</f>
        <v>-2.3937313143926532E-2</v>
      </c>
      <c r="N8" s="19">
        <f>LN(Data!N5/Data!N4)</f>
        <v>6.5044978479366564E-2</v>
      </c>
      <c r="O8" s="19">
        <f>LN(Data!O5/Data!O4)</f>
        <v>5.5948073932533107E-2</v>
      </c>
      <c r="P8" s="19">
        <f>LN(Data!P5/Data!P4)</f>
        <v>-2.6967096186935081E-2</v>
      </c>
      <c r="Q8" s="19">
        <f>LN(Data!Q5/Data!Q4)</f>
        <v>6.8657385448411157E-2</v>
      </c>
      <c r="R8" s="19">
        <f>LN(Data!R5/Data!R4)</f>
        <v>7.4107972153722043E-2</v>
      </c>
      <c r="S8" s="19">
        <f>LN(Data!S5/Data!S4)</f>
        <v>2.6008045905754333E-2</v>
      </c>
      <c r="T8" s="19">
        <f>LN(Data!T5/Data!T4)</f>
        <v>9.8556041122406415E-2</v>
      </c>
      <c r="U8" s="19">
        <f>LN(Data!U5/Data!U4)</f>
        <v>-3.4875779342712902E-2</v>
      </c>
      <c r="V8" s="19">
        <f>LN(Data!V5/Data!V4)</f>
        <v>3.9003808536235959E-2</v>
      </c>
      <c r="W8" s="19">
        <f>LN(Data!W5/Data!W4)</f>
        <v>-3.5028599112791867E-2</v>
      </c>
      <c r="X8" s="19">
        <f>LN(Data!X5/Data!X4)</f>
        <v>-5.9815962183397735E-2</v>
      </c>
      <c r="Y8" s="19">
        <f>LN(Data!Y5/Data!Y4)</f>
        <v>4.4676172597160517E-3</v>
      </c>
      <c r="Z8" s="19">
        <f>LN(Data!Z5/Data!Z4)</f>
        <v>-2.6001217156658499E-2</v>
      </c>
      <c r="AA8" s="19">
        <f>LN(Data!AA5/Data!AA4)</f>
        <v>-2.1724750688710628E-2</v>
      </c>
      <c r="AB8" s="19">
        <f>LN(Data!AB5/Data!AB4)</f>
        <v>3.5827497778073397E-2</v>
      </c>
      <c r="AC8" s="19">
        <f>LN(Data!AC5/Data!AC4)</f>
        <v>-4.2029273609369484E-2</v>
      </c>
      <c r="AD8" s="19">
        <f>LN(Data!AD5/Data!AD4)</f>
        <v>-1.2197672380750181E-2</v>
      </c>
      <c r="AE8" s="19">
        <f>LN(Data!AE5/Data!AE4)</f>
        <v>7.8780877853114176E-2</v>
      </c>
      <c r="AF8" s="19">
        <f>LN(Data!AF5/Data!AF4)</f>
        <v>0.17120963772670394</v>
      </c>
      <c r="AG8" s="19">
        <f>LN(Data!AG5/Data!AG4)</f>
        <v>1.5299144511683091E-2</v>
      </c>
      <c r="AH8" s="19">
        <f>LN(Data!AH5/Data!AH4)</f>
        <v>0.10301045102861144</v>
      </c>
      <c r="AI8" s="19">
        <f>LN(Data!AI5/Data!AI4)</f>
        <v>4.4418525992869072E-2</v>
      </c>
      <c r="AJ8" s="19">
        <f>LN(Data!AJ5/Data!AJ4)</f>
        <v>2.6957330678163125E-3</v>
      </c>
    </row>
    <row r="9" spans="1:38">
      <c r="A9" s="18">
        <v>42521</v>
      </c>
      <c r="B9" s="19">
        <f>LN(Data!B6/Data!B5)</f>
        <v>6.3244212577903219E-2</v>
      </c>
      <c r="C9" s="19">
        <f>LN(Data!C6/Data!C5)</f>
        <v>0.13040254419893402</v>
      </c>
      <c r="D9" s="19">
        <f>LN(Data!D6/Data!D5)</f>
        <v>9.1500293669527472E-2</v>
      </c>
      <c r="E9" s="19">
        <f>LN(Data!E6/Data!E5)</f>
        <v>1.04066254960872E-2</v>
      </c>
      <c r="F9" s="19">
        <f>LN(Data!F6/Data!F5)</f>
        <v>6.0872293994090783E-2</v>
      </c>
      <c r="G9" s="19">
        <f>LN(Data!G6/Data!G5)</f>
        <v>5.626410863542048E-2</v>
      </c>
      <c r="H9" s="19">
        <f>LN(Data!H6/Data!H5)</f>
        <v>-7.5597956602290503E-2</v>
      </c>
      <c r="I9" s="19">
        <f>LN(Data!I6/Data!I5)</f>
        <v>-3.3925170282420779E-2</v>
      </c>
      <c r="J9" s="19">
        <f>LN(Data!J6/Data!J5)</f>
        <v>0.27379492848703574</v>
      </c>
      <c r="K9" s="19">
        <f>LN(Data!K6/Data!K5)</f>
        <v>5.4277839355064512E-3</v>
      </c>
      <c r="L9" s="19">
        <f>LN(Data!L6/Data!L5)</f>
        <v>2.177061267438743E-2</v>
      </c>
      <c r="M9" s="19">
        <f>LN(Data!M6/Data!M5)</f>
        <v>5.6826038851430054E-2</v>
      </c>
      <c r="N9" s="19">
        <f>LN(Data!N6/Data!N5)</f>
        <v>3.2228211494314159E-2</v>
      </c>
      <c r="O9" s="19">
        <f>LN(Data!O6/Data!O5)</f>
        <v>6.9890939441104877E-3</v>
      </c>
      <c r="P9" s="19">
        <f>LN(Data!P6/Data!P5)</f>
        <v>1.1417349142810489E-2</v>
      </c>
      <c r="Q9" s="19">
        <f>LN(Data!Q6/Data!Q5)</f>
        <v>-1.1615447061392545E-2</v>
      </c>
      <c r="R9" s="19">
        <f>LN(Data!R6/Data!R5)</f>
        <v>1.5673233954168465E-2</v>
      </c>
      <c r="S9" s="19">
        <f>LN(Data!S6/Data!S5)</f>
        <v>-1.1301898516058711E-2</v>
      </c>
      <c r="T9" s="19">
        <f>LN(Data!T6/Data!T5)</f>
        <v>5.9058845402521119E-2</v>
      </c>
      <c r="U9" s="19">
        <f>LN(Data!U6/Data!U5)</f>
        <v>-4.4742803949209663E-3</v>
      </c>
      <c r="V9" s="19">
        <f>LN(Data!V6/Data!V5)</f>
        <v>-3.991047257860024E-2</v>
      </c>
      <c r="W9" s="19">
        <f>LN(Data!W6/Data!W5)</f>
        <v>5.5196181120765929E-2</v>
      </c>
      <c r="X9" s="19">
        <f>LN(Data!X6/Data!X5)</f>
        <v>-7.8554599483385854E-4</v>
      </c>
      <c r="Y9" s="19">
        <f>LN(Data!Y6/Data!Y5)</f>
        <v>5.4223617892427543E-2</v>
      </c>
      <c r="Z9" s="19">
        <f>LN(Data!Z6/Data!Z5)</f>
        <v>8.4936808403267301E-3</v>
      </c>
      <c r="AA9" s="19">
        <f>LN(Data!AA6/Data!AA5)</f>
        <v>5.2191757103145969E-2</v>
      </c>
      <c r="AB9" s="19">
        <f>LN(Data!AB6/Data!AB5)</f>
        <v>2.5563948367597056E-2</v>
      </c>
      <c r="AC9" s="19">
        <f>LN(Data!AC6/Data!AC5)</f>
        <v>-6.5194770807540228E-2</v>
      </c>
      <c r="AD9" s="19">
        <f>LN(Data!AD6/Data!AD5)</f>
        <v>8.3508283417479873E-2</v>
      </c>
      <c r="AE9" s="19">
        <f>LN(Data!AE6/Data!AE5)</f>
        <v>1.1390900309945743E-2</v>
      </c>
      <c r="AF9" s="19">
        <f>LN(Data!AF6/Data!AF5)</f>
        <v>-8.7410931776759807E-2</v>
      </c>
      <c r="AG9" s="19">
        <f>LN(Data!AG6/Data!AG5)</f>
        <v>-6.9388141125737907E-2</v>
      </c>
      <c r="AH9" s="19">
        <f>LN(Data!AH6/Data!AH5)</f>
        <v>6.2466546688099006E-3</v>
      </c>
      <c r="AI9" s="19">
        <f>LN(Data!AI6/Data!AI5)</f>
        <v>-2.8618412178382374E-2</v>
      </c>
      <c r="AJ9" s="19">
        <f>LN(Data!AJ6/Data!AJ5)</f>
        <v>1.5213182557527833E-2</v>
      </c>
    </row>
    <row r="10" spans="1:38">
      <c r="A10" s="18">
        <v>42551</v>
      </c>
      <c r="B10" s="19">
        <f>LN(Data!B7/Data!B6)</f>
        <v>-4.3596385015107708E-2</v>
      </c>
      <c r="C10" s="19">
        <f>LN(Data!C7/Data!C6)</f>
        <v>-0.11442512316473914</v>
      </c>
      <c r="D10" s="19">
        <f>LN(Data!D7/Data!D6)</f>
        <v>-9.9694237179574503E-3</v>
      </c>
      <c r="E10" s="19">
        <f>LN(Data!E7/Data!E6)</f>
        <v>-3.8874001107623755E-2</v>
      </c>
      <c r="F10" s="19">
        <f>LN(Data!F7/Data!F6)</f>
        <v>-3.5138490735121396E-2</v>
      </c>
      <c r="G10" s="19">
        <f>LN(Data!G7/Data!G6)</f>
        <v>-6.2428176869946249E-2</v>
      </c>
      <c r="H10" s="19">
        <f>LN(Data!H7/Data!H6)</f>
        <v>-5.0296472117585311E-2</v>
      </c>
      <c r="I10" s="19">
        <f>LN(Data!I7/Data!I6)</f>
        <v>2.4635579996228549E-2</v>
      </c>
      <c r="J10" s="19">
        <f>LN(Data!J7/Data!J6)</f>
        <v>6.1880065160675795E-3</v>
      </c>
      <c r="K10" s="19">
        <f>LN(Data!K7/Data!K6)</f>
        <v>7.36261299857464E-2</v>
      </c>
      <c r="L10" s="19">
        <f>LN(Data!L7/Data!L6)</f>
        <v>-6.2328314486234264E-2</v>
      </c>
      <c r="M10" s="19">
        <f>LN(Data!M7/Data!M6)</f>
        <v>3.1156901310173468E-2</v>
      </c>
      <c r="N10" s="19">
        <f>LN(Data!N7/Data!N6)</f>
        <v>-4.9142608682224684E-2</v>
      </c>
      <c r="O10" s="19">
        <f>LN(Data!O7/Data!O6)</f>
        <v>5.1663928906851814E-2</v>
      </c>
      <c r="P10" s="19">
        <f>LN(Data!P7/Data!P6)</f>
        <v>4.3818487713757868E-2</v>
      </c>
      <c r="Q10" s="19">
        <f>LN(Data!Q7/Data!Q6)</f>
        <v>3.7219473623221873E-2</v>
      </c>
      <c r="R10" s="19">
        <f>LN(Data!R7/Data!R6)</f>
        <v>-0.10844542837859229</v>
      </c>
      <c r="S10" s="19">
        <f>LN(Data!S7/Data!S6)</f>
        <v>-8.5287581561784828E-2</v>
      </c>
      <c r="T10" s="19">
        <f>LN(Data!T7/Data!T6)</f>
        <v>1.4590446214147561E-2</v>
      </c>
      <c r="U10" s="19">
        <f>LN(Data!U7/Data!U6)</f>
        <v>1.6235205926739348E-2</v>
      </c>
      <c r="V10" s="19">
        <f>LN(Data!V7/Data!V6)</f>
        <v>-1.4210551761691718E-2</v>
      </c>
      <c r="W10" s="19">
        <f>LN(Data!W7/Data!W6)</f>
        <v>-1.2469853304646849E-2</v>
      </c>
      <c r="X10" s="19">
        <f>LN(Data!X7/Data!X6)</f>
        <v>9.2627534897639988E-2</v>
      </c>
      <c r="Y10" s="19">
        <f>LN(Data!Y7/Data!Y6)</f>
        <v>-3.7697795769522202E-2</v>
      </c>
      <c r="Z10" s="19">
        <f>LN(Data!Z7/Data!Z6)</f>
        <v>1.799629487933627E-2</v>
      </c>
      <c r="AA10" s="19">
        <f>LN(Data!AA7/Data!AA6)</f>
        <v>-4.8920457603037426E-2</v>
      </c>
      <c r="AB10" s="19">
        <f>LN(Data!AB7/Data!AB6)</f>
        <v>2.3712360682580889E-2</v>
      </c>
      <c r="AC10" s="19">
        <f>LN(Data!AC7/Data!AC6)</f>
        <v>-3.6225321895863382E-4</v>
      </c>
      <c r="AD10" s="19">
        <f>LN(Data!AD7/Data!AD6)</f>
        <v>-2.4888371006901382E-2</v>
      </c>
      <c r="AE10" s="19">
        <f>LN(Data!AE7/Data!AE6)</f>
        <v>-5.2120511810134246E-2</v>
      </c>
      <c r="AF10" s="19">
        <f>LN(Data!AF7/Data!AF6)</f>
        <v>-4.348330458318294E-3</v>
      </c>
      <c r="AG10" s="19">
        <f>LN(Data!AG7/Data!AG6)</f>
        <v>4.4505726684711068E-2</v>
      </c>
      <c r="AH10" s="19">
        <f>LN(Data!AH7/Data!AH6)</f>
        <v>-9.4044071629740045E-2</v>
      </c>
      <c r="AI10" s="19">
        <f>LN(Data!AI7/Data!AI6)</f>
        <v>-7.0794988789493918E-2</v>
      </c>
      <c r="AJ10" s="19">
        <f>LN(Data!AJ7/Data!AJ6)</f>
        <v>9.056633172390907E-4</v>
      </c>
    </row>
    <row r="11" spans="1:38">
      <c r="A11" s="18">
        <v>42582</v>
      </c>
      <c r="B11" s="19">
        <f>LN(Data!B8/Data!B7)</f>
        <v>8.6235273946980481E-2</v>
      </c>
      <c r="C11" s="19">
        <f>LN(Data!C8/Data!C7)</f>
        <v>-2.5173766919795392E-3</v>
      </c>
      <c r="D11" s="19">
        <f>LN(Data!D8/Data!D7)</f>
        <v>5.8602116858603656E-2</v>
      </c>
      <c r="E11" s="19">
        <f>LN(Data!E8/Data!E7)</f>
        <v>8.1146000171389135E-2</v>
      </c>
      <c r="F11" s="19">
        <f>LN(Data!F8/Data!F7)</f>
        <v>0.10226799200547911</v>
      </c>
      <c r="G11" s="19">
        <f>LN(Data!G8/Data!G7)</f>
        <v>0.11761719149739014</v>
      </c>
      <c r="H11" s="19">
        <f>LN(Data!H8/Data!H7)</f>
        <v>0.10078533964947176</v>
      </c>
      <c r="I11" s="19">
        <f>LN(Data!I8/Data!I7)</f>
        <v>-4.5037318461434587E-3</v>
      </c>
      <c r="J11" s="19">
        <f>LN(Data!J8/Data!J7)</f>
        <v>0.19444377162592538</v>
      </c>
      <c r="K11" s="19">
        <f>LN(Data!K8/Data!K7)</f>
        <v>3.1885230625936699E-2</v>
      </c>
      <c r="L11" s="19">
        <f>LN(Data!L8/Data!L7)</f>
        <v>5.0989891212974238E-2</v>
      </c>
      <c r="M11" s="19">
        <f>LN(Data!M8/Data!M7)</f>
        <v>-6.8497844996204629E-4</v>
      </c>
      <c r="N11" s="19">
        <f>LN(Data!N8/Data!N7)</f>
        <v>2.902431949714479E-2</v>
      </c>
      <c r="O11" s="19">
        <f>LN(Data!O8/Data!O7)</f>
        <v>-5.2450578382715857E-2</v>
      </c>
      <c r="P11" s="19">
        <f>LN(Data!P8/Data!P7)</f>
        <v>1.0807106239332467E-2</v>
      </c>
      <c r="Q11" s="19">
        <f>LN(Data!Q8/Data!Q7)</f>
        <v>-2.2672332876002409E-2</v>
      </c>
      <c r="R11" s="19">
        <f>LN(Data!R8/Data!R7)</f>
        <v>8.7952907988474924E-2</v>
      </c>
      <c r="S11" s="19">
        <f>LN(Data!S8/Data!S7)</f>
        <v>7.8381621291054165E-2</v>
      </c>
      <c r="T11" s="19">
        <f>LN(Data!T8/Data!T7)</f>
        <v>4.6610378441623065E-2</v>
      </c>
      <c r="U11" s="19">
        <f>LN(Data!U8/Data!U7)</f>
        <v>-3.8224077817239563E-2</v>
      </c>
      <c r="V11" s="19">
        <f>LN(Data!V8/Data!V7)</f>
        <v>-1.930183265750212E-2</v>
      </c>
      <c r="W11" s="19">
        <f>LN(Data!W8/Data!W7)</f>
        <v>6.216117675351298E-2</v>
      </c>
      <c r="X11" s="19">
        <f>LN(Data!X8/Data!X7)</f>
        <v>-7.7303755748588301E-3</v>
      </c>
      <c r="Y11" s="19">
        <f>LN(Data!Y8/Data!Y7)</f>
        <v>2.1379590466177014E-2</v>
      </c>
      <c r="Z11" s="19">
        <f>LN(Data!Z8/Data!Z7)</f>
        <v>2.6839103582023535E-3</v>
      </c>
      <c r="AA11" s="19">
        <f>LN(Data!AA8/Data!AA7)</f>
        <v>-4.2459152685683449E-3</v>
      </c>
      <c r="AB11" s="19">
        <f>LN(Data!AB8/Data!AB7)</f>
        <v>1.8061899805013076E-2</v>
      </c>
      <c r="AC11" s="19">
        <f>LN(Data!AC8/Data!AC7)</f>
        <v>5.4200674693391133E-3</v>
      </c>
      <c r="AD11" s="19">
        <f>LN(Data!AD8/Data!AD7)</f>
        <v>0.15545652834786716</v>
      </c>
      <c r="AE11" s="19">
        <f>LN(Data!AE8/Data!AE7)</f>
        <v>0.10061486174874477</v>
      </c>
      <c r="AF11" s="19">
        <f>LN(Data!AF8/Data!AF7)</f>
        <v>-6.588499297328998E-2</v>
      </c>
      <c r="AG11" s="19">
        <f>LN(Data!AG8/Data!AG7)</f>
        <v>8.7714642809129773E-2</v>
      </c>
      <c r="AH11" s="19">
        <f>LN(Data!AH8/Data!AH7)</f>
        <v>3.2949616461261343E-2</v>
      </c>
      <c r="AI11" s="19">
        <f>LN(Data!AI8/Data!AI7)</f>
        <v>6.6584985398895041E-2</v>
      </c>
      <c r="AJ11" s="19">
        <f>LN(Data!AJ8/Data!AJ7)</f>
        <v>3.4990438943766668E-2</v>
      </c>
    </row>
    <row r="12" spans="1:38">
      <c r="A12" s="18">
        <v>42613</v>
      </c>
      <c r="B12" s="19">
        <f>LN(Data!B9/Data!B8)</f>
        <v>1.7973951615601315E-2</v>
      </c>
      <c r="C12" s="19">
        <f>LN(Data!C9/Data!C8)</f>
        <v>6.5736433490968915E-2</v>
      </c>
      <c r="D12" s="19">
        <f>LN(Data!D9/Data!D8)</f>
        <v>1.3547593605150116E-2</v>
      </c>
      <c r="E12" s="19">
        <f>LN(Data!E9/Data!E8)</f>
        <v>1.7436257142898752E-2</v>
      </c>
      <c r="F12" s="19">
        <f>LN(Data!F9/Data!F8)</f>
        <v>1.3667638728663835E-2</v>
      </c>
      <c r="G12" s="19">
        <f>LN(Data!G9/Data!G8)</f>
        <v>-1.8846570507422868E-3</v>
      </c>
      <c r="H12" s="19">
        <f>LN(Data!H9/Data!H8)</f>
        <v>-0.10205805423829335</v>
      </c>
      <c r="I12" s="19">
        <f>LN(Data!I9/Data!I8)</f>
        <v>4.4194080420338899E-2</v>
      </c>
      <c r="J12" s="19">
        <f>LN(Data!J9/Data!J8)</f>
        <v>7.1628042024140942E-2</v>
      </c>
      <c r="K12" s="19">
        <f>LN(Data!K9/Data!K8)</f>
        <v>-4.8175484482005267E-2</v>
      </c>
      <c r="L12" s="19">
        <f>LN(Data!L9/Data!L8)</f>
        <v>3.5864177103005067E-2</v>
      </c>
      <c r="M12" s="19">
        <f>LN(Data!M9/Data!M8)</f>
        <v>-2.11904612092851E-2</v>
      </c>
      <c r="N12" s="19">
        <f>LN(Data!N9/Data!N8)</f>
        <v>5.3713374416437802E-2</v>
      </c>
      <c r="O12" s="19">
        <f>LN(Data!O9/Data!O8)</f>
        <v>-2.0558393422548161E-2</v>
      </c>
      <c r="P12" s="19">
        <f>LN(Data!P9/Data!P8)</f>
        <v>1.9896549929198034E-2</v>
      </c>
      <c r="Q12" s="19">
        <f>LN(Data!Q9/Data!Q8)</f>
        <v>-1.8714226844660183E-2</v>
      </c>
      <c r="R12" s="19">
        <f>LN(Data!R9/Data!R8)</f>
        <v>0.10784190650921176</v>
      </c>
      <c r="S12" s="19">
        <f>LN(Data!S9/Data!S8)</f>
        <v>1.4489230392555194E-2</v>
      </c>
      <c r="T12" s="19">
        <f>LN(Data!T9/Data!T8)</f>
        <v>-5.8323124828155729E-2</v>
      </c>
      <c r="U12" s="19">
        <f>LN(Data!U9/Data!U8)</f>
        <v>-4.5945405887877454E-3</v>
      </c>
      <c r="V12" s="19">
        <f>LN(Data!V9/Data!V8)</f>
        <v>-1.5650757985737979E-2</v>
      </c>
      <c r="W12" s="19">
        <f>LN(Data!W9/Data!W8)</f>
        <v>2.9371160814219401E-2</v>
      </c>
      <c r="X12" s="19">
        <f>LN(Data!X9/Data!X8)</f>
        <v>-5.719026249514178E-2</v>
      </c>
      <c r="Y12" s="19">
        <f>LN(Data!Y9/Data!Y8)</f>
        <v>4.4469534029871208E-2</v>
      </c>
      <c r="Z12" s="19">
        <f>LN(Data!Z9/Data!Z8)</f>
        <v>4.3763745997987815E-3</v>
      </c>
      <c r="AA12" s="19">
        <f>LN(Data!AA9/Data!AA8)</f>
        <v>1.9227140746421199E-2</v>
      </c>
      <c r="AB12" s="19">
        <f>LN(Data!AB9/Data!AB8)</f>
        <v>6.8037761576713249E-2</v>
      </c>
      <c r="AC12" s="19">
        <f>LN(Data!AC9/Data!AC8)</f>
        <v>3.7833750378932558E-2</v>
      </c>
      <c r="AD12" s="19">
        <f>LN(Data!AD9/Data!AD8)</f>
        <v>7.7994824348238895E-3</v>
      </c>
      <c r="AE12" s="19">
        <f>LN(Data!AE9/Data!AE8)</f>
        <v>0.10966727419020883</v>
      </c>
      <c r="AF12" s="19">
        <f>LN(Data!AF9/Data!AF8)</f>
        <v>5.6186785167384326E-3</v>
      </c>
      <c r="AG12" s="19">
        <f>LN(Data!AG9/Data!AG8)</f>
        <v>-9.8355476875035958E-3</v>
      </c>
      <c r="AH12" s="19">
        <f>LN(Data!AH9/Data!AH8)</f>
        <v>8.5907519084876843E-2</v>
      </c>
      <c r="AI12" s="19">
        <f>LN(Data!AI9/Data!AI8)</f>
        <v>6.4908391647762742E-2</v>
      </c>
      <c r="AJ12" s="19">
        <f>LN(Data!AJ9/Data!AJ8)</f>
        <v>-1.2199193604147071E-3</v>
      </c>
    </row>
    <row r="13" spans="1:38">
      <c r="A13" s="18">
        <v>42643</v>
      </c>
      <c r="B13" s="19">
        <f>LN(Data!B10/Data!B9)</f>
        <v>6.3448153104041435E-2</v>
      </c>
      <c r="C13" s="19">
        <f>LN(Data!C10/Data!C9)</f>
        <v>1.122460764515938E-2</v>
      </c>
      <c r="D13" s="19">
        <f>LN(Data!D10/Data!D9)</f>
        <v>8.4895362007283995E-2</v>
      </c>
      <c r="E13" s="19">
        <f>LN(Data!E10/Data!E9)</f>
        <v>1.6903582634899359E-2</v>
      </c>
      <c r="F13" s="19">
        <f>LN(Data!F10/Data!F9)</f>
        <v>2.433514150702087E-3</v>
      </c>
      <c r="G13" s="19">
        <f>LN(Data!G10/Data!G9)</f>
        <v>1.783083924508563E-2</v>
      </c>
      <c r="H13" s="19">
        <f>LN(Data!H10/Data!H9)</f>
        <v>-3.836640151521558E-2</v>
      </c>
      <c r="I13" s="19">
        <f>LN(Data!I10/Data!I9)</f>
        <v>-4.3176080239878581E-2</v>
      </c>
      <c r="J13" s="19">
        <f>LN(Data!J10/Data!J9)</f>
        <v>0.1106935147698135</v>
      </c>
      <c r="K13" s="19">
        <f>LN(Data!K10/Data!K9)</f>
        <v>-1.0190849133507308E-2</v>
      </c>
      <c r="L13" s="19">
        <f>LN(Data!L10/Data!L9)</f>
        <v>2.2005777965199601E-2</v>
      </c>
      <c r="M13" s="19">
        <f>LN(Data!M10/Data!M9)</f>
        <v>9.4734617668730467E-3</v>
      </c>
      <c r="N13" s="19">
        <f>LN(Data!N10/Data!N9)</f>
        <v>-1.3573181755953087E-2</v>
      </c>
      <c r="O13" s="19">
        <f>LN(Data!O10/Data!O9)</f>
        <v>1.6053208355194335E-3</v>
      </c>
      <c r="P13" s="19">
        <f>LN(Data!P10/Data!P9)</f>
        <v>2.7563023545671955E-2</v>
      </c>
      <c r="Q13" s="19">
        <f>LN(Data!Q10/Data!Q9)</f>
        <v>2.2998556669724644E-2</v>
      </c>
      <c r="R13" s="19">
        <f>LN(Data!R10/Data!R9)</f>
        <v>-3.0829745855640522E-2</v>
      </c>
      <c r="S13" s="19">
        <f>LN(Data!S10/Data!S9)</f>
        <v>5.1826113192623147E-2</v>
      </c>
      <c r="T13" s="19">
        <f>LN(Data!T10/Data!T9)</f>
        <v>-2.7087719950748396E-2</v>
      </c>
      <c r="U13" s="19">
        <f>LN(Data!U10/Data!U9)</f>
        <v>-2.5890658996686584E-2</v>
      </c>
      <c r="V13" s="19">
        <f>LN(Data!V10/Data!V9)</f>
        <v>-1.708348187619536E-2</v>
      </c>
      <c r="W13" s="19">
        <f>LN(Data!W10/Data!W9)</f>
        <v>8.8664292056413255E-3</v>
      </c>
      <c r="X13" s="19">
        <f>LN(Data!X10/Data!X9)</f>
        <v>-6.7107911707723136E-3</v>
      </c>
      <c r="Y13" s="19">
        <f>LN(Data!Y10/Data!Y9)</f>
        <v>5.9111348744410146E-2</v>
      </c>
      <c r="Z13" s="19">
        <f>LN(Data!Z10/Data!Z9)</f>
        <v>-4.8208091976047765E-2</v>
      </c>
      <c r="AA13" s="19">
        <f>LN(Data!AA10/Data!AA9)</f>
        <v>6.0481389052718437E-2</v>
      </c>
      <c r="AB13" s="19">
        <f>LN(Data!AB10/Data!AB9)</f>
        <v>-6.0703061800664523E-3</v>
      </c>
      <c r="AC13" s="19">
        <f>LN(Data!AC10/Data!AC9)</f>
        <v>-9.0550532551336854E-2</v>
      </c>
      <c r="AD13" s="19">
        <f>LN(Data!AD10/Data!AD9)</f>
        <v>8.2588524592619741E-2</v>
      </c>
      <c r="AE13" s="19">
        <f>LN(Data!AE10/Data!AE9)</f>
        <v>0</v>
      </c>
      <c r="AF13" s="19">
        <f>LN(Data!AF10/Data!AF9)</f>
        <v>5.7280209102263557E-2</v>
      </c>
      <c r="AG13" s="19">
        <f>LN(Data!AG10/Data!AG9)</f>
        <v>7.9939449890389133E-2</v>
      </c>
      <c r="AH13" s="19">
        <f>LN(Data!AH10/Data!AH9)</f>
        <v>-1.0740337002658362E-2</v>
      </c>
      <c r="AI13" s="19">
        <f>LN(Data!AI10/Data!AI9)</f>
        <v>-4.9536931777893749E-2</v>
      </c>
      <c r="AJ13" s="19">
        <f>LN(Data!AJ10/Data!AJ9)</f>
        <v>-1.2352452011046586E-3</v>
      </c>
    </row>
    <row r="14" spans="1:38">
      <c r="A14" s="18">
        <v>42674</v>
      </c>
      <c r="B14" s="19">
        <f>LN(Data!B11/Data!B10)</f>
        <v>4.3249990186014983E-3</v>
      </c>
      <c r="C14" s="19">
        <f>LN(Data!C11/Data!C10)</f>
        <v>0.23670916252832455</v>
      </c>
      <c r="D14" s="19">
        <f>LN(Data!D11/Data!D10)</f>
        <v>-5.838930089119114E-2</v>
      </c>
      <c r="E14" s="19">
        <f>LN(Data!E11/Data!E10)</f>
        <v>2.0983567097798167E-2</v>
      </c>
      <c r="F14" s="19">
        <f>LN(Data!F11/Data!F10)</f>
        <v>3.948777150711856E-2</v>
      </c>
      <c r="G14" s="19">
        <f>LN(Data!G11/Data!G10)</f>
        <v>7.2368899947522977E-3</v>
      </c>
      <c r="H14" s="19">
        <f>LN(Data!H11/Data!H10)</f>
        <v>-3.1364578122918929E-2</v>
      </c>
      <c r="I14" s="19">
        <f>LN(Data!I11/Data!I10)</f>
        <v>-2.4078544695145796E-3</v>
      </c>
      <c r="J14" s="19">
        <f>LN(Data!J11/Data!J10)</f>
        <v>3.7805189341715222E-2</v>
      </c>
      <c r="K14" s="19">
        <f>LN(Data!K11/Data!K10)</f>
        <v>-1.8281732466643743E-2</v>
      </c>
      <c r="L14" s="19">
        <f>LN(Data!L11/Data!L10)</f>
        <v>-2.3001039133937651E-3</v>
      </c>
      <c r="M14" s="19">
        <f>LN(Data!M11/Data!M10)</f>
        <v>-2.9550482808596991E-2</v>
      </c>
      <c r="N14" s="19">
        <f>LN(Data!N11/Data!N10)</f>
        <v>3.9313122851744993E-2</v>
      </c>
      <c r="O14" s="19">
        <f>LN(Data!O11/Data!O10)</f>
        <v>-4.6432725132044245E-2</v>
      </c>
      <c r="P14" s="19">
        <f>LN(Data!P11/Data!P10)</f>
        <v>-3.3421405702083809E-2</v>
      </c>
      <c r="Q14" s="19">
        <f>LN(Data!Q11/Data!Q10)</f>
        <v>1.7624571388703769E-2</v>
      </c>
      <c r="R14" s="19">
        <f>LN(Data!R11/Data!R10)</f>
        <v>5.2889463920372637E-2</v>
      </c>
      <c r="S14" s="19">
        <f>LN(Data!S11/Data!S10)</f>
        <v>5.0300367679318309E-2</v>
      </c>
      <c r="T14" s="19">
        <f>LN(Data!T11/Data!T10)</f>
        <v>-6.5897578279424301E-2</v>
      </c>
      <c r="U14" s="19">
        <f>LN(Data!U11/Data!U10)</f>
        <v>1.8885746878681546E-3</v>
      </c>
      <c r="V14" s="19">
        <f>LN(Data!V11/Data!V10)</f>
        <v>-1.8323907040344036E-3</v>
      </c>
      <c r="W14" s="19">
        <f>LN(Data!W11/Data!W10)</f>
        <v>-3.3336420267591718E-2</v>
      </c>
      <c r="X14" s="19">
        <f>LN(Data!X11/Data!X10)</f>
        <v>-7.7576852101628638E-2</v>
      </c>
      <c r="Y14" s="19">
        <f>LN(Data!Y11/Data!Y10)</f>
        <v>-9.5349021381220967E-3</v>
      </c>
      <c r="Z14" s="19">
        <f>LN(Data!Z11/Data!Z10)</f>
        <v>-2.213732614585448E-2</v>
      </c>
      <c r="AA14" s="19">
        <f>LN(Data!AA11/Data!AA10)</f>
        <v>-4.9756498153941071E-2</v>
      </c>
      <c r="AB14" s="19">
        <f>LN(Data!AB11/Data!AB10)</f>
        <v>-6.0945134639691506E-2</v>
      </c>
      <c r="AC14" s="19">
        <f>LN(Data!AC11/Data!AC10)</f>
        <v>-4.8049697641708314E-2</v>
      </c>
      <c r="AD14" s="19">
        <f>LN(Data!AD11/Data!AD10)</f>
        <v>3.2065324078203528E-3</v>
      </c>
      <c r="AE14" s="19">
        <f>LN(Data!AE11/Data!AE10)</f>
        <v>4.6023663810536561E-2</v>
      </c>
      <c r="AF14" s="19">
        <f>LN(Data!AF11/Data!AF10)</f>
        <v>-4.6019328929957997E-4</v>
      </c>
      <c r="AG14" s="19">
        <f>LN(Data!AG11/Data!AG10)</f>
        <v>-6.1681279916821485E-2</v>
      </c>
      <c r="AH14" s="19">
        <f>LN(Data!AH11/Data!AH10)</f>
        <v>3.9847562685149926E-2</v>
      </c>
      <c r="AI14" s="19">
        <f>LN(Data!AI11/Data!AI10)</f>
        <v>0.10005097774649485</v>
      </c>
      <c r="AJ14" s="19">
        <f>LN(Data!AJ11/Data!AJ10)</f>
        <v>-1.9616782104688858E-2</v>
      </c>
    </row>
    <row r="15" spans="1:38">
      <c r="A15" s="18">
        <v>42704</v>
      </c>
      <c r="B15" s="19">
        <f>LN(Data!B12/Data!B11)</f>
        <v>-2.6958697687364478E-2</v>
      </c>
      <c r="C15" s="19">
        <f>LN(Data!C12/Data!C11)</f>
        <v>-6.5099261329297636E-2</v>
      </c>
      <c r="D15" s="19">
        <f>LN(Data!D12/Data!D11)</f>
        <v>-5.0972153521881065E-2</v>
      </c>
      <c r="E15" s="19">
        <f>LN(Data!E12/Data!E11)</f>
        <v>-0.10088335730592755</v>
      </c>
      <c r="F15" s="19">
        <f>LN(Data!F12/Data!F11)</f>
        <v>5.6581944931910948E-3</v>
      </c>
      <c r="G15" s="19">
        <f>LN(Data!G12/Data!G11)</f>
        <v>-4.2912914204853256E-2</v>
      </c>
      <c r="H15" s="19">
        <f>LN(Data!H12/Data!H11)</f>
        <v>-4.3041282980760237E-2</v>
      </c>
      <c r="I15" s="19">
        <f>LN(Data!I12/Data!I11)</f>
        <v>9.4171587740020518E-2</v>
      </c>
      <c r="J15" s="19">
        <f>LN(Data!J12/Data!J11)</f>
        <v>0.25902926776491386</v>
      </c>
      <c r="K15" s="19">
        <f>LN(Data!K12/Data!K11)</f>
        <v>-4.1274722212285724E-2</v>
      </c>
      <c r="L15" s="19">
        <f>LN(Data!L12/Data!L11)</f>
        <v>-6.4966843776121858E-2</v>
      </c>
      <c r="M15" s="19">
        <f>LN(Data!M12/Data!M11)</f>
        <v>5.8383932307994133E-3</v>
      </c>
      <c r="N15" s="19">
        <f>LN(Data!N12/Data!N11)</f>
        <v>0.14628184108058426</v>
      </c>
      <c r="O15" s="19">
        <f>LN(Data!O12/Data!O11)</f>
        <v>4.6661846452785344E-2</v>
      </c>
      <c r="P15" s="19">
        <f>LN(Data!P12/Data!P11)</f>
        <v>-5.1293294387550578E-2</v>
      </c>
      <c r="Q15" s="19">
        <f>LN(Data!Q12/Data!Q11)</f>
        <v>6.2986003957041015E-2</v>
      </c>
      <c r="R15" s="19">
        <f>LN(Data!R12/Data!R11)</f>
        <v>0.24686007793152581</v>
      </c>
      <c r="S15" s="19">
        <f>LN(Data!S12/Data!S11)</f>
        <v>-4.6084055113554401E-2</v>
      </c>
      <c r="T15" s="19">
        <f>LN(Data!T12/Data!T11)</f>
        <v>1.3469271759110701E-2</v>
      </c>
      <c r="U15" s="19">
        <f>LN(Data!U12/Data!U11)</f>
        <v>-4.9556967521954216E-2</v>
      </c>
      <c r="V15" s="19">
        <f>LN(Data!V12/Data!V11)</f>
        <v>6.7070645433145781E-2</v>
      </c>
      <c r="W15" s="19">
        <f>LN(Data!W12/Data!W11)</f>
        <v>-2.8431667162463065E-2</v>
      </c>
      <c r="X15" s="19">
        <f>LN(Data!X12/Data!X11)</f>
        <v>3.6738825645757381E-2</v>
      </c>
      <c r="Y15" s="19">
        <f>LN(Data!Y12/Data!Y11)</f>
        <v>-4.4701241942509538E-2</v>
      </c>
      <c r="Z15" s="19">
        <f>LN(Data!Z12/Data!Z11)</f>
        <v>4.5040051120699053E-2</v>
      </c>
      <c r="AA15" s="19">
        <f>LN(Data!AA12/Data!AA11)</f>
        <v>2.7073406418308139E-2</v>
      </c>
      <c r="AB15" s="19">
        <f>LN(Data!AB12/Data!AB11)</f>
        <v>4.1203393168188988E-2</v>
      </c>
      <c r="AC15" s="19">
        <f>LN(Data!AC12/Data!AC11)</f>
        <v>-2.194514596422786E-3</v>
      </c>
      <c r="AD15" s="19">
        <f>LN(Data!AD12/Data!AD11)</f>
        <v>-8.6226328904231968E-3</v>
      </c>
      <c r="AE15" s="19">
        <f>LN(Data!AE12/Data!AE11)</f>
        <v>0.20868141920823011</v>
      </c>
      <c r="AF15" s="19">
        <f>LN(Data!AF12/Data!AF11)</f>
        <v>0.11036523236444841</v>
      </c>
      <c r="AG15" s="19">
        <f>LN(Data!AG12/Data!AG11)</f>
        <v>0.13538684729420233</v>
      </c>
      <c r="AH15" s="19">
        <f>LN(Data!AH12/Data!AH11)</f>
        <v>0.13741499122591525</v>
      </c>
      <c r="AI15" s="19">
        <f>LN(Data!AI12/Data!AI11)</f>
        <v>0.2072640980100254</v>
      </c>
      <c r="AJ15" s="19">
        <f>LN(Data!AJ12/Data!AJ11)</f>
        <v>3.3603472465471074E-2</v>
      </c>
    </row>
    <row r="16" spans="1:38">
      <c r="A16" s="18">
        <v>42735</v>
      </c>
      <c r="B16" s="19">
        <f>LN(Data!B13/Data!B12)</f>
        <v>4.6840761742427975E-2</v>
      </c>
      <c r="C16" s="19">
        <f>LN(Data!C13/Data!C12)</f>
        <v>5.6493425452739623E-2</v>
      </c>
      <c r="D16" s="19">
        <f>LN(Data!D13/Data!D12)</f>
        <v>-9.3305970353376247E-4</v>
      </c>
      <c r="E16" s="19">
        <f>LN(Data!E13/Data!E12)</f>
        <v>-2.8870810622255261E-2</v>
      </c>
      <c r="F16" s="19">
        <f>LN(Data!F13/Data!F12)</f>
        <v>3.0721370262746246E-2</v>
      </c>
      <c r="G16" s="19">
        <f>LN(Data!G13/Data!G12)</f>
        <v>2.1131543228343614E-2</v>
      </c>
      <c r="H16" s="19">
        <f>LN(Data!H13/Data!H12)</f>
        <v>0.1206651859063942</v>
      </c>
      <c r="I16" s="19">
        <f>LN(Data!I13/Data!I12)</f>
        <v>2.9603862878832307E-2</v>
      </c>
      <c r="J16" s="19">
        <f>LN(Data!J13/Data!J12)</f>
        <v>0.14643584034325047</v>
      </c>
      <c r="K16" s="19">
        <f>LN(Data!K13/Data!K12)</f>
        <v>3.4527291768462968E-2</v>
      </c>
      <c r="L16" s="19">
        <f>LN(Data!L13/Data!L12)</f>
        <v>9.0125497383803845E-3</v>
      </c>
      <c r="M16" s="19">
        <f>LN(Data!M13/Data!M12)</f>
        <v>-1.877518426151881E-2</v>
      </c>
      <c r="N16" s="19">
        <f>LN(Data!N13/Data!N12)</f>
        <v>7.3564336465356039E-2</v>
      </c>
      <c r="O16" s="19">
        <f>LN(Data!O13/Data!O12)</f>
        <v>3.3343931553298706E-2</v>
      </c>
      <c r="P16" s="19">
        <f>LN(Data!P13/Data!P12)</f>
        <v>1.9455399289941715E-2</v>
      </c>
      <c r="Q16" s="19">
        <f>LN(Data!Q13/Data!Q12)</f>
        <v>5.3576451506942936E-2</v>
      </c>
      <c r="R16" s="19">
        <f>LN(Data!R13/Data!R12)</f>
        <v>4.5357149685646393E-2</v>
      </c>
      <c r="S16" s="19">
        <f>LN(Data!S13/Data!S12)</f>
        <v>1.0221554071538009E-2</v>
      </c>
      <c r="T16" s="19">
        <f>LN(Data!T13/Data!T12)</f>
        <v>1.0523154984110538E-2</v>
      </c>
      <c r="U16" s="19">
        <f>LN(Data!U13/Data!U12)</f>
        <v>2.7137712291675747E-2</v>
      </c>
      <c r="V16" s="19">
        <f>LN(Data!V13/Data!V12)</f>
        <v>5.017281216018149E-2</v>
      </c>
      <c r="W16" s="19">
        <f>LN(Data!W13/Data!W12)</f>
        <v>1.3324647508001093E-2</v>
      </c>
      <c r="X16" s="19">
        <f>LN(Data!X13/Data!X12)</f>
        <v>6.7415141218905239E-2</v>
      </c>
      <c r="Y16" s="19">
        <f>LN(Data!Y13/Data!Y12)</f>
        <v>1.3608089191712047E-3</v>
      </c>
      <c r="Z16" s="19">
        <f>LN(Data!Z13/Data!Z12)</f>
        <v>-4.4259512509456644E-2</v>
      </c>
      <c r="AA16" s="19">
        <f>LN(Data!AA13/Data!AA12)</f>
        <v>-1.9445996598552312E-2</v>
      </c>
      <c r="AB16" s="19">
        <f>LN(Data!AB13/Data!AB12)</f>
        <v>-3.8652154434279225E-2</v>
      </c>
      <c r="AC16" s="19">
        <f>LN(Data!AC13/Data!AC12)</f>
        <v>1.5064705116957726E-2</v>
      </c>
      <c r="AD16" s="19">
        <f>LN(Data!AD13/Data!AD12)</f>
        <v>-4.3958175852969378E-2</v>
      </c>
      <c r="AE16" s="19">
        <f>LN(Data!AE13/Data!AE12)</f>
        <v>2.1290123603009237E-2</v>
      </c>
      <c r="AF16" s="19">
        <f>LN(Data!AF13/Data!AF12)</f>
        <v>3.2843008654297803E-2</v>
      </c>
      <c r="AG16" s="19">
        <f>LN(Data!AG13/Data!AG12)</f>
        <v>-2.995444349429411E-2</v>
      </c>
      <c r="AH16" s="19">
        <f>LN(Data!AH13/Data!AH12)</f>
        <v>5.2507311559478492E-2</v>
      </c>
      <c r="AI16" s="19">
        <f>LN(Data!AI13/Data!AI12)</f>
        <v>8.7949572039673754E-2</v>
      </c>
      <c r="AJ16" s="19">
        <f>LN(Data!AJ13/Data!AJ12)</f>
        <v>1.8037103051757427E-2</v>
      </c>
    </row>
    <row r="17" spans="1:36">
      <c r="A17" s="18">
        <v>42766</v>
      </c>
      <c r="B17" s="19">
        <f>LN(Data!B14/Data!B13)</f>
        <v>4.6641670374966589E-2</v>
      </c>
      <c r="C17" s="19">
        <f>LN(Data!C14/Data!C13)</f>
        <v>0.1280336745496686</v>
      </c>
      <c r="D17" s="19">
        <f>LN(Data!D14/Data!D13)</f>
        <v>9.3639404568043122E-2</v>
      </c>
      <c r="E17" s="19">
        <f>LN(Data!E14/Data!E13)</f>
        <v>0.12462614781241479</v>
      </c>
      <c r="F17" s="19">
        <f>LN(Data!F14/Data!F13)</f>
        <v>3.9598201252965239E-2</v>
      </c>
      <c r="G17" s="19">
        <f>LN(Data!G14/Data!G13)</f>
        <v>3.4406608456942968E-2</v>
      </c>
      <c r="H17" s="19">
        <f>LN(Data!H14/Data!H13)</f>
        <v>0.16462490448788064</v>
      </c>
      <c r="I17" s="19">
        <f>LN(Data!I14/Data!I13)</f>
        <v>7.5876506791975606E-3</v>
      </c>
      <c r="J17" s="19">
        <f>LN(Data!J14/Data!J13)</f>
        <v>2.2601925447812813E-2</v>
      </c>
      <c r="K17" s="19">
        <f>LN(Data!K14/Data!K13)</f>
        <v>-1.7158785686818726E-2</v>
      </c>
      <c r="L17" s="19">
        <f>LN(Data!L14/Data!L13)</f>
        <v>5.8375309625304628E-2</v>
      </c>
      <c r="M17" s="19">
        <f>LN(Data!M14/Data!M13)</f>
        <v>-3.5039651172572323E-2</v>
      </c>
      <c r="N17" s="19">
        <f>LN(Data!N14/Data!N13)</f>
        <v>-1.9424902838201686E-2</v>
      </c>
      <c r="O17" s="19">
        <f>LN(Data!O14/Data!O13)</f>
        <v>-7.3187977540651955E-2</v>
      </c>
      <c r="P17" s="19">
        <f>LN(Data!P14/Data!P13)</f>
        <v>4.1012271373650003E-2</v>
      </c>
      <c r="Q17" s="19">
        <f>LN(Data!Q14/Data!Q13)</f>
        <v>-5.5460620562854446E-2</v>
      </c>
      <c r="R17" s="19">
        <f>LN(Data!R14/Data!R13)</f>
        <v>2.4140644811274967E-2</v>
      </c>
      <c r="S17" s="19">
        <f>LN(Data!S14/Data!S13)</f>
        <v>2.939423382185263E-2</v>
      </c>
      <c r="T17" s="19">
        <f>LN(Data!T14/Data!T13)</f>
        <v>-2.3361909698372825E-2</v>
      </c>
      <c r="U17" s="19">
        <f>LN(Data!U14/Data!U13)</f>
        <v>2.6496462569125514E-3</v>
      </c>
      <c r="V17" s="19">
        <f>LN(Data!V14/Data!V13)</f>
        <v>5.9868017015990177E-2</v>
      </c>
      <c r="W17" s="19">
        <f>LN(Data!W14/Data!W13)</f>
        <v>1.6409951434877855E-2</v>
      </c>
      <c r="X17" s="19">
        <f>LN(Data!X14/Data!X13)</f>
        <v>-8.5411785054922085E-2</v>
      </c>
      <c r="Y17" s="19">
        <f>LN(Data!Y14/Data!Y13)</f>
        <v>9.650157542235907E-2</v>
      </c>
      <c r="Z17" s="19">
        <f>LN(Data!Z14/Data!Z13)</f>
        <v>4.226698383030833E-2</v>
      </c>
      <c r="AA17" s="19">
        <f>LN(Data!AA14/Data!AA13)</f>
        <v>-2.8226982259269565E-2</v>
      </c>
      <c r="AB17" s="19">
        <f>LN(Data!AB14/Data!AB13)</f>
        <v>5.164145867365804E-2</v>
      </c>
      <c r="AC17" s="19">
        <f>LN(Data!AC14/Data!AC13)</f>
        <v>3.9916607405442631E-2</v>
      </c>
      <c r="AD17" s="19">
        <f>LN(Data!AD14/Data!AD13)</f>
        <v>-0.19908708296292732</v>
      </c>
      <c r="AE17" s="19">
        <f>LN(Data!AE14/Data!AE13)</f>
        <v>5.6644003235373835E-3</v>
      </c>
      <c r="AF17" s="19">
        <f>LN(Data!AF14/Data!AF13)</f>
        <v>-2.7908788117076616E-2</v>
      </c>
      <c r="AG17" s="19">
        <f>LN(Data!AG14/Data!AG13)</f>
        <v>3.1000359288836141E-2</v>
      </c>
      <c r="AH17" s="19">
        <f>LN(Data!AH14/Data!AH13)</f>
        <v>-6.2487790056300209E-2</v>
      </c>
      <c r="AI17" s="19">
        <f>LN(Data!AI14/Data!AI13)</f>
        <v>-4.3226218748436358E-2</v>
      </c>
      <c r="AJ17" s="19">
        <f>LN(Data!AJ14/Data!AJ13)</f>
        <v>1.772629809300964E-2</v>
      </c>
    </row>
    <row r="18" spans="1:36">
      <c r="A18" s="18">
        <v>42794</v>
      </c>
      <c r="B18" s="19">
        <f>LN(Data!B15/Data!B14)</f>
        <v>0.12122899829068788</v>
      </c>
      <c r="C18" s="19">
        <f>LN(Data!C15/Data!C14)</f>
        <v>1.0041096950755911E-2</v>
      </c>
      <c r="D18" s="19">
        <f>LN(Data!D15/Data!D14)</f>
        <v>2.5844700773799183E-2</v>
      </c>
      <c r="E18" s="19">
        <f>LN(Data!E15/Data!E14)</f>
        <v>3.9273835414177304E-2</v>
      </c>
      <c r="F18" s="19">
        <f>LN(Data!F15/Data!F14)</f>
        <v>-1.0417570696494726E-2</v>
      </c>
      <c r="G18" s="19">
        <f>LN(Data!G15/Data!G14)</f>
        <v>2.9717762953667869E-2</v>
      </c>
      <c r="H18" s="19">
        <f>LN(Data!H15/Data!H14)</f>
        <v>-7.7303540840275159E-3</v>
      </c>
      <c r="I18" s="19">
        <f>LN(Data!I15/Data!I14)</f>
        <v>4.4213459578682765E-2</v>
      </c>
      <c r="J18" s="19">
        <f>LN(Data!J15/Data!J14)</f>
        <v>-7.3136161622530449E-2</v>
      </c>
      <c r="K18" s="19">
        <f>LN(Data!K15/Data!K14)</f>
        <v>7.6143112086765663E-2</v>
      </c>
      <c r="L18" s="19">
        <f>LN(Data!L15/Data!L14)</f>
        <v>6.1314250048849037E-2</v>
      </c>
      <c r="M18" s="19">
        <f>LN(Data!M15/Data!M14)</f>
        <v>6.0889001890767548E-2</v>
      </c>
      <c r="N18" s="19">
        <f>LN(Data!N15/Data!N14)</f>
        <v>6.8386125556977581E-2</v>
      </c>
      <c r="O18" s="19">
        <f>LN(Data!O15/Data!O14)</f>
        <v>-3.1114428098057392E-2</v>
      </c>
      <c r="P18" s="19">
        <f>LN(Data!P15/Data!P14)</f>
        <v>3.8847443637381456E-2</v>
      </c>
      <c r="Q18" s="19">
        <f>LN(Data!Q15/Data!Q14)</f>
        <v>1.0274827941098331E-2</v>
      </c>
      <c r="R18" s="19">
        <f>LN(Data!R15/Data!R14)</f>
        <v>8.6274945702204855E-2</v>
      </c>
      <c r="S18" s="19">
        <f>LN(Data!S15/Data!S14)</f>
        <v>3.8105998810046643E-2</v>
      </c>
      <c r="T18" s="19">
        <f>LN(Data!T15/Data!T14)</f>
        <v>7.2621117028373941E-2</v>
      </c>
      <c r="U18" s="19">
        <f>LN(Data!U15/Data!U14)</f>
        <v>9.3380302635503575E-3</v>
      </c>
      <c r="V18" s="19">
        <f>LN(Data!V15/Data!V14)</f>
        <v>-5.0738534147468694E-3</v>
      </c>
      <c r="W18" s="19">
        <f>LN(Data!W15/Data!W14)</f>
        <v>0.10672676940797335</v>
      </c>
      <c r="X18" s="19">
        <f>LN(Data!X15/Data!X14)</f>
        <v>1.2571130677893498E-2</v>
      </c>
      <c r="Y18" s="19">
        <f>LN(Data!Y15/Data!Y14)</f>
        <v>4.2816828352390528E-2</v>
      </c>
      <c r="Z18" s="19">
        <f>LN(Data!Z15/Data!Z14)</f>
        <v>5.999380415316078E-2</v>
      </c>
      <c r="AA18" s="19">
        <f>LN(Data!AA15/Data!AA14)</f>
        <v>7.3053583162267913E-2</v>
      </c>
      <c r="AB18" s="19">
        <f>LN(Data!AB15/Data!AB14)</f>
        <v>6.0710020938773514E-2</v>
      </c>
      <c r="AC18" s="19">
        <f>LN(Data!AC15/Data!AC14)</f>
        <v>7.7451014197412932E-2</v>
      </c>
      <c r="AD18" s="19">
        <f>LN(Data!AD15/Data!AD14)</f>
        <v>5.551420721530665E-2</v>
      </c>
      <c r="AE18" s="19">
        <f>LN(Data!AE15/Data!AE14)</f>
        <v>7.2172873070187327E-2</v>
      </c>
      <c r="AF18" s="19">
        <f>LN(Data!AF15/Data!AF14)</f>
        <v>-2.4707994168880629E-2</v>
      </c>
      <c r="AG18" s="19">
        <f>LN(Data!AG15/Data!AG14)</f>
        <v>1.0399428164787287E-2</v>
      </c>
      <c r="AH18" s="19">
        <f>LN(Data!AH15/Data!AH14)</f>
        <v>6.8861511734196565E-2</v>
      </c>
      <c r="AI18" s="19">
        <f>LN(Data!AI15/Data!AI14)</f>
        <v>7.8552244347001629E-2</v>
      </c>
      <c r="AJ18" s="19">
        <f>LN(Data!AJ15/Data!AJ14)</f>
        <v>3.6523097609435645E-2</v>
      </c>
    </row>
    <row r="19" spans="1:36">
      <c r="A19" s="18">
        <v>42825</v>
      </c>
      <c r="B19" s="19">
        <f>LN(Data!B16/Data!B15)</f>
        <v>4.7541466183357216E-2</v>
      </c>
      <c r="C19" s="19">
        <f>LN(Data!C16/Data!C15)</f>
        <v>3.918553347306096E-2</v>
      </c>
      <c r="D19" s="19">
        <f>LN(Data!D16/Data!D15)</f>
        <v>4.7942282244817704E-2</v>
      </c>
      <c r="E19" s="19">
        <f>LN(Data!E16/Data!E15)</f>
        <v>4.691230859223014E-2</v>
      </c>
      <c r="F19" s="19">
        <f>LN(Data!F16/Data!F15)</f>
        <v>2.8960742426846309E-2</v>
      </c>
      <c r="G19" s="19">
        <f>LN(Data!G16/Data!G15)</f>
        <v>3.3909752294912221E-3</v>
      </c>
      <c r="H19" s="19">
        <f>LN(Data!H16/Data!H15)</f>
        <v>0.10727875146962</v>
      </c>
      <c r="I19" s="19">
        <f>LN(Data!I16/Data!I15)</f>
        <v>-2.8604376481629824E-2</v>
      </c>
      <c r="J19" s="19">
        <f>LN(Data!J16/Data!J15)</f>
        <v>7.0843739363272998E-2</v>
      </c>
      <c r="K19" s="19">
        <f>LN(Data!K16/Data!K15)</f>
        <v>1.8966365258280389E-2</v>
      </c>
      <c r="L19" s="19">
        <f>LN(Data!L16/Data!L15)</f>
        <v>1.0519863997719934E-2</v>
      </c>
      <c r="M19" s="19">
        <f>LN(Data!M16/Data!M15)</f>
        <v>1.6083138086087023E-2</v>
      </c>
      <c r="N19" s="19">
        <f>LN(Data!N16/Data!N15)</f>
        <v>-3.1157961477771622E-2</v>
      </c>
      <c r="O19" s="19">
        <f>LN(Data!O16/Data!O15)</f>
        <v>8.44920228817405E-3</v>
      </c>
      <c r="P19" s="19">
        <f>LN(Data!P16/Data!P15)</f>
        <v>-1.3486828350159179E-2</v>
      </c>
      <c r="Q19" s="19">
        <f>LN(Data!Q16/Data!Q15)</f>
        <v>-4.6672408198430666E-2</v>
      </c>
      <c r="R19" s="19">
        <f>LN(Data!R16/Data!R15)</f>
        <v>-4.5170305617603407E-2</v>
      </c>
      <c r="S19" s="19">
        <f>LN(Data!S16/Data!S15)</f>
        <v>1.8033054942888819E-2</v>
      </c>
      <c r="T19" s="19">
        <f>LN(Data!T16/Data!T15)</f>
        <v>2.6342763660351909E-3</v>
      </c>
      <c r="U19" s="19">
        <f>LN(Data!U16/Data!U15)</f>
        <v>1.1374530217685992E-2</v>
      </c>
      <c r="V19" s="19">
        <f>LN(Data!V16/Data!V15)</f>
        <v>2.9534990901436669E-2</v>
      </c>
      <c r="W19" s="19">
        <f>LN(Data!W16/Data!W15)</f>
        <v>-1.1179875198471842E-2</v>
      </c>
      <c r="X19" s="19">
        <f>LN(Data!X16/Data!X15)</f>
        <v>-1.7890292155493322E-2</v>
      </c>
      <c r="Y19" s="19">
        <f>LN(Data!Y16/Data!Y15)</f>
        <v>9.4972113540117878E-2</v>
      </c>
      <c r="Z19" s="19">
        <f>LN(Data!Z16/Data!Z15)</f>
        <v>4.6338565205051224E-2</v>
      </c>
      <c r="AA19" s="19">
        <f>LN(Data!AA16/Data!AA15)</f>
        <v>-2.1619787536319227E-2</v>
      </c>
      <c r="AB19" s="19">
        <f>LN(Data!AB16/Data!AB15)</f>
        <v>-3.6013473811231496E-2</v>
      </c>
      <c r="AC19" s="19">
        <f>LN(Data!AC16/Data!AC15)</f>
        <v>-2.5335751480221696E-2</v>
      </c>
      <c r="AD19" s="19">
        <f>LN(Data!AD16/Data!AD15)</f>
        <v>1.5111867270237337E-2</v>
      </c>
      <c r="AE19" s="19">
        <f>LN(Data!AE16/Data!AE15)</f>
        <v>-6.3969381617359489E-2</v>
      </c>
      <c r="AF19" s="19">
        <f>LN(Data!AF16/Data!AF15)</f>
        <v>4.7217309113840963E-2</v>
      </c>
      <c r="AG19" s="19">
        <f>LN(Data!AG16/Data!AG15)</f>
        <v>-4.1184154029607005E-2</v>
      </c>
      <c r="AH19" s="19">
        <f>LN(Data!AH16/Data!AH15)</f>
        <v>1.6718214533619424E-4</v>
      </c>
      <c r="AI19" s="19">
        <f>LN(Data!AI16/Data!AI15)</f>
        <v>-7.6809476391087775E-2</v>
      </c>
      <c r="AJ19" s="19">
        <f>LN(Data!AJ16/Data!AJ15)</f>
        <v>-3.8930594013980509E-4</v>
      </c>
    </row>
    <row r="20" spans="1:36">
      <c r="A20" s="18">
        <v>42855</v>
      </c>
      <c r="B20" s="19">
        <f>LN(Data!B17/Data!B16)</f>
        <v>-6.9611221356963055E-5</v>
      </c>
      <c r="C20" s="19">
        <f>LN(Data!C17/Data!C16)</f>
        <v>2.9267780203603988E-2</v>
      </c>
      <c r="D20" s="19">
        <f>LN(Data!D17/Data!D16)</f>
        <v>4.2456680883452759E-2</v>
      </c>
      <c r="E20" s="19">
        <f>LN(Data!E17/Data!E16)</f>
        <v>5.6121465115119881E-2</v>
      </c>
      <c r="F20" s="19">
        <f>LN(Data!F17/Data!F16)</f>
        <v>3.8718356153821062E-2</v>
      </c>
      <c r="G20" s="19">
        <f>LN(Data!G17/Data!G16)</f>
        <v>8.6629924989951521E-2</v>
      </c>
      <c r="H20" s="19">
        <f>LN(Data!H17/Data!H16)</f>
        <v>0.12091622246752808</v>
      </c>
      <c r="I20" s="19">
        <f>LN(Data!I17/Data!I16)</f>
        <v>-8.3194821026211854E-3</v>
      </c>
      <c r="J20" s="19">
        <f>LN(Data!J17/Data!J16)</f>
        <v>-4.3434112087627381E-2</v>
      </c>
      <c r="K20" s="19">
        <f>LN(Data!K17/Data!K16)</f>
        <v>-8.7090301285371562E-3</v>
      </c>
      <c r="L20" s="19">
        <f>LN(Data!L17/Data!L16)</f>
        <v>2.609954353317049E-2</v>
      </c>
      <c r="M20" s="19">
        <f>LN(Data!M17/Data!M16)</f>
        <v>4.2108624835949508E-2</v>
      </c>
      <c r="N20" s="19">
        <f>LN(Data!N17/Data!N16)</f>
        <v>-9.6088591066368495E-3</v>
      </c>
      <c r="O20" s="19">
        <f>LN(Data!O17/Data!O16)</f>
        <v>-4.3993716318457658E-3</v>
      </c>
      <c r="P20" s="19">
        <f>LN(Data!P17/Data!P16)</f>
        <v>-2.8447566803926475E-2</v>
      </c>
      <c r="Q20" s="19">
        <f>LN(Data!Q17/Data!Q16)</f>
        <v>-6.2596551383364216E-3</v>
      </c>
      <c r="R20" s="19">
        <f>LN(Data!R17/Data!R16)</f>
        <v>-1.065426656117377E-2</v>
      </c>
      <c r="S20" s="19">
        <f>LN(Data!S17/Data!S16)</f>
        <v>3.3658494369278841E-2</v>
      </c>
      <c r="T20" s="19">
        <f>LN(Data!T17/Data!T16)</f>
        <v>-8.5131880658109831E-3</v>
      </c>
      <c r="U20" s="19">
        <f>LN(Data!U17/Data!U16)</f>
        <v>1.6591103783654575E-2</v>
      </c>
      <c r="V20" s="19">
        <f>LN(Data!V17/Data!V16)</f>
        <v>1.9302752254528675E-2</v>
      </c>
      <c r="W20" s="19">
        <f>LN(Data!W17/Data!W16)</f>
        <v>7.956429183902174E-3</v>
      </c>
      <c r="X20" s="19">
        <f>LN(Data!X17/Data!X16)</f>
        <v>-6.0022239182725631E-2</v>
      </c>
      <c r="Y20" s="19">
        <f>LN(Data!Y17/Data!Y16)</f>
        <v>2.7363665837166727E-2</v>
      </c>
      <c r="Z20" s="19">
        <f>LN(Data!Z17/Data!Z16)</f>
        <v>7.8151564452622387E-3</v>
      </c>
      <c r="AA20" s="19">
        <f>LN(Data!AA17/Data!AA16)</f>
        <v>1.1775573501541996E-2</v>
      </c>
      <c r="AB20" s="19">
        <f>LN(Data!AB17/Data!AB16)</f>
        <v>-1.9226778020610902E-2</v>
      </c>
      <c r="AC20" s="19">
        <f>LN(Data!AC17/Data!AC16)</f>
        <v>-5.7585187021866983E-3</v>
      </c>
      <c r="AD20" s="19">
        <f>LN(Data!AD17/Data!AD16)</f>
        <v>-6.4840857267878582E-2</v>
      </c>
      <c r="AE20" s="19">
        <f>LN(Data!AE17/Data!AE16)</f>
        <v>1.2295712267726805E-2</v>
      </c>
      <c r="AF20" s="19">
        <f>LN(Data!AF17/Data!AF16)</f>
        <v>-4.0095368663000418E-2</v>
      </c>
      <c r="AG20" s="19">
        <f>LN(Data!AG17/Data!AG16)</f>
        <v>9.7503077264522245E-2</v>
      </c>
      <c r="AH20" s="19">
        <f>LN(Data!AH17/Data!AH16)</f>
        <v>-1.1770776561855692E-2</v>
      </c>
      <c r="AI20" s="19">
        <f>LN(Data!AI17/Data!AI16)</f>
        <v>-2.6108380118270807E-2</v>
      </c>
      <c r="AJ20" s="19">
        <f>LN(Data!AJ17/Data!AJ16)</f>
        <v>9.0501405584374091E-3</v>
      </c>
    </row>
    <row r="21" spans="1:36">
      <c r="A21" s="18">
        <v>42886</v>
      </c>
      <c r="B21" s="19">
        <f>LN(Data!B18/Data!B17)</f>
        <v>6.1488276932016785E-2</v>
      </c>
      <c r="C21" s="19">
        <f>LN(Data!C18/Data!C17)</f>
        <v>6.8984111045600371E-2</v>
      </c>
      <c r="D21" s="19">
        <f>LN(Data!D18/Data!D17)</f>
        <v>7.2577828021652566E-2</v>
      </c>
      <c r="E21" s="19">
        <f>LN(Data!E18/Data!E17)</f>
        <v>8.0209902703598113E-3</v>
      </c>
      <c r="F21" s="19">
        <f>LN(Data!F18/Data!F17)</f>
        <v>1.9957278429307689E-2</v>
      </c>
      <c r="G21" s="19">
        <f>LN(Data!G18/Data!G17)</f>
        <v>6.5486536778190899E-2</v>
      </c>
      <c r="H21" s="19">
        <f>LN(Data!H18/Data!H17)</f>
        <v>8.2295911367355576E-2</v>
      </c>
      <c r="I21" s="19">
        <f>LN(Data!I18/Data!I17)</f>
        <v>2.6601120035095482E-3</v>
      </c>
      <c r="J21" s="19">
        <f>LN(Data!J18/Data!J17)</f>
        <v>0.32496954410221734</v>
      </c>
      <c r="K21" s="19">
        <f>LN(Data!K18/Data!K17)</f>
        <v>3.7983272471226674E-2</v>
      </c>
      <c r="L21" s="19">
        <f>LN(Data!L18/Data!L17)</f>
        <v>4.3020846922400234E-2</v>
      </c>
      <c r="M21" s="19">
        <f>LN(Data!M18/Data!M17)</f>
        <v>4.4486461299128678E-2</v>
      </c>
      <c r="N21" s="19">
        <f>LN(Data!N18/Data!N17)</f>
        <v>-5.7361274171306612E-2</v>
      </c>
      <c r="O21" s="19">
        <f>LN(Data!O18/Data!O17)</f>
        <v>-1.4184634991956525E-2</v>
      </c>
      <c r="P21" s="19">
        <f>LN(Data!P18/Data!P17)</f>
        <v>8.6649726960627491E-3</v>
      </c>
      <c r="Q21" s="19">
        <f>LN(Data!Q18/Data!Q17)</f>
        <v>-3.0642800989879336E-2</v>
      </c>
      <c r="R21" s="19">
        <f>LN(Data!R18/Data!R17)</f>
        <v>-4.0661339045574299E-2</v>
      </c>
      <c r="S21" s="19">
        <f>LN(Data!S18/Data!S17)</f>
        <v>5.4863255614152916E-2</v>
      </c>
      <c r="T21" s="19">
        <f>LN(Data!T18/Data!T17)</f>
        <v>-3.815995520126237E-2</v>
      </c>
      <c r="U21" s="19">
        <f>LN(Data!U18/Data!U17)</f>
        <v>5.2370350307482348E-2</v>
      </c>
      <c r="V21" s="19">
        <f>LN(Data!V18/Data!V17)</f>
        <v>-6.8560439047780322E-2</v>
      </c>
      <c r="W21" s="19">
        <f>LN(Data!W18/Data!W17)</f>
        <v>-7.7477758115905668E-2</v>
      </c>
      <c r="X21" s="19">
        <f>LN(Data!X18/Data!X17)</f>
        <v>1.5775583781106425E-2</v>
      </c>
      <c r="Y21" s="19">
        <f>LN(Data!Y18/Data!Y17)</f>
        <v>5.8943039148108257E-2</v>
      </c>
      <c r="Z21" s="19">
        <f>LN(Data!Z18/Data!Z17)</f>
        <v>9.5186108829385142E-3</v>
      </c>
      <c r="AA21" s="19">
        <f>LN(Data!AA18/Data!AA17)</f>
        <v>2.5797907062881723E-2</v>
      </c>
      <c r="AB21" s="19">
        <f>LN(Data!AB18/Data!AB17)</f>
        <v>4.3635296428011408E-2</v>
      </c>
      <c r="AC21" s="19">
        <f>LN(Data!AC18/Data!AC17)</f>
        <v>-4.4656866374587462E-2</v>
      </c>
      <c r="AD21" s="19">
        <f>LN(Data!AD18/Data!AD17)</f>
        <v>6.3619323218420856E-2</v>
      </c>
      <c r="AE21" s="19">
        <f>LN(Data!AE18/Data!AE17)</f>
        <v>-3.8308056198220086E-2</v>
      </c>
      <c r="AF21" s="19">
        <f>LN(Data!AF18/Data!AF17)</f>
        <v>-6.9574487949670652E-2</v>
      </c>
      <c r="AG21" s="19">
        <f>LN(Data!AG18/Data!AG17)</f>
        <v>3.0528635937005121E-2</v>
      </c>
      <c r="AH21" s="19">
        <f>LN(Data!AH18/Data!AH17)</f>
        <v>2.3735026953626202E-2</v>
      </c>
      <c r="AI21" s="19">
        <f>LN(Data!AI18/Data!AI17)</f>
        <v>-5.7663193482808822E-2</v>
      </c>
      <c r="AJ21" s="19">
        <f>LN(Data!AJ18/Data!AJ17)</f>
        <v>1.1509718385591177E-2</v>
      </c>
    </row>
    <row r="22" spans="1:36">
      <c r="A22" s="18">
        <v>42916</v>
      </c>
      <c r="B22" s="19">
        <f>LN(Data!B19/Data!B18)</f>
        <v>-5.8915883536594611E-2</v>
      </c>
      <c r="C22" s="19">
        <f>LN(Data!C19/Data!C18)</f>
        <v>-8.7485351610192372E-2</v>
      </c>
      <c r="D22" s="19">
        <f>LN(Data!D19/Data!D18)</f>
        <v>-2.7128667388252585E-2</v>
      </c>
      <c r="E22" s="19">
        <f>LN(Data!E19/Data!E18)</f>
        <v>-3.1741859741979466E-3</v>
      </c>
      <c r="F22" s="19">
        <f>LN(Data!F19/Data!F18)</f>
        <v>-1.3115414633786269E-2</v>
      </c>
      <c r="G22" s="19">
        <f>LN(Data!G19/Data!G18)</f>
        <v>-5.992077977206095E-2</v>
      </c>
      <c r="H22" s="19">
        <f>LN(Data!H19/Data!H18)</f>
        <v>5.865448063616048E-2</v>
      </c>
      <c r="I22" s="19">
        <f>LN(Data!I19/Data!I18)</f>
        <v>2.4885014294309046E-2</v>
      </c>
      <c r="J22" s="19">
        <f>LN(Data!J19/Data!J18)</f>
        <v>1.4537401750290687E-3</v>
      </c>
      <c r="K22" s="19">
        <f>LN(Data!K19/Data!K18)</f>
        <v>3.101499842340967E-2</v>
      </c>
      <c r="L22" s="19">
        <f>LN(Data!L19/Data!L18)</f>
        <v>-1.5343404544514411E-2</v>
      </c>
      <c r="M22" s="19">
        <f>LN(Data!M19/Data!M18)</f>
        <v>-3.7857774691537852E-2</v>
      </c>
      <c r="N22" s="19">
        <f>LN(Data!N19/Data!N18)</f>
        <v>0.10669863397682729</v>
      </c>
      <c r="O22" s="19">
        <f>LN(Data!O19/Data!O18)</f>
        <v>2.8530689824064807E-3</v>
      </c>
      <c r="P22" s="19">
        <f>LN(Data!P19/Data!P18)</f>
        <v>-1.0728247155674362E-2</v>
      </c>
      <c r="Q22" s="19">
        <f>LN(Data!Q19/Data!Q18)</f>
        <v>8.1805951620495011E-3</v>
      </c>
      <c r="R22" s="19">
        <f>LN(Data!R19/Data!R18)</f>
        <v>7.9321615703068504E-2</v>
      </c>
      <c r="S22" s="19">
        <f>LN(Data!S19/Data!S18)</f>
        <v>-1.1705613951180496E-2</v>
      </c>
      <c r="T22" s="19">
        <f>LN(Data!T19/Data!T18)</f>
        <v>2.838354790176132E-2</v>
      </c>
      <c r="U22" s="19">
        <f>LN(Data!U19/Data!U18)</f>
        <v>-1.3729179332113973E-2</v>
      </c>
      <c r="V22" s="19">
        <f>LN(Data!V19/Data!V18)</f>
        <v>-1.5780709385970468E-2</v>
      </c>
      <c r="W22" s="19">
        <f>LN(Data!W19/Data!W18)</f>
        <v>-7.321376010861979E-3</v>
      </c>
      <c r="X22" s="19">
        <f>LN(Data!X19/Data!X18)</f>
        <v>-4.338029563022517E-2</v>
      </c>
      <c r="Y22" s="19">
        <f>LN(Data!Y19/Data!Y18)</f>
        <v>-2.9650568846075393E-3</v>
      </c>
      <c r="Z22" s="19">
        <f>LN(Data!Z19/Data!Z18)</f>
        <v>9.9527276261773101E-2</v>
      </c>
      <c r="AA22" s="19">
        <f>LN(Data!AA19/Data!AA18)</f>
        <v>-6.3671381737743461E-3</v>
      </c>
      <c r="AB22" s="19">
        <f>LN(Data!AB19/Data!AB18)</f>
        <v>-1.5789801732635195E-2</v>
      </c>
      <c r="AC22" s="19">
        <f>LN(Data!AC19/Data!AC18)</f>
        <v>0.10743422740104867</v>
      </c>
      <c r="AD22" s="19">
        <f>LN(Data!AD19/Data!AD18)</f>
        <v>-3.6451719903757618E-2</v>
      </c>
      <c r="AE22" s="19">
        <f>LN(Data!AE19/Data!AE18)</f>
        <v>6.5376693969973906E-2</v>
      </c>
      <c r="AF22" s="19">
        <f>LN(Data!AF19/Data!AF18)</f>
        <v>-1.6469633409939403E-2</v>
      </c>
      <c r="AG22" s="19">
        <f>LN(Data!AG19/Data!AG18)</f>
        <v>1.9071459711817017E-2</v>
      </c>
      <c r="AH22" s="19">
        <f>LN(Data!AH19/Data!AH18)</f>
        <v>9.9595665182873536E-2</v>
      </c>
      <c r="AI22" s="19">
        <f>LN(Data!AI19/Data!AI18)</f>
        <v>4.9137227543532072E-2</v>
      </c>
      <c r="AJ22" s="19">
        <f>LN(Data!AJ19/Data!AJ18)</f>
        <v>4.802282553352028E-3</v>
      </c>
    </row>
    <row r="23" spans="1:36">
      <c r="A23" s="18">
        <v>42947</v>
      </c>
      <c r="B23" s="19">
        <f>LN(Data!B20/Data!B19)</f>
        <v>3.2180402783785728E-2</v>
      </c>
      <c r="C23" s="19">
        <f>LN(Data!C20/Data!C19)</f>
        <v>0.19544260321107401</v>
      </c>
      <c r="D23" s="19">
        <f>LN(Data!D20/Data!D19)</f>
        <v>2.0227913611408428E-2</v>
      </c>
      <c r="E23" s="19">
        <f>LN(Data!E20/Data!E19)</f>
        <v>0.11422953408090557</v>
      </c>
      <c r="F23" s="19">
        <f>LN(Data!F20/Data!F19)</f>
        <v>5.3249887641913157E-2</v>
      </c>
      <c r="G23" s="19">
        <f>LN(Data!G20/Data!G19)</f>
        <v>1.6873447183894042E-2</v>
      </c>
      <c r="H23" s="19">
        <f>LN(Data!H20/Data!H19)</f>
        <v>-0.11145990906540093</v>
      </c>
      <c r="I23" s="19">
        <f>LN(Data!I20/Data!I19)</f>
        <v>3.125363075548402E-2</v>
      </c>
      <c r="J23" s="19">
        <f>LN(Data!J20/Data!J19)</f>
        <v>0.11704489205394411</v>
      </c>
      <c r="K23" s="19">
        <f>LN(Data!K20/Data!K19)</f>
        <v>3.2451634079003855E-3</v>
      </c>
      <c r="L23" s="19">
        <f>LN(Data!L20/Data!L19)</f>
        <v>5.9808863837951087E-2</v>
      </c>
      <c r="M23" s="19">
        <f>LN(Data!M20/Data!M19)</f>
        <v>5.5387702117107585E-2</v>
      </c>
      <c r="N23" s="19">
        <f>LN(Data!N20/Data!N19)</f>
        <v>4.3668191663403895E-3</v>
      </c>
      <c r="O23" s="19">
        <f>LN(Data!O20/Data!O19)</f>
        <v>-8.5837436913914419E-3</v>
      </c>
      <c r="P23" s="19">
        <f>LN(Data!P20/Data!P19)</f>
        <v>4.1248753703775058E-2</v>
      </c>
      <c r="Q23" s="19">
        <f>LN(Data!Q20/Data!Q19)</f>
        <v>4.5530531546096854E-2</v>
      </c>
      <c r="R23" s="19">
        <f>LN(Data!R20/Data!R19)</f>
        <v>-5.7875316569193655E-3</v>
      </c>
      <c r="S23" s="19">
        <f>LN(Data!S20/Data!S19)</f>
        <v>5.0963886495252922E-2</v>
      </c>
      <c r="T23" s="19">
        <f>LN(Data!T20/Data!T19)</f>
        <v>-1.2884073357107367E-2</v>
      </c>
      <c r="U23" s="19">
        <f>LN(Data!U20/Data!U19)</f>
        <v>2.1833483901678941E-2</v>
      </c>
      <c r="V23" s="19">
        <f>LN(Data!V20/Data!V19)</f>
        <v>3.4048991786246229E-2</v>
      </c>
      <c r="W23" s="19">
        <f>LN(Data!W20/Data!W19)</f>
        <v>4.7808856003418946E-3</v>
      </c>
      <c r="X23" s="19">
        <f>LN(Data!X20/Data!X19)</f>
        <v>8.0421567310574218E-2</v>
      </c>
      <c r="Y23" s="19">
        <f>LN(Data!Y20/Data!Y19)</f>
        <v>3.5081567852345424E-2</v>
      </c>
      <c r="Z23" s="19">
        <f>LN(Data!Z20/Data!Z19)</f>
        <v>-4.1970682176294309E-3</v>
      </c>
      <c r="AA23" s="19">
        <f>LN(Data!AA20/Data!AA19)</f>
        <v>4.0718496279632616E-2</v>
      </c>
      <c r="AB23" s="19">
        <f>LN(Data!AB20/Data!AB19)</f>
        <v>-3.2820221693238174E-3</v>
      </c>
      <c r="AC23" s="19">
        <f>LN(Data!AC20/Data!AC19)</f>
        <v>8.4709873765190311E-4</v>
      </c>
      <c r="AD23" s="19">
        <f>LN(Data!AD20/Data!AD19)</f>
        <v>-3.7454797747782126E-2</v>
      </c>
      <c r="AE23" s="19">
        <f>LN(Data!AE20/Data!AE19)</f>
        <v>5.1181079833205037E-2</v>
      </c>
      <c r="AF23" s="19">
        <f>LN(Data!AF20/Data!AF19)</f>
        <v>3.1570964140451768E-2</v>
      </c>
      <c r="AG23" s="19">
        <f>LN(Data!AG20/Data!AG19)</f>
        <v>5.864107039101793E-2</v>
      </c>
      <c r="AH23" s="19">
        <f>LN(Data!AH20/Data!AH19)</f>
        <v>2.3203582958011931E-2</v>
      </c>
      <c r="AI23" s="19">
        <f>LN(Data!AI20/Data!AI19)</f>
        <v>1.5339164427481858E-2</v>
      </c>
      <c r="AJ23" s="19">
        <f>LN(Data!AJ20/Data!AJ19)</f>
        <v>1.9163961513693484E-2</v>
      </c>
    </row>
    <row r="24" spans="1:36">
      <c r="A24" s="18">
        <v>42978</v>
      </c>
      <c r="B24" s="19">
        <f>LN(Data!B21/Data!B20)</f>
        <v>9.7733846219691833E-2</v>
      </c>
      <c r="C24" s="19">
        <f>LN(Data!C21/Data!C20)</f>
        <v>-3.9009351587714278E-2</v>
      </c>
      <c r="D24" s="19">
        <f>LN(Data!D21/Data!D20)</f>
        <v>-7.2953716708524527E-3</v>
      </c>
      <c r="E24" s="19">
        <f>LN(Data!E21/Data!E20)</f>
        <v>1.5943131203723787E-2</v>
      </c>
      <c r="F24" s="19">
        <f>LN(Data!F21/Data!F20)</f>
        <v>2.807535047235046E-2</v>
      </c>
      <c r="G24" s="19">
        <f>LN(Data!G21/Data!G20)</f>
        <v>1.0248729709949389E-2</v>
      </c>
      <c r="H24" s="19">
        <f>LN(Data!H21/Data!H20)</f>
        <v>9.5543418578658612E-2</v>
      </c>
      <c r="I24" s="19">
        <f>LN(Data!I21/Data!I20)</f>
        <v>3.2437947610564836E-2</v>
      </c>
      <c r="J24" s="19">
        <f>LN(Data!J21/Data!J20)</f>
        <v>4.1759343515179244E-2</v>
      </c>
      <c r="K24" s="19">
        <f>LN(Data!K21/Data!K20)</f>
        <v>-2.6406141565095591E-3</v>
      </c>
      <c r="L24" s="19">
        <f>LN(Data!L21/Data!L20)</f>
        <v>3.9004353253199203E-2</v>
      </c>
      <c r="M24" s="19">
        <f>LN(Data!M21/Data!M20)</f>
        <v>-2.4295766728530937E-2</v>
      </c>
      <c r="N24" s="19">
        <f>LN(Data!N21/Data!N20)</f>
        <v>-9.9623134957656859E-3</v>
      </c>
      <c r="O24" s="19">
        <f>LN(Data!O21/Data!O20)</f>
        <v>-4.7460463905153766E-2</v>
      </c>
      <c r="P24" s="19">
        <f>LN(Data!P21/Data!P20)</f>
        <v>1.5839535920659457E-2</v>
      </c>
      <c r="Q24" s="19">
        <f>LN(Data!Q21/Data!Q20)</f>
        <v>-1.4482979964701256E-2</v>
      </c>
      <c r="R24" s="19">
        <f>LN(Data!R21/Data!R20)</f>
        <v>-9.5814105212665111E-3</v>
      </c>
      <c r="S24" s="19">
        <f>LN(Data!S21/Data!S20)</f>
        <v>4.213568524122862E-2</v>
      </c>
      <c r="T24" s="19">
        <f>LN(Data!T21/Data!T20)</f>
        <v>2.2660480656608278E-2</v>
      </c>
      <c r="U24" s="19">
        <f>LN(Data!U21/Data!U20)</f>
        <v>-6.346448700516932E-3</v>
      </c>
      <c r="V24" s="19">
        <f>LN(Data!V21/Data!V20)</f>
        <v>-8.2745042737407251E-2</v>
      </c>
      <c r="W24" s="19">
        <f>LN(Data!W21/Data!W20)</f>
        <v>2.3877980196657891E-2</v>
      </c>
      <c r="X24" s="19">
        <f>LN(Data!X21/Data!X20)</f>
        <v>-8.9239982086134224E-3</v>
      </c>
      <c r="Y24" s="19">
        <f>LN(Data!Y21/Data!Y20)</f>
        <v>5.7499675830087776E-2</v>
      </c>
      <c r="Z24" s="19">
        <f>LN(Data!Z21/Data!Z20)</f>
        <v>7.9792962757506448E-3</v>
      </c>
      <c r="AA24" s="19">
        <f>LN(Data!AA21/Data!AA20)</f>
        <v>1.4947500737265248E-2</v>
      </c>
      <c r="AB24" s="19">
        <f>LN(Data!AB21/Data!AB20)</f>
        <v>-3.1313606017576562E-4</v>
      </c>
      <c r="AC24" s="19">
        <f>LN(Data!AC21/Data!AC20)</f>
        <v>-0.11168397592452937</v>
      </c>
      <c r="AD24" s="19">
        <f>LN(Data!AD21/Data!AD20)</f>
        <v>-1.7447816029395682E-2</v>
      </c>
      <c r="AE24" s="19">
        <f>LN(Data!AE21/Data!AE20)</f>
        <v>-3.0305349495328922E-2</v>
      </c>
      <c r="AF24" s="19">
        <f>LN(Data!AF21/Data!AF20)</f>
        <v>-3.8418742554074743E-2</v>
      </c>
      <c r="AG24" s="19">
        <f>LN(Data!AG21/Data!AG20)</f>
        <v>3.0593467887787835E-2</v>
      </c>
      <c r="AH24" s="19">
        <f>LN(Data!AH21/Data!AH20)</f>
        <v>-6.1547673774885181E-3</v>
      </c>
      <c r="AI24" s="19">
        <f>LN(Data!AI21/Data!AI20)</f>
        <v>-7.0813309472456606E-3</v>
      </c>
      <c r="AJ24" s="19">
        <f>LN(Data!AJ21/Data!AJ20)</f>
        <v>5.4634305631591474E-4</v>
      </c>
    </row>
    <row r="25" spans="1:36">
      <c r="A25" s="18">
        <v>43008</v>
      </c>
      <c r="B25" s="19">
        <f>LN(Data!B22/Data!B21)</f>
        <v>-6.2134908066241522E-2</v>
      </c>
      <c r="C25" s="19">
        <f>LN(Data!C22/Data!C21)</f>
        <v>3.7301409242558071E-2</v>
      </c>
      <c r="D25" s="19">
        <f>LN(Data!D22/Data!D21)</f>
        <v>-1.9826082598787338E-2</v>
      </c>
      <c r="E25" s="19">
        <f>LN(Data!E22/Data!E21)</f>
        <v>-6.4170095359260236E-3</v>
      </c>
      <c r="F25" s="19">
        <f>LN(Data!F22/Data!F21)</f>
        <v>-3.7518468236392112E-3</v>
      </c>
      <c r="G25" s="19">
        <f>LN(Data!G22/Data!G21)</f>
        <v>1.9161170172757896E-2</v>
      </c>
      <c r="H25" s="19">
        <f>LN(Data!H22/Data!H21)</f>
        <v>-4.2474103091546624E-2</v>
      </c>
      <c r="I25" s="19">
        <f>LN(Data!I22/Data!I21)</f>
        <v>1.2047235545598908E-2</v>
      </c>
      <c r="J25" s="19">
        <f>LN(Data!J22/Data!J21)</f>
        <v>5.3601181573900918E-2</v>
      </c>
      <c r="K25" s="19">
        <f>LN(Data!K22/Data!K21)</f>
        <v>-1.7989661151602155E-2</v>
      </c>
      <c r="L25" s="19">
        <f>LN(Data!L22/Data!L21)</f>
        <v>1.6478625419501503E-2</v>
      </c>
      <c r="M25" s="19">
        <f>LN(Data!M22/Data!M21)</f>
        <v>8.9622949472507461E-4</v>
      </c>
      <c r="N25" s="19">
        <f>LN(Data!N22/Data!N21)</f>
        <v>4.9580969915967131E-2</v>
      </c>
      <c r="O25" s="19">
        <f>LN(Data!O22/Data!O21)</f>
        <v>7.1409269265812578E-2</v>
      </c>
      <c r="P25" s="19">
        <f>LN(Data!P22/Data!P21)</f>
        <v>-1.4079359448606344E-2</v>
      </c>
      <c r="Q25" s="19">
        <f>LN(Data!Q22/Data!Q21)</f>
        <v>8.7831829522940066E-2</v>
      </c>
      <c r="R25" s="19">
        <f>LN(Data!R22/Data!R21)</f>
        <v>5.8924213555274746E-2</v>
      </c>
      <c r="S25" s="19">
        <f>LN(Data!S22/Data!S21)</f>
        <v>5.7575097874478488E-2</v>
      </c>
      <c r="T25" s="19">
        <f>LN(Data!T22/Data!T21)</f>
        <v>5.1145877861891197E-2</v>
      </c>
      <c r="U25" s="19">
        <f>LN(Data!U22/Data!U21)</f>
        <v>-1.1925936401126011E-2</v>
      </c>
      <c r="V25" s="19">
        <f>LN(Data!V22/Data!V21)</f>
        <v>-2.6331801176017695E-2</v>
      </c>
      <c r="W25" s="19">
        <f>LN(Data!W22/Data!W21)</f>
        <v>4.3141562409070737E-2</v>
      </c>
      <c r="X25" s="19">
        <f>LN(Data!X22/Data!X21)</f>
        <v>3.119481344982224E-2</v>
      </c>
      <c r="Y25" s="19">
        <f>LN(Data!Y22/Data!Y21)</f>
        <v>-3.9303212044749153E-2</v>
      </c>
      <c r="Z25" s="19">
        <f>LN(Data!Z22/Data!Z21)</f>
        <v>-4.013509888896518E-2</v>
      </c>
      <c r="AA25" s="19">
        <f>LN(Data!AA22/Data!AA21)</f>
        <v>3.2429580716662937E-2</v>
      </c>
      <c r="AB25" s="19">
        <f>LN(Data!AB22/Data!AB21)</f>
        <v>2.6585362440747786E-3</v>
      </c>
      <c r="AC25" s="19">
        <f>LN(Data!AC22/Data!AC21)</f>
        <v>-1.8345632043305523E-2</v>
      </c>
      <c r="AD25" s="19">
        <f>LN(Data!AD22/Data!AD21)</f>
        <v>-8.2605406808112306E-3</v>
      </c>
      <c r="AE25" s="19">
        <f>LN(Data!AE22/Data!AE21)</f>
        <v>5.7024094685224659E-2</v>
      </c>
      <c r="AF25" s="19">
        <f>LN(Data!AF22/Data!AF21)</f>
        <v>0.1365901546394318</v>
      </c>
      <c r="AG25" s="19">
        <f>LN(Data!AG22/Data!AG21)</f>
        <v>5.9637818353174547E-2</v>
      </c>
      <c r="AH25" s="19">
        <f>LN(Data!AH22/Data!AH21)</f>
        <v>6.6942655201873494E-2</v>
      </c>
      <c r="AI25" s="19">
        <f>LN(Data!AI22/Data!AI21)</f>
        <v>5.8376844300070459E-2</v>
      </c>
      <c r="AJ25" s="19">
        <f>LN(Data!AJ22/Data!AJ21)</f>
        <v>1.9118957203248872E-2</v>
      </c>
    </row>
    <row r="26" spans="1:36">
      <c r="A26" s="18">
        <v>43039</v>
      </c>
      <c r="B26" s="19">
        <f>LN(Data!B23/Data!B22)</f>
        <v>9.2403853549844414E-2</v>
      </c>
      <c r="C26" s="19">
        <f>LN(Data!C23/Data!C22)</f>
        <v>7.9877268017273712E-2</v>
      </c>
      <c r="D26" s="19">
        <f>LN(Data!D23/Data!D22)</f>
        <v>0.13951542889991345</v>
      </c>
      <c r="E26" s="19">
        <f>LN(Data!E23/Data!E22)</f>
        <v>5.238709522014881E-2</v>
      </c>
      <c r="F26" s="19">
        <f>LN(Data!F23/Data!F22)</f>
        <v>0.11034204612658084</v>
      </c>
      <c r="G26" s="19">
        <f>LN(Data!G23/Data!G22)</f>
        <v>5.9137402557176658E-2</v>
      </c>
      <c r="H26" s="19">
        <f>LN(Data!H23/Data!H22)</f>
        <v>-2.845738615579976E-2</v>
      </c>
      <c r="I26" s="19">
        <f>LN(Data!I23/Data!I22)</f>
        <v>2.0641571474274915E-2</v>
      </c>
      <c r="J26" s="19">
        <f>LN(Data!J23/Data!J22)</f>
        <v>0.1457004339375878</v>
      </c>
      <c r="K26" s="19">
        <f>LN(Data!K23/Data!K22)</f>
        <v>6.9807861190919446E-2</v>
      </c>
      <c r="L26" s="19">
        <f>LN(Data!L23/Data!L22)</f>
        <v>4.4055074907576659E-2</v>
      </c>
      <c r="M26" s="19">
        <f>LN(Data!M23/Data!M22)</f>
        <v>0.1109629141957917</v>
      </c>
      <c r="N26" s="19">
        <f>LN(Data!N23/Data!N22)</f>
        <v>5.2020702257313159E-2</v>
      </c>
      <c r="O26" s="19">
        <f>LN(Data!O23/Data!O22)</f>
        <v>1.6573294120611363E-2</v>
      </c>
      <c r="P26" s="19">
        <f>LN(Data!P23/Data!P22)</f>
        <v>-5.2346712014526592E-2</v>
      </c>
      <c r="Q26" s="19">
        <f>LN(Data!Q23/Data!Q22)</f>
        <v>-1.3796868237914013E-2</v>
      </c>
      <c r="R26" s="19">
        <f>LN(Data!R23/Data!R22)</f>
        <v>7.7793808381993887E-2</v>
      </c>
      <c r="S26" s="19">
        <f>LN(Data!S23/Data!S22)</f>
        <v>5.2224164110010601E-2</v>
      </c>
      <c r="T26" s="19">
        <f>LN(Data!T23/Data!T22)</f>
        <v>-1.8089809292505001E-2</v>
      </c>
      <c r="U26" s="19">
        <f>LN(Data!U23/Data!U22)</f>
        <v>2.1321832030194155E-2</v>
      </c>
      <c r="V26" s="19">
        <f>LN(Data!V23/Data!V22)</f>
        <v>-7.7401343749459173E-3</v>
      </c>
      <c r="W26" s="19">
        <f>LN(Data!W23/Data!W22)</f>
        <v>1.5344060264620764E-2</v>
      </c>
      <c r="X26" s="19">
        <f>LN(Data!X23/Data!X22)</f>
        <v>-3.3281625559377088E-2</v>
      </c>
      <c r="Y26" s="19">
        <f>LN(Data!Y23/Data!Y22)</f>
        <v>0.16054621140618044</v>
      </c>
      <c r="Z26" s="19">
        <f>LN(Data!Z23/Data!Z22)</f>
        <v>5.1396701657173582E-2</v>
      </c>
      <c r="AA26" s="19">
        <f>LN(Data!AA23/Data!AA22)</f>
        <v>5.256589806931939E-2</v>
      </c>
      <c r="AB26" s="19">
        <f>LN(Data!AB23/Data!AB22)</f>
        <v>-0.15038351204608566</v>
      </c>
      <c r="AC26" s="19">
        <f>LN(Data!AC23/Data!AC22)</f>
        <v>5.8796415844186954E-2</v>
      </c>
      <c r="AD26" s="19">
        <f>LN(Data!AD23/Data!AD22)</f>
        <v>-1.6140360109184154E-2</v>
      </c>
      <c r="AE26" s="19">
        <f>LN(Data!AE23/Data!AE22)</f>
        <v>3.7286584786016562E-2</v>
      </c>
      <c r="AF26" s="19">
        <f>LN(Data!AF23/Data!AF22)</f>
        <v>2.173998663640582E-2</v>
      </c>
      <c r="AG26" s="19">
        <f>LN(Data!AG23/Data!AG22)</f>
        <v>8.5192173191940071E-2</v>
      </c>
      <c r="AH26" s="19">
        <f>LN(Data!AH23/Data!AH22)</f>
        <v>1.0393966659948111E-2</v>
      </c>
      <c r="AI26" s="19">
        <f>LN(Data!AI23/Data!AI22)</f>
        <v>2.205772503069281E-2</v>
      </c>
      <c r="AJ26" s="19">
        <f>LN(Data!AJ23/Data!AJ22)</f>
        <v>2.1945598878305109E-2</v>
      </c>
    </row>
    <row r="27" spans="1:36">
      <c r="A27" s="18">
        <v>43069</v>
      </c>
      <c r="B27" s="19">
        <f>LN(Data!B24/Data!B23)</f>
        <v>1.6486629988041575E-2</v>
      </c>
      <c r="C27" s="19">
        <f>LN(Data!C24/Data!C23)</f>
        <v>-4.6100712665392458E-2</v>
      </c>
      <c r="D27" s="19">
        <f>LN(Data!D24/Data!D23)</f>
        <v>6.2657704762992497E-2</v>
      </c>
      <c r="E27" s="19">
        <f>LN(Data!E24/Data!E23)</f>
        <v>-1.6123963696444397E-2</v>
      </c>
      <c r="F27" s="19">
        <f>LN(Data!F24/Data!F23)</f>
        <v>1.1831628908719E-2</v>
      </c>
      <c r="G27" s="19">
        <f>LN(Data!G24/Data!G23)</f>
        <v>3.0253114833963088E-3</v>
      </c>
      <c r="H27" s="19">
        <f>LN(Data!H24/Data!H23)</f>
        <v>-7.0862581126892144E-2</v>
      </c>
      <c r="I27" s="19">
        <f>LN(Data!I24/Data!I23)</f>
        <v>3.8573238419213111E-2</v>
      </c>
      <c r="J27" s="19">
        <f>LN(Data!J24/Data!J23)</f>
        <v>-2.9939417193183292E-2</v>
      </c>
      <c r="K27" s="19">
        <f>LN(Data!K24/Data!K23)</f>
        <v>-5.7401163949620645E-4</v>
      </c>
      <c r="L27" s="19">
        <f>LN(Data!L24/Data!L23)</f>
        <v>2.3454370735370544E-2</v>
      </c>
      <c r="M27" s="19">
        <f>LN(Data!M24/Data!M23)</f>
        <v>0.10761430199884937</v>
      </c>
      <c r="N27" s="19">
        <f>LN(Data!N24/Data!N23)</f>
        <v>3.8126784348452319E-2</v>
      </c>
      <c r="O27" s="19">
        <f>LN(Data!O24/Data!O23)</f>
        <v>-7.2011524955374238E-4</v>
      </c>
      <c r="P27" s="19">
        <f>LN(Data!P24/Data!P23)</f>
        <v>4.1405562918525721E-2</v>
      </c>
      <c r="Q27" s="19">
        <f>LN(Data!Q24/Data!Q23)</f>
        <v>2.6397990620762316E-2</v>
      </c>
      <c r="R27" s="19">
        <f>LN(Data!R24/Data!R23)</f>
        <v>2.807959861329443E-2</v>
      </c>
      <c r="S27" s="19">
        <f>LN(Data!S24/Data!S23)</f>
        <v>1.1362239601634532E-2</v>
      </c>
      <c r="T27" s="19">
        <f>LN(Data!T24/Data!T23)</f>
        <v>3.3654325833616355E-2</v>
      </c>
      <c r="U27" s="19">
        <f>LN(Data!U24/Data!U23)</f>
        <v>-4.5776646694845975E-3</v>
      </c>
      <c r="V27" s="19">
        <f>LN(Data!V24/Data!V23)</f>
        <v>6.92177720716185E-2</v>
      </c>
      <c r="W27" s="19">
        <f>LN(Data!W24/Data!W23)</f>
        <v>8.8230740632970664E-2</v>
      </c>
      <c r="X27" s="19">
        <f>LN(Data!X24/Data!X23)</f>
        <v>6.1177437196323702E-2</v>
      </c>
      <c r="Y27" s="19">
        <f>LN(Data!Y24/Data!Y23)</f>
        <v>3.5390508853734917E-2</v>
      </c>
      <c r="Z27" s="19">
        <f>LN(Data!Z24/Data!Z23)</f>
        <v>-3.6818884726133795E-2</v>
      </c>
      <c r="AA27" s="19">
        <f>LN(Data!AA24/Data!AA23)</f>
        <v>3.8920778407105304E-2</v>
      </c>
      <c r="AB27" s="19">
        <f>LN(Data!AB24/Data!AB23)</f>
        <v>3.2620543605464875E-3</v>
      </c>
      <c r="AC27" s="19">
        <f>LN(Data!AC24/Data!AC23)</f>
        <v>9.4168825438802492E-2</v>
      </c>
      <c r="AD27" s="19">
        <f>LN(Data!AD24/Data!AD23)</f>
        <v>0.26277134158407128</v>
      </c>
      <c r="AE27" s="19">
        <f>LN(Data!AE24/Data!AE23)</f>
        <v>3.1692446732489728E-2</v>
      </c>
      <c r="AF27" s="19">
        <f>LN(Data!AF24/Data!AF23)</f>
        <v>-5.2925733657687565E-3</v>
      </c>
      <c r="AG27" s="19">
        <f>LN(Data!AG24/Data!AG23)</f>
        <v>3.8639939574902443E-2</v>
      </c>
      <c r="AH27" s="19">
        <f>LN(Data!AH24/Data!AH23)</f>
        <v>2.6847250036188056E-2</v>
      </c>
      <c r="AI27" s="19">
        <f>LN(Data!AI24/Data!AI23)</f>
        <v>2.1056845901483556E-2</v>
      </c>
      <c r="AJ27" s="19">
        <f>LN(Data!AJ24/Data!AJ23)</f>
        <v>2.7695515330648682E-2</v>
      </c>
    </row>
    <row r="28" spans="1:36">
      <c r="A28" s="18">
        <v>43100</v>
      </c>
      <c r="B28" s="19">
        <f>LN(Data!B25/Data!B24)</f>
        <v>-1.536326687584849E-2</v>
      </c>
      <c r="C28" s="19">
        <f>LN(Data!C25/Data!C24)</f>
        <v>2.3081595909252246E-2</v>
      </c>
      <c r="D28" s="19">
        <f>LN(Data!D25/Data!D24)</f>
        <v>-6.2057465740649204E-3</v>
      </c>
      <c r="E28" s="19">
        <f>LN(Data!E25/Data!E24)</f>
        <v>-4.0719431899275873E-3</v>
      </c>
      <c r="F28" s="19">
        <f>LN(Data!F25/Data!F24)</f>
        <v>1.6145539575277784E-2</v>
      </c>
      <c r="G28" s="19">
        <f>LN(Data!G25/Data!G24)</f>
        <v>1.6491805027496587E-2</v>
      </c>
      <c r="H28" s="19">
        <f>LN(Data!H25/Data!H24)</f>
        <v>8.0619591765528024E-3</v>
      </c>
      <c r="I28" s="19">
        <f>LN(Data!I25/Data!I24)</f>
        <v>2.0710330770539711E-2</v>
      </c>
      <c r="J28" s="19">
        <f>LN(Data!J25/Data!J24)</f>
        <v>-3.6583567701565289E-2</v>
      </c>
      <c r="K28" s="19">
        <f>LN(Data!K25/Data!K24)</f>
        <v>2.7951998131308304E-3</v>
      </c>
      <c r="L28" s="19">
        <f>LN(Data!L25/Data!L24)</f>
        <v>1.2620969788396615E-2</v>
      </c>
      <c r="M28" s="19">
        <f>LN(Data!M25/Data!M24)</f>
        <v>1.5512097959665502E-2</v>
      </c>
      <c r="N28" s="19">
        <f>LN(Data!N25/Data!N24)</f>
        <v>2.2889488868173852E-2</v>
      </c>
      <c r="O28" s="19">
        <f>LN(Data!O25/Data!O24)</f>
        <v>4.193380613183641E-3</v>
      </c>
      <c r="P28" s="19">
        <f>LN(Data!P25/Data!P24)</f>
        <v>2.0784824775040425E-2</v>
      </c>
      <c r="Q28" s="19">
        <f>LN(Data!Q25/Data!Q24)</f>
        <v>5.0793127304508766E-2</v>
      </c>
      <c r="R28" s="19">
        <f>LN(Data!R25/Data!R24)</f>
        <v>4.6810417843990371E-2</v>
      </c>
      <c r="S28" s="19">
        <f>LN(Data!S25/Data!S24)</f>
        <v>5.8973765327815448E-3</v>
      </c>
      <c r="T28" s="19">
        <f>LN(Data!T25/Data!T24)</f>
        <v>-1.1037528714375115E-3</v>
      </c>
      <c r="U28" s="19">
        <f>LN(Data!U25/Data!U24)</f>
        <v>2.4004375956192957E-3</v>
      </c>
      <c r="V28" s="19">
        <f>LN(Data!V25/Data!V24)</f>
        <v>2.5339273123116523E-2</v>
      </c>
      <c r="W28" s="19">
        <f>LN(Data!W25/Data!W24)</f>
        <v>2.6456569536830465E-2</v>
      </c>
      <c r="X28" s="19">
        <f>LN(Data!X25/Data!X24)</f>
        <v>3.9303845269154911E-2</v>
      </c>
      <c r="Y28" s="19">
        <f>LN(Data!Y25/Data!Y24)</f>
        <v>-3.4933887841234829E-2</v>
      </c>
      <c r="Z28" s="19">
        <f>LN(Data!Z25/Data!Z24)</f>
        <v>-3.6956665732500553E-2</v>
      </c>
      <c r="AA28" s="19">
        <f>LN(Data!AA25/Data!AA24)</f>
        <v>3.3746144694892469E-2</v>
      </c>
      <c r="AB28" s="19">
        <f>LN(Data!AB25/Data!AB24)</f>
        <v>1.7931267600015968E-2</v>
      </c>
      <c r="AC28" s="19">
        <f>LN(Data!AC25/Data!AC24)</f>
        <v>3.4646060954394181E-2</v>
      </c>
      <c r="AD28" s="19">
        <f>LN(Data!AD25/Data!AD24)</f>
        <v>-3.5597498977189536E-2</v>
      </c>
      <c r="AE28" s="19">
        <f>LN(Data!AE25/Data!AE24)</f>
        <v>1.6526125537984639E-2</v>
      </c>
      <c r="AF28" s="19">
        <f>LN(Data!AF25/Data!AF24)</f>
        <v>7.5861263529931014E-2</v>
      </c>
      <c r="AG28" s="19">
        <f>LN(Data!AG25/Data!AG24)</f>
        <v>0.11011011111804384</v>
      </c>
      <c r="AH28" s="19">
        <f>LN(Data!AH25/Data!AH24)</f>
        <v>-1.4542314845809246E-2</v>
      </c>
      <c r="AI28" s="19">
        <f>LN(Data!AI25/Data!AI24)</f>
        <v>2.8345846852133639E-2</v>
      </c>
      <c r="AJ28" s="19">
        <f>LN(Data!AJ25/Data!AJ24)</f>
        <v>9.783603904362663E-3</v>
      </c>
    </row>
    <row r="29" spans="1:36">
      <c r="A29" s="18">
        <v>43131</v>
      </c>
      <c r="B29" s="19">
        <f>LN(Data!B26/Data!B25)</f>
        <v>-1.0693382951542386E-2</v>
      </c>
      <c r="C29" s="19">
        <f>LN(Data!C26/Data!C25)</f>
        <v>0.34224543629235715</v>
      </c>
      <c r="D29" s="19">
        <f>LN(Data!D26/Data!D25)</f>
        <v>0.21562650651693988</v>
      </c>
      <c r="E29" s="19">
        <f>LN(Data!E26/Data!E25)</f>
        <v>5.7425986688252502E-2</v>
      </c>
      <c r="F29" s="19">
        <f>LN(Data!F26/Data!F25)</f>
        <v>0.10499804641989544</v>
      </c>
      <c r="G29" s="19">
        <f>LN(Data!G26/Data!G25)</f>
        <v>0.11537099880911227</v>
      </c>
      <c r="H29" s="19">
        <f>LN(Data!H26/Data!H25)</f>
        <v>0.12925455482301704</v>
      </c>
      <c r="I29" s="19">
        <f>LN(Data!I26/Data!I25)</f>
        <v>8.306245856434448E-2</v>
      </c>
      <c r="J29" s="19">
        <f>LN(Data!J26/Data!J25)</f>
        <v>0.23924068466209805</v>
      </c>
      <c r="K29" s="19">
        <f>LN(Data!K26/Data!K25)</f>
        <v>-1.1010870123237891E-2</v>
      </c>
      <c r="L29" s="19">
        <f>LN(Data!L26/Data!L25)</f>
        <v>8.5760814622149906E-2</v>
      </c>
      <c r="M29" s="19">
        <f>LN(Data!M26/Data!M25)</f>
        <v>7.6492107950512811E-2</v>
      </c>
      <c r="N29" s="19">
        <f>LN(Data!N26/Data!N25)</f>
        <v>7.847337978672464E-2</v>
      </c>
      <c r="O29" s="19">
        <f>LN(Data!O26/Data!O25)</f>
        <v>4.2828588285123648E-2</v>
      </c>
      <c r="P29" s="19">
        <f>LN(Data!P26/Data!P25)</f>
        <v>-6.2190387693566003E-2</v>
      </c>
      <c r="Q29" s="19">
        <f>LN(Data!Q26/Data!Q25)</f>
        <v>1.2772413327314794E-3</v>
      </c>
      <c r="R29" s="19">
        <f>LN(Data!R26/Data!R25)</f>
        <v>8.0667903067454916E-2</v>
      </c>
      <c r="S29" s="19">
        <f>LN(Data!S26/Data!S25)</f>
        <v>0.11023760961950524</v>
      </c>
      <c r="T29" s="19">
        <f>LN(Data!T26/Data!T25)</f>
        <v>2.2386957322711131E-2</v>
      </c>
      <c r="U29" s="19">
        <f>LN(Data!U26/Data!U25)</f>
        <v>3.6593362871849083E-2</v>
      </c>
      <c r="V29" s="19">
        <f>LN(Data!V26/Data!V25)</f>
        <v>1.0731900577623556E-2</v>
      </c>
      <c r="W29" s="19">
        <f>LN(Data!W26/Data!W25)</f>
        <v>8.1206922261365957E-2</v>
      </c>
      <c r="X29" s="19">
        <f>LN(Data!X26/Data!X25)</f>
        <v>2.1309217524017397E-2</v>
      </c>
      <c r="Y29" s="19">
        <f>LN(Data!Y26/Data!Y25)</f>
        <v>0.13096018302581999</v>
      </c>
      <c r="Z29" s="19">
        <f>LN(Data!Z26/Data!Z25)</f>
        <v>8.7240482158715757E-2</v>
      </c>
      <c r="AA29" s="19">
        <f>LN(Data!AA26/Data!AA25)</f>
        <v>4.8513288999476975E-2</v>
      </c>
      <c r="AB29" s="19">
        <f>LN(Data!AB26/Data!AB25)</f>
        <v>5.1604246570053004E-2</v>
      </c>
      <c r="AC29" s="19">
        <f>LN(Data!AC26/Data!AC25)</f>
        <v>8.6771540077579576E-2</v>
      </c>
      <c r="AD29" s="19">
        <f>LN(Data!AD26/Data!AD25)</f>
        <v>6.3981899523352218E-2</v>
      </c>
      <c r="AE29" s="19">
        <f>LN(Data!AE26/Data!AE25)</f>
        <v>7.4883624863509093E-2</v>
      </c>
      <c r="AF29" s="19">
        <f>LN(Data!AF26/Data!AF25)</f>
        <v>6.898072591006689E-2</v>
      </c>
      <c r="AG29" s="19">
        <f>LN(Data!AG26/Data!AG25)</f>
        <v>3.2466330081353224E-2</v>
      </c>
      <c r="AH29" s="19">
        <f>LN(Data!AH26/Data!AH25)</f>
        <v>5.325347384793782E-2</v>
      </c>
      <c r="AI29" s="19">
        <f>LN(Data!AI26/Data!AI25)</f>
        <v>5.0254522989759076E-2</v>
      </c>
      <c r="AJ29" s="19">
        <f>LN(Data!AJ26/Data!AJ25)</f>
        <v>5.4657417787024952E-2</v>
      </c>
    </row>
    <row r="30" spans="1:36">
      <c r="A30" s="18">
        <v>43159</v>
      </c>
      <c r="B30" s="19">
        <f>LN(Data!B27/Data!B26)</f>
        <v>6.1892126985049735E-2</v>
      </c>
      <c r="C30" s="19">
        <f>LN(Data!C27/Data!C26)</f>
        <v>7.5095803943447878E-2</v>
      </c>
      <c r="D30" s="19">
        <f>LN(Data!D27/Data!D26)</f>
        <v>4.1553691283207392E-2</v>
      </c>
      <c r="E30" s="19">
        <f>LN(Data!E27/Data!E26)</f>
        <v>-4.6940519404597765E-2</v>
      </c>
      <c r="F30" s="19">
        <f>LN(Data!F27/Data!F26)</f>
        <v>-1.3137173787124463E-2</v>
      </c>
      <c r="G30" s="19">
        <f>LN(Data!G27/Data!G26)</f>
        <v>-6.8526545415102211E-2</v>
      </c>
      <c r="H30" s="19">
        <f>LN(Data!H27/Data!H26)</f>
        <v>-3.2266877159799034E-2</v>
      </c>
      <c r="I30" s="19">
        <f>LN(Data!I27/Data!I26)</f>
        <v>-4.1434371040714686E-2</v>
      </c>
      <c r="J30" s="19">
        <f>LN(Data!J27/Data!J26)</f>
        <v>-1.5580470975248135E-2</v>
      </c>
      <c r="K30" s="19">
        <f>LN(Data!K27/Data!K26)</f>
        <v>-6.2018602580748074E-2</v>
      </c>
      <c r="L30" s="19">
        <f>LN(Data!L27/Data!L26)</f>
        <v>-1.0438254746722201E-2</v>
      </c>
      <c r="M30" s="19">
        <f>LN(Data!M27/Data!M26)</f>
        <v>-0.16916273646275024</v>
      </c>
      <c r="N30" s="19">
        <f>LN(Data!N27/Data!N26)</f>
        <v>-1.4707793454619843E-3</v>
      </c>
      <c r="O30" s="19">
        <f>LN(Data!O27/Data!O26)</f>
        <v>-0.14204404037190785</v>
      </c>
      <c r="P30" s="19">
        <f>LN(Data!P27/Data!P26)</f>
        <v>-9.4939620719071222E-2</v>
      </c>
      <c r="Q30" s="19">
        <f>LN(Data!Q27/Data!Q26)</f>
        <v>-0.11332549424707666</v>
      </c>
      <c r="R30" s="19">
        <f>LN(Data!R27/Data!R26)</f>
        <v>3.1201273362436777E-3</v>
      </c>
      <c r="S30" s="19">
        <f>LN(Data!S27/Data!S26)</f>
        <v>3.9220713153281329E-2</v>
      </c>
      <c r="T30" s="19">
        <f>LN(Data!T27/Data!T26)</f>
        <v>-1.9905224351734068E-2</v>
      </c>
      <c r="U30" s="19">
        <f>LN(Data!U27/Data!U26)</f>
        <v>-9.6319304054279326E-2</v>
      </c>
      <c r="V30" s="19">
        <f>LN(Data!V27/Data!V26)</f>
        <v>-5.2034586061616248E-2</v>
      </c>
      <c r="W30" s="19">
        <f>LN(Data!W27/Data!W26)</f>
        <v>7.5104792722642533E-2</v>
      </c>
      <c r="X30" s="19">
        <f>LN(Data!X27/Data!X26)</f>
        <v>-0.1245098824832294</v>
      </c>
      <c r="Y30" s="19">
        <f>LN(Data!Y27/Data!Y26)</f>
        <v>4.5839422194899303E-2</v>
      </c>
      <c r="Z30" s="19">
        <f>LN(Data!Z27/Data!Z26)</f>
        <v>-1.7993835768740189E-2</v>
      </c>
      <c r="AA30" s="19">
        <f>LN(Data!AA27/Data!AA26)</f>
        <v>1.9272021133802991E-3</v>
      </c>
      <c r="AB30" s="19">
        <f>LN(Data!AB27/Data!AB26)</f>
        <v>-8.8715935944721019E-2</v>
      </c>
      <c r="AC30" s="19">
        <f>LN(Data!AC27/Data!AC26)</f>
        <v>-1.7597496620633358E-2</v>
      </c>
      <c r="AD30" s="19">
        <f>LN(Data!AD27/Data!AD26)</f>
        <v>-4.8790164169432056E-2</v>
      </c>
      <c r="AE30" s="19">
        <f>LN(Data!AE27/Data!AE26)</f>
        <v>-9.4164327301669432E-3</v>
      </c>
      <c r="AF30" s="19">
        <f>LN(Data!AF27/Data!AF26)</f>
        <v>-7.9603536425110699E-2</v>
      </c>
      <c r="AG30" s="19">
        <f>LN(Data!AG27/Data!AG26)</f>
        <v>-5.136442941155632E-2</v>
      </c>
      <c r="AH30" s="19">
        <f>LN(Data!AH27/Data!AH26)</f>
        <v>-3.8843618105574317E-2</v>
      </c>
      <c r="AI30" s="19">
        <f>LN(Data!AI27/Data!AI26)</f>
        <v>-1.8688611437755121E-2</v>
      </c>
      <c r="AJ30" s="19">
        <f>LN(Data!AJ27/Data!AJ26)</f>
        <v>-3.9726115635920697E-2</v>
      </c>
    </row>
    <row r="31" spans="1:36">
      <c r="A31" s="18">
        <v>43190</v>
      </c>
      <c r="B31" s="19">
        <f>LN(Data!B28/Data!B27)</f>
        <v>-5.9803883035353091E-2</v>
      </c>
      <c r="C31" s="19">
        <f>LN(Data!C28/Data!C27)</f>
        <v>1.3532836527394622E-2</v>
      </c>
      <c r="D31" s="19">
        <f>LN(Data!D28/Data!D27)</f>
        <v>-4.400346357554423E-2</v>
      </c>
      <c r="E31" s="19">
        <f>LN(Data!E28/Data!E27)</f>
        <v>-0.10971923592631624</v>
      </c>
      <c r="F31" s="19">
        <f>LN(Data!F28/Data!F27)</f>
        <v>-2.7022828902747924E-2</v>
      </c>
      <c r="G31" s="19">
        <f>LN(Data!G28/Data!G27)</f>
        <v>-6.2400556504501686E-2</v>
      </c>
      <c r="H31" s="19">
        <f>LN(Data!H28/Data!H27)</f>
        <v>-0.25392044778107387</v>
      </c>
      <c r="I31" s="19">
        <f>LN(Data!I28/Data!I27)</f>
        <v>-3.6600458448814308E-2</v>
      </c>
      <c r="J31" s="19">
        <f>LN(Data!J28/Data!J27)</f>
        <v>-4.3969159282957061E-2</v>
      </c>
      <c r="K31" s="19">
        <f>LN(Data!K28/Data!K27)</f>
        <v>-1.3409494424564955E-2</v>
      </c>
      <c r="L31" s="19">
        <f>LN(Data!L28/Data!L27)</f>
        <v>-2.7376379862452411E-2</v>
      </c>
      <c r="M31" s="19">
        <f>LN(Data!M28/Data!M27)</f>
        <v>-1.1621541012318016E-2</v>
      </c>
      <c r="N31" s="19">
        <f>LN(Data!N28/Data!N27)</f>
        <v>-4.9062928639005111E-2</v>
      </c>
      <c r="O31" s="19">
        <f>LN(Data!O28/Data!O27)</f>
        <v>-1.5031875990225664E-2</v>
      </c>
      <c r="P31" s="19">
        <f>LN(Data!P28/Data!P27)</f>
        <v>9.6325206134722837E-3</v>
      </c>
      <c r="Q31" s="19">
        <f>LN(Data!Q28/Data!Q27)</f>
        <v>1.8764933687245543E-2</v>
      </c>
      <c r="R31" s="19">
        <f>LN(Data!R28/Data!R27)</f>
        <v>-6.799203737505255E-2</v>
      </c>
      <c r="S31" s="19">
        <f>LN(Data!S28/Data!S27)</f>
        <v>-3.419586143157119E-3</v>
      </c>
      <c r="T31" s="19">
        <f>LN(Data!T28/Data!T27)</f>
        <v>-2.2842218767839359E-2</v>
      </c>
      <c r="U31" s="19">
        <f>LN(Data!U28/Data!U27)</f>
        <v>4.8470954679905249E-3</v>
      </c>
      <c r="V31" s="19">
        <f>LN(Data!V28/Data!V27)</f>
        <v>-2.6720646723759775E-2</v>
      </c>
      <c r="W31" s="19">
        <f>LN(Data!W28/Data!W27)</f>
        <v>-4.3122912641819729E-2</v>
      </c>
      <c r="X31" s="19">
        <f>LN(Data!X28/Data!X27)</f>
        <v>1.6743411194945074E-3</v>
      </c>
      <c r="Y31" s="19">
        <f>LN(Data!Y28/Data!Y27)</f>
        <v>3.2692641317943215E-2</v>
      </c>
      <c r="Z31" s="19">
        <f>LN(Data!Z28/Data!Z27)</f>
        <v>-0.10214222776628806</v>
      </c>
      <c r="AA31" s="19">
        <f>LN(Data!AA28/Data!AA27)</f>
        <v>-4.7765907829595215E-2</v>
      </c>
      <c r="AB31" s="19">
        <f>LN(Data!AB28/Data!AB27)</f>
        <v>4.6002473250634614E-3</v>
      </c>
      <c r="AC31" s="19">
        <f>LN(Data!AC28/Data!AC27)</f>
        <v>-8.8409956247722105E-3</v>
      </c>
      <c r="AD31" s="19">
        <f>LN(Data!AD28/Data!AD27)</f>
        <v>-0.15962718701637893</v>
      </c>
      <c r="AE31" s="19">
        <f>LN(Data!AE28/Data!AE27)</f>
        <v>-3.7465738492407419E-2</v>
      </c>
      <c r="AF31" s="19">
        <f>LN(Data!AF28/Data!AF27)</f>
        <v>8.7732285672522337E-2</v>
      </c>
      <c r="AG31" s="19">
        <f>LN(Data!AG28/Data!AG27)</f>
        <v>-4.8020881148485822E-2</v>
      </c>
      <c r="AH31" s="19">
        <f>LN(Data!AH28/Data!AH27)</f>
        <v>-0.11187259927304921</v>
      </c>
      <c r="AI31" s="19">
        <f>LN(Data!AI28/Data!AI27)</f>
        <v>-4.301445947746857E-2</v>
      </c>
      <c r="AJ31" s="19">
        <f>LN(Data!AJ28/Data!AJ27)</f>
        <v>-2.725251295379243E-2</v>
      </c>
    </row>
    <row r="32" spans="1:36">
      <c r="A32" s="18">
        <v>43220</v>
      </c>
      <c r="B32" s="19">
        <f>LN(Data!B29/Data!B28)</f>
        <v>-1.5133606145110265E-2</v>
      </c>
      <c r="C32" s="19">
        <f>LN(Data!C29/Data!C28)</f>
        <v>5.6315367230512704E-2</v>
      </c>
      <c r="D32" s="19">
        <f>LN(Data!D29/Data!D28)</f>
        <v>7.8880219222014547E-2</v>
      </c>
      <c r="E32" s="19">
        <f>LN(Data!E29/Data!E28)</f>
        <v>7.3634023662155976E-2</v>
      </c>
      <c r="F32" s="19">
        <f>LN(Data!F29/Data!F28)</f>
        <v>2.4353170635026976E-2</v>
      </c>
      <c r="G32" s="19">
        <f>LN(Data!G29/Data!G28)</f>
        <v>-1.80574244739111E-2</v>
      </c>
      <c r="H32" s="19">
        <f>LN(Data!H29/Data!H28)</f>
        <v>9.9254662224266502E-2</v>
      </c>
      <c r="I32" s="19">
        <f>LN(Data!I29/Data!I28)</f>
        <v>-2.8658171488542716E-2</v>
      </c>
      <c r="J32" s="19">
        <f>LN(Data!J29/Data!J28)</f>
        <v>-2.9312707908459312E-2</v>
      </c>
      <c r="K32" s="19">
        <f>LN(Data!K29/Data!K28)</f>
        <v>-1.3038199150629802E-2</v>
      </c>
      <c r="L32" s="19">
        <f>LN(Data!L29/Data!L28)</f>
        <v>5.8921706270126877E-2</v>
      </c>
      <c r="M32" s="19">
        <f>LN(Data!M29/Data!M28)</f>
        <v>-5.7487618164953867E-3</v>
      </c>
      <c r="N32" s="19">
        <f>LN(Data!N29/Data!N28)</f>
        <v>-1.088010732802841E-2</v>
      </c>
      <c r="O32" s="19">
        <f>LN(Data!O29/Data!O28)</f>
        <v>4.1224004575920549E-2</v>
      </c>
      <c r="P32" s="19">
        <f>LN(Data!P29/Data!P28)</f>
        <v>-9.1608663497780615E-2</v>
      </c>
      <c r="Q32" s="19">
        <f>LN(Data!Q29/Data!Q28)</f>
        <v>9.2644086284837432E-2</v>
      </c>
      <c r="R32" s="19">
        <f>LN(Data!R29/Data!R28)</f>
        <v>-2.3368396546410999E-3</v>
      </c>
      <c r="S32" s="19">
        <f>LN(Data!S29/Data!S28)</f>
        <v>1.7599413030572678E-2</v>
      </c>
      <c r="T32" s="19">
        <f>LN(Data!T29/Data!T28)</f>
        <v>3.1070460473739677E-2</v>
      </c>
      <c r="U32" s="19">
        <f>LN(Data!U29/Data!U28)</f>
        <v>-5.078496602888726E-3</v>
      </c>
      <c r="V32" s="19">
        <f>LN(Data!V29/Data!V28)</f>
        <v>-1.0957813518629074E-3</v>
      </c>
      <c r="W32" s="19">
        <f>LN(Data!W29/Data!W28)</f>
        <v>3.212021940631761E-2</v>
      </c>
      <c r="X32" s="19">
        <f>LN(Data!X29/Data!X28)</f>
        <v>3.1493803849311976E-2</v>
      </c>
      <c r="Y32" s="19">
        <f>LN(Data!Y29/Data!Y28)</f>
        <v>2.522524538876857E-2</v>
      </c>
      <c r="Z32" s="19">
        <f>LN(Data!Z29/Data!Z28)</f>
        <v>-1.750164524622717E-3</v>
      </c>
      <c r="AA32" s="19">
        <f>LN(Data!AA29/Data!AA28)</f>
        <v>-1.5097103281819249E-2</v>
      </c>
      <c r="AB32" s="19">
        <f>LN(Data!AB29/Data!AB28)</f>
        <v>7.7681531644586924E-2</v>
      </c>
      <c r="AC32" s="19">
        <f>LN(Data!AC29/Data!AC28)</f>
        <v>2.8927330364910568E-2</v>
      </c>
      <c r="AD32" s="19">
        <f>LN(Data!AD29/Data!AD28)</f>
        <v>-8.2738390944423021E-2</v>
      </c>
      <c r="AE32" s="19">
        <f>LN(Data!AE29/Data!AE28)</f>
        <v>-4.4333837049087423E-2</v>
      </c>
      <c r="AF32" s="19">
        <f>LN(Data!AF29/Data!AF28)</f>
        <v>9.9609484921929989E-2</v>
      </c>
      <c r="AG32" s="19">
        <f>LN(Data!AG29/Data!AG28)</f>
        <v>-2.0704105564265322E-2</v>
      </c>
      <c r="AH32" s="19">
        <f>LN(Data!AH29/Data!AH28)</f>
        <v>1.1342833551704701E-2</v>
      </c>
      <c r="AI32" s="19">
        <f>LN(Data!AI29/Data!AI28)</f>
        <v>-5.521710966359359E-2</v>
      </c>
      <c r="AJ32" s="19">
        <f>LN(Data!AJ29/Data!AJ28)</f>
        <v>2.7151117471289339E-3</v>
      </c>
    </row>
    <row r="33" spans="1:36">
      <c r="A33" s="18">
        <v>43251</v>
      </c>
      <c r="B33" s="19">
        <f>LN(Data!B30/Data!B29)</f>
        <v>0.12289319666112564</v>
      </c>
      <c r="C33" s="19">
        <f>LN(Data!C30/Data!C29)</f>
        <v>0.11801770482726492</v>
      </c>
      <c r="D33" s="19">
        <f>LN(Data!D30/Data!D29)</f>
        <v>3.9739250633896911E-2</v>
      </c>
      <c r="E33" s="19">
        <f>LN(Data!E30/Data!E29)</f>
        <v>0.10885440491208208</v>
      </c>
      <c r="F33" s="19">
        <f>LN(Data!F30/Data!F29)</f>
        <v>5.5327063956596409E-2</v>
      </c>
      <c r="G33" s="19">
        <f>LN(Data!G30/Data!G29)</f>
        <v>7.6900679321575655E-2</v>
      </c>
      <c r="H33" s="19">
        <f>LN(Data!H30/Data!H29)</f>
        <v>-3.1698210614361066E-2</v>
      </c>
      <c r="I33" s="19">
        <f>LN(Data!I30/Data!I29)</f>
        <v>-1.1940956973290442E-2</v>
      </c>
      <c r="J33" s="19">
        <f>LN(Data!J30/Data!J29)</f>
        <v>0.11452691270884573</v>
      </c>
      <c r="K33" s="19">
        <f>LN(Data!K30/Data!K29)</f>
        <v>-5.5843202043039379E-2</v>
      </c>
      <c r="L33" s="19">
        <f>LN(Data!L30/Data!L29)</f>
        <v>2.9815873225154867E-2</v>
      </c>
      <c r="M33" s="19">
        <f>LN(Data!M30/Data!M29)</f>
        <v>-6.9267448115744756E-2</v>
      </c>
      <c r="N33" s="19">
        <f>LN(Data!N30/Data!N29)</f>
        <v>-1.6405205955904858E-2</v>
      </c>
      <c r="O33" s="19">
        <f>LN(Data!O30/Data!O29)</f>
        <v>4.3909185652840341E-2</v>
      </c>
      <c r="P33" s="19">
        <f>LN(Data!P30/Data!P29)</f>
        <v>1.1408274371986651E-2</v>
      </c>
      <c r="Q33" s="19">
        <f>LN(Data!Q30/Data!Q29)</f>
        <v>-6.495351812643233E-3</v>
      </c>
      <c r="R33" s="19">
        <f>LN(Data!R30/Data!R29)</f>
        <v>-2.9852963149681274E-2</v>
      </c>
      <c r="S33" s="19">
        <f>LN(Data!S30/Data!S29)</f>
        <v>6.4356196782038452E-2</v>
      </c>
      <c r="T33" s="19">
        <f>LN(Data!T30/Data!T29)</f>
        <v>-1.8748826006717404E-2</v>
      </c>
      <c r="U33" s="19">
        <f>LN(Data!U30/Data!U29)</f>
        <v>-4.8718342502793539E-3</v>
      </c>
      <c r="V33" s="19">
        <f>LN(Data!V30/Data!V29)</f>
        <v>-8.6086617731987846E-3</v>
      </c>
      <c r="W33" s="19">
        <f>LN(Data!W30/Data!W29)</f>
        <v>-3.632583308173163E-2</v>
      </c>
      <c r="X33" s="19">
        <f>LN(Data!X30/Data!X29)</f>
        <v>-3.463549666275622E-2</v>
      </c>
      <c r="Y33" s="19">
        <f>LN(Data!Y30/Data!Y29)</f>
        <v>0.1177028078092547</v>
      </c>
      <c r="Z33" s="19">
        <f>LN(Data!Z30/Data!Z29)</f>
        <v>2.2730711323063969E-2</v>
      </c>
      <c r="AA33" s="19">
        <f>LN(Data!AA30/Data!AA29)</f>
        <v>2.9584486403407443E-2</v>
      </c>
      <c r="AB33" s="19">
        <f>LN(Data!AB30/Data!AB29)</f>
        <v>1.1148764125128717E-2</v>
      </c>
      <c r="AC33" s="19">
        <f>LN(Data!AC30/Data!AC29)</f>
        <v>4.8657860944173695E-2</v>
      </c>
      <c r="AD33" s="19">
        <f>LN(Data!AD30/Data!AD29)</f>
        <v>0.13048814676724702</v>
      </c>
      <c r="AE33" s="19">
        <f>LN(Data!AE30/Data!AE29)</f>
        <v>-2.9090101560320419E-2</v>
      </c>
      <c r="AF33" s="19">
        <f>LN(Data!AF30/Data!AF29)</f>
        <v>2.8446496316919371E-2</v>
      </c>
      <c r="AG33" s="19">
        <f>LN(Data!AG30/Data!AG29)</f>
        <v>5.097806044498332E-2</v>
      </c>
      <c r="AH33" s="19">
        <f>LN(Data!AH30/Data!AH29)</f>
        <v>-2.3415414785974052E-2</v>
      </c>
      <c r="AI33" s="19">
        <f>LN(Data!AI30/Data!AI29)</f>
        <v>-5.3652383109470875E-2</v>
      </c>
      <c r="AJ33" s="19">
        <f>LN(Data!AJ30/Data!AJ29)</f>
        <v>2.1378202402637565E-2</v>
      </c>
    </row>
    <row r="34" spans="1:36">
      <c r="A34" s="18">
        <v>43281</v>
      </c>
      <c r="B34" s="19">
        <f>LN(Data!B31/Data!B30)</f>
        <v>-9.4629449625699951E-3</v>
      </c>
      <c r="C34" s="19">
        <f>LN(Data!C31/Data!C30)</f>
        <v>0.1073125341441572</v>
      </c>
      <c r="D34" s="19">
        <f>LN(Data!D31/Data!D30)</f>
        <v>4.2163738276824618E-2</v>
      </c>
      <c r="E34" s="19">
        <f>LN(Data!E31/Data!E30)</f>
        <v>1.3157402968381814E-2</v>
      </c>
      <c r="F34" s="19">
        <f>LN(Data!F31/Data!F30)</f>
        <v>-2.3297047761715825E-3</v>
      </c>
      <c r="G34" s="19">
        <f>LN(Data!G31/Data!G30)</f>
        <v>2.6190381726524971E-2</v>
      </c>
      <c r="H34" s="19">
        <f>LN(Data!H31/Data!H30)</f>
        <v>0.1860433011348199</v>
      </c>
      <c r="I34" s="19">
        <f>LN(Data!I31/Data!I30)</f>
        <v>-1.8129896867266185E-2</v>
      </c>
      <c r="J34" s="19">
        <f>LN(Data!J31/Data!J30)</f>
        <v>-6.2544660509376043E-2</v>
      </c>
      <c r="K34" s="19">
        <f>LN(Data!K31/Data!K30)</f>
        <v>1.4276470897740826E-2</v>
      </c>
      <c r="L34" s="19">
        <f>LN(Data!L31/Data!L30)</f>
        <v>1.3147584606385907E-2</v>
      </c>
      <c r="M34" s="19">
        <f>LN(Data!M31/Data!M30)</f>
        <v>3.6986200445693125E-2</v>
      </c>
      <c r="N34" s="19">
        <f>LN(Data!N31/Data!N30)</f>
        <v>-2.6610158719643354E-2</v>
      </c>
      <c r="O34" s="19">
        <f>LN(Data!O31/Data!O30)</f>
        <v>1.8174556489907633E-2</v>
      </c>
      <c r="P34" s="19">
        <f>LN(Data!P31/Data!P30)</f>
        <v>6.4692260856530279E-2</v>
      </c>
      <c r="Q34" s="19">
        <f>LN(Data!Q31/Data!Q30)</f>
        <v>1.6990796807141075E-2</v>
      </c>
      <c r="R34" s="19">
        <f>LN(Data!R31/Data!R30)</f>
        <v>-2.970688483057405E-2</v>
      </c>
      <c r="S34" s="19">
        <f>LN(Data!S31/Data!S30)</f>
        <v>3.3108755554638783E-2</v>
      </c>
      <c r="T34" s="19">
        <f>LN(Data!T31/Data!T30)</f>
        <v>9.6940241215086095E-3</v>
      </c>
      <c r="U34" s="19">
        <f>LN(Data!U31/Data!U30)</f>
        <v>1.980262729617973E-2</v>
      </c>
      <c r="V34" s="19">
        <f>LN(Data!V31/Data!V30)</f>
        <v>5.2293096017763441E-2</v>
      </c>
      <c r="W34" s="19">
        <f>LN(Data!W31/Data!W30)</f>
        <v>7.4644619971332383E-3</v>
      </c>
      <c r="X34" s="19">
        <f>LN(Data!X31/Data!X30)</f>
        <v>5.3901595286492916E-2</v>
      </c>
      <c r="Y34" s="19">
        <f>LN(Data!Y31/Data!Y30)</f>
        <v>-2.2187529249160284E-2</v>
      </c>
      <c r="Z34" s="19">
        <f>LN(Data!Z31/Data!Z30)</f>
        <v>-5.8619997145774483E-2</v>
      </c>
      <c r="AA34" s="19">
        <f>LN(Data!AA31/Data!AA30)</f>
        <v>4.9175347457239754E-2</v>
      </c>
      <c r="AB34" s="19">
        <f>LN(Data!AB31/Data!AB30)</f>
        <v>1.9463310900153765E-2</v>
      </c>
      <c r="AC34" s="19">
        <f>LN(Data!AC31/Data!AC30)</f>
        <v>0.10413413722216444</v>
      </c>
      <c r="AD34" s="19">
        <f>LN(Data!AD31/Data!AD30)</f>
        <v>-3.5017583467821925E-2</v>
      </c>
      <c r="AE34" s="19">
        <f>LN(Data!AE31/Data!AE30)</f>
        <v>-5.6196864029116569E-2</v>
      </c>
      <c r="AF34" s="19">
        <f>LN(Data!AF31/Data!AF30)</f>
        <v>3.2555243425167212E-2</v>
      </c>
      <c r="AG34" s="19">
        <f>LN(Data!AG31/Data!AG30)</f>
        <v>-0.11306277372235421</v>
      </c>
      <c r="AH34" s="19">
        <f>LN(Data!AH31/Data!AH30)</f>
        <v>3.4428594744083164E-3</v>
      </c>
      <c r="AI34" s="19">
        <f>LN(Data!AI31/Data!AI30)</f>
        <v>-2.3788779980139431E-2</v>
      </c>
      <c r="AJ34" s="19">
        <f>LN(Data!AJ31/Data!AJ30)</f>
        <v>4.8307134968018613E-3</v>
      </c>
    </row>
    <row r="35" spans="1:36">
      <c r="A35" s="18">
        <v>43312</v>
      </c>
      <c r="B35" s="19">
        <f>LN(Data!B32/Data!B31)</f>
        <v>2.7598981342321541E-2</v>
      </c>
      <c r="C35" s="19">
        <f>LN(Data!C32/Data!C31)</f>
        <v>-0.14838934876576376</v>
      </c>
      <c r="D35" s="19">
        <f>LN(Data!D32/Data!D31)</f>
        <v>4.4663529768886545E-2</v>
      </c>
      <c r="E35" s="19">
        <f>LN(Data!E32/Data!E31)</f>
        <v>-0.11864538761375548</v>
      </c>
      <c r="F35" s="19">
        <f>LN(Data!F32/Data!F31)</f>
        <v>7.3020850093314577E-2</v>
      </c>
      <c r="G35" s="19">
        <f>LN(Data!G32/Data!G31)</f>
        <v>8.3250887229265741E-2</v>
      </c>
      <c r="H35" s="19">
        <f>LN(Data!H32/Data!H31)</f>
        <v>-0.14002148910304621</v>
      </c>
      <c r="I35" s="19">
        <f>LN(Data!I32/Data!I31)</f>
        <v>6.6886899590192797E-2</v>
      </c>
      <c r="J35" s="19">
        <f>LN(Data!J32/Data!J31)</f>
        <v>3.3048507481029506E-2</v>
      </c>
      <c r="K35" s="19">
        <f>LN(Data!K32/Data!K31)</f>
        <v>8.8137054917543298E-2</v>
      </c>
      <c r="L35" s="19">
        <f>LN(Data!L32/Data!L31)</f>
        <v>3.1876096767569244E-2</v>
      </c>
      <c r="M35" s="19">
        <f>LN(Data!M32/Data!M31)</f>
        <v>4.0948081141931096E-2</v>
      </c>
      <c r="N35" s="19">
        <f>LN(Data!N32/Data!N31)</f>
        <v>9.8185121889924037E-2</v>
      </c>
      <c r="O35" s="19">
        <f>LN(Data!O32/Data!O31)</f>
        <v>-1.4856581095725473E-2</v>
      </c>
      <c r="P35" s="19">
        <f>LN(Data!P32/Data!P31)</f>
        <v>3.5488812959747047E-2</v>
      </c>
      <c r="Q35" s="19">
        <f>LN(Data!Q32/Data!Q31)</f>
        <v>-1.2663238732174812E-3</v>
      </c>
      <c r="R35" s="19">
        <f>LN(Data!R32/Data!R31)</f>
        <v>9.114142003055424E-2</v>
      </c>
      <c r="S35" s="19">
        <f>LN(Data!S32/Data!S31)</f>
        <v>7.5028233940877681E-3</v>
      </c>
      <c r="T35" s="19">
        <f>LN(Data!T32/Data!T31)</f>
        <v>9.5861295828194054E-2</v>
      </c>
      <c r="U35" s="19">
        <f>LN(Data!U32/Data!U31)</f>
        <v>6.1241367830487385E-2</v>
      </c>
      <c r="V35" s="19">
        <f>LN(Data!V32/Data!V31)</f>
        <v>8.0182144422684481E-2</v>
      </c>
      <c r="W35" s="19">
        <f>LN(Data!W32/Data!W31)</f>
        <v>-1.7346895366111077E-2</v>
      </c>
      <c r="X35" s="19">
        <f>LN(Data!X32/Data!X31)</f>
        <v>2.6092701475214444E-2</v>
      </c>
      <c r="Y35" s="19">
        <f>LN(Data!Y32/Data!Y31)</f>
        <v>3.5620009411409209E-3</v>
      </c>
      <c r="Z35" s="19">
        <f>LN(Data!Z32/Data!Z31)</f>
        <v>7.8959681382897121E-2</v>
      </c>
      <c r="AA35" s="19">
        <f>LN(Data!AA32/Data!AA31)</f>
        <v>-2.6385774503662324E-2</v>
      </c>
      <c r="AB35" s="19">
        <f>LN(Data!AB32/Data!AB31)</f>
        <v>8.1739404587149109E-2</v>
      </c>
      <c r="AC35" s="19">
        <f>LN(Data!AC32/Data!AC31)</f>
        <v>-3.5382706207380515E-2</v>
      </c>
      <c r="AD35" s="19">
        <f>LN(Data!AD32/Data!AD31)</f>
        <v>0.13279609028187545</v>
      </c>
      <c r="AE35" s="19">
        <f>LN(Data!AE32/Data!AE31)</f>
        <v>6.4538521137571164E-2</v>
      </c>
      <c r="AF35" s="19">
        <f>LN(Data!AF32/Data!AF31)</f>
        <v>3.5972564700889068E-2</v>
      </c>
      <c r="AG35" s="19">
        <f>LN(Data!AG32/Data!AG31)</f>
        <v>5.8197978789729196E-2</v>
      </c>
      <c r="AH35" s="19">
        <f>LN(Data!AH32/Data!AH31)</f>
        <v>7.1639296877156824E-2</v>
      </c>
      <c r="AI35" s="19">
        <f>LN(Data!AI32/Data!AI31)</f>
        <v>7.3657738364654571E-2</v>
      </c>
      <c r="AJ35" s="19">
        <f>LN(Data!AJ32/Data!AJ31)</f>
        <v>3.5387979976799259E-2</v>
      </c>
    </row>
    <row r="36" spans="1:36">
      <c r="A36" s="18">
        <v>43343</v>
      </c>
      <c r="B36" s="19">
        <f>LN(Data!B33/Data!B32)</f>
        <v>0.17917227944538186</v>
      </c>
      <c r="C36" s="19">
        <f>LN(Data!C33/Data!C32)</f>
        <v>8.5795643470975499E-2</v>
      </c>
      <c r="D36" s="19">
        <f>LN(Data!D33/Data!D32)</f>
        <v>0.12430794584153733</v>
      </c>
      <c r="E36" s="19">
        <f>LN(Data!E33/Data!E32)</f>
        <v>1.8087829126593284E-2</v>
      </c>
      <c r="F36" s="19">
        <f>LN(Data!F33/Data!F32)</f>
        <v>5.7247441215925524E-2</v>
      </c>
      <c r="G36" s="19">
        <f>LN(Data!G33/Data!G32)</f>
        <v>3.7250655106901513E-3</v>
      </c>
      <c r="H36" s="19">
        <f>LN(Data!H33/Data!H32)</f>
        <v>1.1737380497822083E-2</v>
      </c>
      <c r="I36" s="19">
        <f>LN(Data!I33/Data!I32)</f>
        <v>4.6173261924545822E-2</v>
      </c>
      <c r="J36" s="19">
        <f>LN(Data!J33/Data!J32)</f>
        <v>0.13652861173831865</v>
      </c>
      <c r="K36" s="19">
        <f>LN(Data!K33/Data!K32)</f>
        <v>1.624226417902833E-2</v>
      </c>
      <c r="L36" s="19">
        <f>LN(Data!L33/Data!L32)</f>
        <v>7.1602694857675439E-2</v>
      </c>
      <c r="M36" s="19">
        <f>LN(Data!M33/Data!M32)</f>
        <v>7.167148781942502E-2</v>
      </c>
      <c r="N36" s="19">
        <f>LN(Data!N33/Data!N32)</f>
        <v>-3.2239822287588519E-3</v>
      </c>
      <c r="O36" s="19">
        <f>LN(Data!O33/Data!O32)</f>
        <v>-1.6576332051505886E-2</v>
      </c>
      <c r="P36" s="19">
        <f>LN(Data!P33/Data!P32)</f>
        <v>2.5271441924237692E-2</v>
      </c>
      <c r="Q36" s="19">
        <f>LN(Data!Q33/Data!Q32)</f>
        <v>-6.3847120601769808E-2</v>
      </c>
      <c r="R36" s="19">
        <f>LN(Data!R33/Data!R32)</f>
        <v>1.6178615404028329E-3</v>
      </c>
      <c r="S36" s="19">
        <f>LN(Data!S33/Data!S32)</f>
        <v>8.4972262370760721E-2</v>
      </c>
      <c r="T36" s="19">
        <f>LN(Data!T33/Data!T32)</f>
        <v>3.9047317782503442E-2</v>
      </c>
      <c r="U36" s="19">
        <f>LN(Data!U33/Data!U32)</f>
        <v>-4.5183123861765116E-2</v>
      </c>
      <c r="V36" s="19">
        <f>LN(Data!V33/Data!V32)</f>
        <v>-1.3653904823084198E-2</v>
      </c>
      <c r="W36" s="19">
        <f>LN(Data!W33/Data!W32)</f>
        <v>0.12184717591747328</v>
      </c>
      <c r="X36" s="19">
        <f>LN(Data!X33/Data!X32)</f>
        <v>5.1515965179387543E-2</v>
      </c>
      <c r="Y36" s="19">
        <f>LN(Data!Y33/Data!Y32)</f>
        <v>7.4140083551081148E-2</v>
      </c>
      <c r="Z36" s="19">
        <f>LN(Data!Z33/Data!Z32)</f>
        <v>1.8699900816932125E-2</v>
      </c>
      <c r="AA36" s="19">
        <f>LN(Data!AA33/Data!AA32)</f>
        <v>5.9335307246457379E-2</v>
      </c>
      <c r="AB36" s="19">
        <f>LN(Data!AB33/Data!AB32)</f>
        <v>4.0463648858628368E-2</v>
      </c>
      <c r="AC36" s="19">
        <f>LN(Data!AC33/Data!AC32)</f>
        <v>6.6519394993171777E-2</v>
      </c>
      <c r="AD36" s="19">
        <f>LN(Data!AD33/Data!AD32)</f>
        <v>6.9606403526849048E-2</v>
      </c>
      <c r="AE36" s="19">
        <f>LN(Data!AE33/Data!AE32)</f>
        <v>-3.4815871765033139E-2</v>
      </c>
      <c r="AF36" s="19">
        <f>LN(Data!AF33/Data!AF32)</f>
        <v>1.7308124379337406E-2</v>
      </c>
      <c r="AG36" s="19">
        <f>LN(Data!AG33/Data!AG32)</f>
        <v>-3.5029231534137929E-2</v>
      </c>
      <c r="AH36" s="19">
        <f>LN(Data!AH33/Data!AH32)</f>
        <v>-9.0827145743193616E-3</v>
      </c>
      <c r="AI36" s="19">
        <f>LN(Data!AI33/Data!AI32)</f>
        <v>1.5991923280230813E-3</v>
      </c>
      <c r="AJ36" s="19">
        <f>LN(Data!AJ33/Data!AJ32)</f>
        <v>2.9814321663194848E-2</v>
      </c>
    </row>
    <row r="37" spans="1:36">
      <c r="A37" s="18">
        <v>43373</v>
      </c>
      <c r="B37" s="19">
        <f>LN(Data!B34/Data!B33)</f>
        <v>-8.3376092318169122E-3</v>
      </c>
      <c r="C37" s="19">
        <f>LN(Data!C34/Data!C33)</f>
        <v>1.73903359403745E-2</v>
      </c>
      <c r="D37" s="19">
        <f>LN(Data!D34/Data!D33)</f>
        <v>-4.8360160091314008E-3</v>
      </c>
      <c r="E37" s="19">
        <f>LN(Data!E34/Data!E33)</f>
        <v>-6.6281346664005314E-2</v>
      </c>
      <c r="F37" s="19">
        <f>LN(Data!F34/Data!F33)</f>
        <v>1.7997839139647427E-2</v>
      </c>
      <c r="G37" s="19">
        <f>LN(Data!G34/Data!G33)</f>
        <v>-2.0272294318695757E-2</v>
      </c>
      <c r="H37" s="19">
        <f>LN(Data!H34/Data!H33)</f>
        <v>-0.13043903074675517</v>
      </c>
      <c r="I37" s="19">
        <f>LN(Data!I34/Data!I33)</f>
        <v>1.3212050222218184E-2</v>
      </c>
      <c r="J37" s="19">
        <f>LN(Data!J34/Data!J33)</f>
        <v>1.2106107941061157E-3</v>
      </c>
      <c r="K37" s="19">
        <f>LN(Data!K34/Data!K33)</f>
        <v>2.550896945785467E-2</v>
      </c>
      <c r="L37" s="19">
        <f>LN(Data!L34/Data!L33)</f>
        <v>2.1551106824900051E-2</v>
      </c>
      <c r="M37" s="19">
        <f>LN(Data!M34/Data!M33)</f>
        <v>-2.0551916914963036E-2</v>
      </c>
      <c r="N37" s="19">
        <f>LN(Data!N34/Data!N33)</f>
        <v>-1.530238284663619E-2</v>
      </c>
      <c r="O37" s="19">
        <f>LN(Data!O34/Data!O33)</f>
        <v>5.8737142875783674E-2</v>
      </c>
      <c r="P37" s="19">
        <f>LN(Data!P34/Data!P33)</f>
        <v>3.3698431215503626E-3</v>
      </c>
      <c r="Q37" s="19">
        <f>LN(Data!Q34/Data!Q33)</f>
        <v>3.1738146173814728E-2</v>
      </c>
      <c r="R37" s="19">
        <f>LN(Data!R34/Data!R33)</f>
        <v>-4.8693175662493947E-2</v>
      </c>
      <c r="S37" s="19">
        <f>LN(Data!S34/Data!S33)</f>
        <v>3.2182068396941731E-2</v>
      </c>
      <c r="T37" s="19">
        <f>LN(Data!T34/Data!T33)</f>
        <v>5.9604039996262299E-2</v>
      </c>
      <c r="U37" s="19">
        <f>LN(Data!U34/Data!U33)</f>
        <v>3.5702337484049572E-2</v>
      </c>
      <c r="V37" s="19">
        <f>LN(Data!V34/Data!V33)</f>
        <v>4.2983555965838298E-2</v>
      </c>
      <c r="W37" s="19">
        <f>LN(Data!W34/Data!W33)</f>
        <v>1.8253981230143417E-2</v>
      </c>
      <c r="X37" s="19">
        <f>LN(Data!X34/Data!X33)</f>
        <v>-1.8189068645734406E-2</v>
      </c>
      <c r="Y37" s="19">
        <f>LN(Data!Y34/Data!Y33)</f>
        <v>2.4145438738850583E-2</v>
      </c>
      <c r="Z37" s="19">
        <f>LN(Data!Z34/Data!Z33)</f>
        <v>5.9534254496960315E-2</v>
      </c>
      <c r="AA37" s="19">
        <f>LN(Data!AA34/Data!AA33)</f>
        <v>6.6613857903987063E-3</v>
      </c>
      <c r="AB37" s="19">
        <f>LN(Data!AB34/Data!AB33)</f>
        <v>3.3687697834245696E-2</v>
      </c>
      <c r="AC37" s="19">
        <f>LN(Data!AC34/Data!AC33)</f>
        <v>3.0196399231016687E-2</v>
      </c>
      <c r="AD37" s="19">
        <f>LN(Data!AD34/Data!AD33)</f>
        <v>4.7187949858286983E-2</v>
      </c>
      <c r="AE37" s="19">
        <f>LN(Data!AE34/Data!AE33)</f>
        <v>-4.7388321079283036E-2</v>
      </c>
      <c r="AF37" s="19">
        <f>LN(Data!AF34/Data!AF33)</f>
        <v>5.2654209132162309E-2</v>
      </c>
      <c r="AG37" s="19">
        <f>LN(Data!AG34/Data!AG33)</f>
        <v>9.3704806374112354E-2</v>
      </c>
      <c r="AH37" s="19">
        <f>LN(Data!AH34/Data!AH33)</f>
        <v>6.9940136826756195E-3</v>
      </c>
      <c r="AI37" s="19">
        <f>LN(Data!AI34/Data!AI33)</f>
        <v>-5.8755128660641323E-2</v>
      </c>
      <c r="AJ37" s="19">
        <f>LN(Data!AJ34/Data!AJ33)</f>
        <v>4.2851067203219049E-3</v>
      </c>
    </row>
    <row r="38" spans="1:36">
      <c r="A38" s="18">
        <v>43404</v>
      </c>
      <c r="B38" s="19">
        <f>LN(Data!B35/Data!B34)</f>
        <v>-3.0951638537183281E-2</v>
      </c>
      <c r="C38" s="19">
        <f>LN(Data!C35/Data!C34)</f>
        <v>-0.21490505551526026</v>
      </c>
      <c r="D38" s="19">
        <f>LN(Data!D35/Data!D34)</f>
        <v>-0.22588695153690044</v>
      </c>
      <c r="E38" s="19">
        <f>LN(Data!E35/Data!E34)</f>
        <v>-8.0169392903981701E-2</v>
      </c>
      <c r="F38" s="19">
        <f>LN(Data!F35/Data!F34)</f>
        <v>-6.8387251691521253E-2</v>
      </c>
      <c r="G38" s="19">
        <f>LN(Data!G35/Data!G34)</f>
        <v>-0.10149455513968883</v>
      </c>
      <c r="H38" s="19">
        <f>LN(Data!H35/Data!H34)</f>
        <v>0.24217051011308968</v>
      </c>
      <c r="I38" s="19">
        <f>LN(Data!I35/Data!I34)</f>
        <v>-3.9179620254026853E-2</v>
      </c>
      <c r="J38" s="19">
        <f>LN(Data!J35/Data!J34)</f>
        <v>-0.28737371964629205</v>
      </c>
      <c r="K38" s="19">
        <f>LN(Data!K35/Data!K34)</f>
        <v>1.3086180418155818E-2</v>
      </c>
      <c r="L38" s="19">
        <f>LN(Data!L35/Data!L34)</f>
        <v>-8.5068976698417731E-2</v>
      </c>
      <c r="M38" s="19">
        <f>LN(Data!M35/Data!M34)</f>
        <v>6.5629396473570439E-2</v>
      </c>
      <c r="N38" s="19">
        <f>LN(Data!N35/Data!N34)</f>
        <v>-3.443953449766083E-2</v>
      </c>
      <c r="O38" s="19">
        <f>LN(Data!O35/Data!O34)</f>
        <v>-6.4867909654301101E-2</v>
      </c>
      <c r="P38" s="19">
        <f>LN(Data!P35/Data!P34)</f>
        <v>6.3426524990106897E-2</v>
      </c>
      <c r="Q38" s="19">
        <f>LN(Data!Q35/Data!Q34)</f>
        <v>-9.0944518736466876E-2</v>
      </c>
      <c r="R38" s="19">
        <f>LN(Data!R35/Data!R34)</f>
        <v>-6.884740636195863E-2</v>
      </c>
      <c r="S38" s="19">
        <f>LN(Data!S35/Data!S34)</f>
        <v>-0.1188223878683996</v>
      </c>
      <c r="T38" s="19">
        <f>LN(Data!T35/Data!T34)</f>
        <v>-2.3184786917678613E-2</v>
      </c>
      <c r="U38" s="19">
        <f>LN(Data!U35/Data!U34)</f>
        <v>3.5934556247258574E-2</v>
      </c>
      <c r="V38" s="19">
        <f>LN(Data!V35/Data!V34)</f>
        <v>-1.820820895942649E-2</v>
      </c>
      <c r="W38" s="19">
        <f>LN(Data!W35/Data!W34)</f>
        <v>-6.1460016910483722E-2</v>
      </c>
      <c r="X38" s="19">
        <f>LN(Data!X35/Data!X34)</f>
        <v>6.7005507464072953E-2</v>
      </c>
      <c r="Y38" s="19">
        <f>LN(Data!Y35/Data!Y34)</f>
        <v>-9.3881306704988648E-2</v>
      </c>
      <c r="Z38" s="19">
        <f>LN(Data!Z35/Data!Z34)</f>
        <v>-5.4196528828482714E-2</v>
      </c>
      <c r="AA38" s="19">
        <f>LN(Data!AA35/Data!AA34)</f>
        <v>-7.6787143213770157E-2</v>
      </c>
      <c r="AB38" s="19">
        <f>LN(Data!AB35/Data!AB34)</f>
        <v>3.6946436725138782E-2</v>
      </c>
      <c r="AC38" s="19">
        <f>LN(Data!AC35/Data!AC34)</f>
        <v>-0.12133039659518163</v>
      </c>
      <c r="AD38" s="19">
        <f>LN(Data!AD35/Data!AD34)</f>
        <v>-0.13569553034585949</v>
      </c>
      <c r="AE38" s="19">
        <f>LN(Data!AE35/Data!AE34)</f>
        <v>-1.9733915892636476E-2</v>
      </c>
      <c r="AF38" s="19">
        <f>LN(Data!AF35/Data!AF34)</f>
        <v>-0.10192113135591681</v>
      </c>
      <c r="AG38" s="19">
        <f>LN(Data!AG35/Data!AG34)</f>
        <v>-0.22866733730654062</v>
      </c>
      <c r="AH38" s="19">
        <f>LN(Data!AH35/Data!AH34)</f>
        <v>-9.1609203031102066E-2</v>
      </c>
      <c r="AI38" s="19">
        <f>LN(Data!AI35/Data!AI34)</f>
        <v>5.0265891740413791E-3</v>
      </c>
      <c r="AJ38" s="19">
        <f>LN(Data!AJ35/Data!AJ34)</f>
        <v>-7.1929349055660202E-2</v>
      </c>
    </row>
    <row r="39" spans="1:36">
      <c r="A39" s="18">
        <v>43434</v>
      </c>
      <c r="B39" s="19">
        <f>LN(Data!B36/Data!B35)</f>
        <v>-0.20339557590122662</v>
      </c>
      <c r="C39" s="19">
        <f>LN(Data!C36/Data!C35)</f>
        <v>-5.3252022085598143E-2</v>
      </c>
      <c r="D39" s="19">
        <f>LN(Data!D36/Data!D35)</f>
        <v>5.6070010445170376E-2</v>
      </c>
      <c r="E39" s="19">
        <f>LN(Data!E36/Data!E35)</f>
        <v>-7.6507886036043221E-2</v>
      </c>
      <c r="F39" s="19">
        <f>LN(Data!F36/Data!F35)</f>
        <v>3.7487163863520308E-2</v>
      </c>
      <c r="G39" s="19">
        <f>LN(Data!G36/Data!G35)</f>
        <v>1.7334985474179766E-2</v>
      </c>
      <c r="H39" s="19">
        <f>LN(Data!H36/Data!H35)</f>
        <v>3.8271608799202286E-2</v>
      </c>
      <c r="I39" s="19">
        <f>LN(Data!I36/Data!I35)</f>
        <v>5.7755849576974522E-2</v>
      </c>
      <c r="J39" s="19">
        <f>LN(Data!J36/Data!J35)</f>
        <v>-0.25466735742693541</v>
      </c>
      <c r="K39" s="19">
        <f>LN(Data!K36/Data!K35)</f>
        <v>4.8181091693097679E-2</v>
      </c>
      <c r="L39" s="19">
        <f>LN(Data!L36/Data!L35)</f>
        <v>2.7616578366973368E-2</v>
      </c>
      <c r="M39" s="19">
        <f>LN(Data!M36/Data!M35)</f>
        <v>-2.6576615967404613E-2</v>
      </c>
      <c r="N39" s="19">
        <f>LN(Data!N36/Data!N35)</f>
        <v>1.9709098079023123E-2</v>
      </c>
      <c r="O39" s="19">
        <f>LN(Data!O36/Data!O35)</f>
        <v>-2.2615916160567172E-3</v>
      </c>
      <c r="P39" s="19">
        <f>LN(Data!P36/Data!P35)</f>
        <v>6.3671264258854096E-2</v>
      </c>
      <c r="Q39" s="19">
        <f>LN(Data!Q36/Data!Q35)</f>
        <v>6.325018599228073E-2</v>
      </c>
      <c r="R39" s="19">
        <f>LN(Data!R36/Data!R35)</f>
        <v>3.2203140494634734E-2</v>
      </c>
      <c r="S39" s="19">
        <f>LN(Data!S36/Data!S35)</f>
        <v>1.7054132543717741E-2</v>
      </c>
      <c r="T39" s="19">
        <f>LN(Data!T36/Data!T35)</f>
        <v>7.1034446063916845E-2</v>
      </c>
      <c r="U39" s="19">
        <f>LN(Data!U36/Data!U35)</f>
        <v>5.1293294387550481E-2</v>
      </c>
      <c r="V39" s="19">
        <f>LN(Data!V36/Data!V35)</f>
        <v>5.7311723388981982E-3</v>
      </c>
      <c r="W39" s="19">
        <f>LN(Data!W36/Data!W35)</f>
        <v>4.5297211682887271E-2</v>
      </c>
      <c r="X39" s="19">
        <f>LN(Data!X36/Data!X35)</f>
        <v>5.4703133756971778E-2</v>
      </c>
      <c r="Y39" s="19">
        <f>LN(Data!Y36/Data!Y35)</f>
        <v>2.0659146102236743E-2</v>
      </c>
      <c r="Z39" s="19">
        <f>LN(Data!Z36/Data!Z35)</f>
        <v>-1.6393446294332796E-3</v>
      </c>
      <c r="AA39" s="19">
        <f>LN(Data!AA36/Data!AA35)</f>
        <v>4.2845070436719798E-2</v>
      </c>
      <c r="AB39" s="19">
        <f>LN(Data!AB36/Data!AB35)</f>
        <v>7.4961529015569628E-2</v>
      </c>
      <c r="AC39" s="19">
        <f>LN(Data!AC36/Data!AC35)</f>
        <v>1.0655302020383163E-3</v>
      </c>
      <c r="AD39" s="19">
        <f>LN(Data!AD36/Data!AD35)</f>
        <v>-7.647141702412355E-2</v>
      </c>
      <c r="AE39" s="19">
        <f>LN(Data!AE36/Data!AE35)</f>
        <v>-2.8208422255705461E-2</v>
      </c>
      <c r="AF39" s="19">
        <f>LN(Data!AF36/Data!AF35)</f>
        <v>-5.468734674629841E-2</v>
      </c>
      <c r="AG39" s="19">
        <f>LN(Data!AG36/Data!AG35)</f>
        <v>0.11179378367683683</v>
      </c>
      <c r="AH39" s="19">
        <f>LN(Data!AH36/Data!AH35)</f>
        <v>-1.0287998611168339E-2</v>
      </c>
      <c r="AI39" s="19">
        <f>LN(Data!AI36/Data!AI35)</f>
        <v>-0.16709442318403889</v>
      </c>
      <c r="AJ39" s="19">
        <f>LN(Data!AJ36/Data!AJ35)</f>
        <v>1.7701776759294796E-2</v>
      </c>
    </row>
    <row r="40" spans="1:36">
      <c r="A40" s="18">
        <v>43465</v>
      </c>
      <c r="B40" s="19">
        <f>LN(Data!B37/Data!B36)</f>
        <v>-0.12408857211922555</v>
      </c>
      <c r="C40" s="19">
        <f>LN(Data!C37/Data!C36)</f>
        <v>-6.6728734631678513E-2</v>
      </c>
      <c r="D40" s="19">
        <f>LN(Data!D37/Data!D36)</f>
        <v>-0.11805153581831997</v>
      </c>
      <c r="E40" s="19">
        <f>LN(Data!E37/Data!E36)</f>
        <v>-7.0105990393006648E-2</v>
      </c>
      <c r="F40" s="19">
        <f>LN(Data!F37/Data!F36)</f>
        <v>-8.7790503013714827E-2</v>
      </c>
      <c r="G40" s="19">
        <f>LN(Data!G37/Data!G36)</f>
        <v>-6.0066043114391142E-2</v>
      </c>
      <c r="H40" s="19">
        <f>LN(Data!H37/Data!H36)</f>
        <v>-5.1761934558589455E-2</v>
      </c>
      <c r="I40" s="19">
        <f>LN(Data!I37/Data!I36)</f>
        <v>-6.331227941432685E-2</v>
      </c>
      <c r="J40" s="19">
        <f>LN(Data!J37/Data!J36)</f>
        <v>-0.20228328626466241</v>
      </c>
      <c r="K40" s="19">
        <f>LN(Data!K37/Data!K36)</f>
        <v>-0.12955215701520872</v>
      </c>
      <c r="L40" s="19">
        <f>LN(Data!L37/Data!L36)</f>
        <v>-7.1435442042054278E-2</v>
      </c>
      <c r="M40" s="19">
        <f>LN(Data!M37/Data!M36)</f>
        <v>-4.71785602750905E-2</v>
      </c>
      <c r="N40" s="19">
        <f>LN(Data!N37/Data!N36)</f>
        <v>-0.13015805925615634</v>
      </c>
      <c r="O40" s="19">
        <f>LN(Data!O37/Data!O36)</f>
        <v>-0.15345909512772477</v>
      </c>
      <c r="P40" s="19">
        <f>LN(Data!P37/Data!P36)</f>
        <v>-2.7787015466464563E-2</v>
      </c>
      <c r="Q40" s="19">
        <f>LN(Data!Q37/Data!Q36)</f>
        <v>-8.9199745845456202E-2</v>
      </c>
      <c r="R40" s="19">
        <f>LN(Data!R37/Data!R36)</f>
        <v>-0.14201800650184127</v>
      </c>
      <c r="S40" s="19">
        <f>LN(Data!S37/Data!S36)</f>
        <v>-6.3759659727236337E-2</v>
      </c>
      <c r="T40" s="19">
        <f>LN(Data!T37/Data!T36)</f>
        <v>-5.742565571452278E-2</v>
      </c>
      <c r="U40" s="19">
        <f>LN(Data!U37/Data!U36)</f>
        <v>-6.2424355445235571E-2</v>
      </c>
      <c r="V40" s="19">
        <f>LN(Data!V37/Data!V36)</f>
        <v>-5.1890471263098821E-2</v>
      </c>
      <c r="W40" s="19">
        <f>LN(Data!W37/Data!W36)</f>
        <v>-9.9643767652599566E-2</v>
      </c>
      <c r="X40" s="19">
        <f>LN(Data!X37/Data!X36)</f>
        <v>-7.0059538254753889E-2</v>
      </c>
      <c r="Y40" s="19">
        <f>LN(Data!Y37/Data!Y36)</f>
        <v>-0.10341821335333609</v>
      </c>
      <c r="Z40" s="19">
        <f>LN(Data!Z37/Data!Z36)</f>
        <v>-7.6920024750076393E-2</v>
      </c>
      <c r="AA40" s="19">
        <f>LN(Data!AA37/Data!AA36)</f>
        <v>-0.15420133351308468</v>
      </c>
      <c r="AB40" s="19">
        <f>LN(Data!AB37/Data!AB36)</f>
        <v>-3.7628837426708917E-2</v>
      </c>
      <c r="AC40" s="19">
        <f>LN(Data!AC37/Data!AC36)</f>
        <v>-1.313163717742127E-2</v>
      </c>
      <c r="AD40" s="19">
        <f>LN(Data!AD37/Data!AD36)</f>
        <v>-2.3444678916256088E-2</v>
      </c>
      <c r="AE40" s="19">
        <f>LN(Data!AE37/Data!AE36)</f>
        <v>-0.11292327076508689</v>
      </c>
      <c r="AF40" s="19">
        <f>LN(Data!AF37/Data!AF36)</f>
        <v>-5.9614630367420693E-2</v>
      </c>
      <c r="AG40" s="19">
        <f>LN(Data!AG37/Data!AG36)</f>
        <v>-6.5487350780774167E-2</v>
      </c>
      <c r="AH40" s="19">
        <f>LN(Data!AH37/Data!AH36)</f>
        <v>-0.21875437089544664</v>
      </c>
      <c r="AI40" s="19">
        <f>LN(Data!AI37/Data!AI36)</f>
        <v>-0.13235590404376985</v>
      </c>
      <c r="AJ40" s="19">
        <f>LN(Data!AJ37/Data!AJ36)</f>
        <v>-9.6265287118076068E-2</v>
      </c>
    </row>
    <row r="41" spans="1:36">
      <c r="A41" s="18">
        <v>43496</v>
      </c>
      <c r="B41" s="19">
        <f>LN(Data!B38/Data!B37)</f>
        <v>5.3686776144895552E-2</v>
      </c>
      <c r="C41" s="19">
        <f>LN(Data!C38/Data!C37)</f>
        <v>0.23775642863052238</v>
      </c>
      <c r="D41" s="19">
        <f>LN(Data!D38/Data!D37)</f>
        <v>0.13480806622777397</v>
      </c>
      <c r="E41" s="19">
        <f>LN(Data!E38/Data!E37)</f>
        <v>0.24025168974527869</v>
      </c>
      <c r="F41" s="19">
        <f>LN(Data!F38/Data!F37)</f>
        <v>2.7768774540047638E-2</v>
      </c>
      <c r="G41" s="19">
        <f>LN(Data!G38/Data!G37)</f>
        <v>7.4595226831832576E-2</v>
      </c>
      <c r="H41" s="19">
        <f>LN(Data!H38/Data!H37)</f>
        <v>-8.0628816901998163E-2</v>
      </c>
      <c r="I41" s="19">
        <f>LN(Data!I38/Data!I37)</f>
        <v>1.7814236275126998E-2</v>
      </c>
      <c r="J41" s="19">
        <f>LN(Data!J38/Data!J37)</f>
        <v>7.3974201837155668E-2</v>
      </c>
      <c r="K41" s="19">
        <f>LN(Data!K38/Data!K37)</f>
        <v>3.0750524985653054E-2</v>
      </c>
      <c r="L41" s="19">
        <f>LN(Data!L38/Data!L37)</f>
        <v>2.3001575974429853E-2</v>
      </c>
      <c r="M41" s="19">
        <f>LN(Data!M38/Data!M37)</f>
        <v>2.8364691308073228E-2</v>
      </c>
      <c r="N41" s="19">
        <f>LN(Data!N38/Data!N37)</f>
        <v>5.848922224642223E-2</v>
      </c>
      <c r="O41" s="19">
        <f>LN(Data!O38/Data!O37)</f>
        <v>7.1989793833313442E-2</v>
      </c>
      <c r="P41" s="19">
        <f>LN(Data!P38/Data!P37)</f>
        <v>4.831344564196198E-2</v>
      </c>
      <c r="Q41" s="19">
        <f>LN(Data!Q38/Data!Q37)</f>
        <v>5.2464590870922055E-2</v>
      </c>
      <c r="R41" s="19">
        <f>LN(Data!R38/Data!R37)</f>
        <v>0.14447976262462706</v>
      </c>
      <c r="S41" s="19">
        <f>LN(Data!S38/Data!S37)</f>
        <v>0.11258061108967202</v>
      </c>
      <c r="T41" s="19">
        <f>LN(Data!T38/Data!T37)</f>
        <v>-2.7876369528254903E-2</v>
      </c>
      <c r="U41" s="19">
        <f>LN(Data!U38/Data!U37)</f>
        <v>1.6338863682930759E-2</v>
      </c>
      <c r="V41" s="19">
        <f>LN(Data!V38/Data!V37)</f>
        <v>1.6910472148316539E-2</v>
      </c>
      <c r="W41" s="19">
        <f>LN(Data!W38/Data!W37)</f>
        <v>8.745362090396637E-2</v>
      </c>
      <c r="X41" s="19">
        <f>LN(Data!X38/Data!X37)</f>
        <v>-2.0849065763924455E-2</v>
      </c>
      <c r="Y41" s="19">
        <f>LN(Data!Y38/Data!Y37)</f>
        <v>9.1106293480138906E-2</v>
      </c>
      <c r="Z41" s="19">
        <f>LN(Data!Z38/Data!Z37)</f>
        <v>0.10662217789895879</v>
      </c>
      <c r="AA41" s="19">
        <f>LN(Data!AA38/Data!AA37)</f>
        <v>8.5195437037692778E-2</v>
      </c>
      <c r="AB41" s="19">
        <f>LN(Data!AB38/Data!AB37)</f>
        <v>-2.6254491287655963E-2</v>
      </c>
      <c r="AC41" s="19">
        <f>LN(Data!AC38/Data!AC37)</f>
        <v>9.9299563070502514E-2</v>
      </c>
      <c r="AD41" s="19">
        <f>LN(Data!AD38/Data!AD37)</f>
        <v>-0.13909444423869169</v>
      </c>
      <c r="AE41" s="19">
        <f>LN(Data!AE38/Data!AE37)</f>
        <v>6.4696137971375189E-2</v>
      </c>
      <c r="AF41" s="19">
        <f>LN(Data!AF38/Data!AF37)</f>
        <v>8.2174786394470831E-2</v>
      </c>
      <c r="AG41" s="19">
        <f>LN(Data!AG38/Data!AG37)</f>
        <v>4.6813296990381205E-2</v>
      </c>
      <c r="AH41" s="19">
        <f>LN(Data!AH38/Data!AH37)</f>
        <v>0.21364797682087233</v>
      </c>
      <c r="AI41" s="19">
        <f>LN(Data!AI38/Data!AI37)</f>
        <v>0.17002436566693743</v>
      </c>
      <c r="AJ41" s="19">
        <f>LN(Data!AJ38/Data!AJ37)</f>
        <v>7.574215482837561E-2</v>
      </c>
    </row>
    <row r="42" spans="1:36">
      <c r="A42" s="18">
        <v>43524</v>
      </c>
      <c r="B42" s="19">
        <f>LN(Data!B39/Data!B38)</f>
        <v>3.9523386733690422E-2</v>
      </c>
      <c r="C42" s="19">
        <f>LN(Data!C39/Data!C38)</f>
        <v>5.3338330005636224E-2</v>
      </c>
      <c r="D42" s="19">
        <f>LN(Data!D39/Data!D38)</f>
        <v>-4.6993068074800755E-2</v>
      </c>
      <c r="E42" s="19">
        <f>LN(Data!E39/Data!E38)</f>
        <v>-3.1940302750712454E-2</v>
      </c>
      <c r="F42" s="19">
        <f>LN(Data!F39/Data!F38)</f>
        <v>7.0249702079174581E-2</v>
      </c>
      <c r="G42" s="19">
        <f>LN(Data!G39/Data!G38)</f>
        <v>5.8603116521529E-4</v>
      </c>
      <c r="H42" s="19">
        <f>LN(Data!H39/Data!H38)</f>
        <v>4.1033033418633756E-2</v>
      </c>
      <c r="I42" s="19">
        <f>LN(Data!I39/Data!I38)</f>
        <v>-3.031028838886864E-2</v>
      </c>
      <c r="J42" s="19">
        <f>LN(Data!J39/Data!J38)</f>
        <v>7.0563810828393178E-2</v>
      </c>
      <c r="K42" s="19">
        <f>LN(Data!K39/Data!K38)</f>
        <v>2.6399278889983509E-2</v>
      </c>
      <c r="L42" s="19">
        <f>LN(Data!L39/Data!L38)</f>
        <v>9.2673906276257337E-2</v>
      </c>
      <c r="M42" s="19">
        <f>LN(Data!M39/Data!M38)</f>
        <v>3.2443046576045208E-2</v>
      </c>
      <c r="N42" s="19">
        <f>LN(Data!N39/Data!N38)</f>
        <v>8.2748475631038761E-3</v>
      </c>
      <c r="O42" s="19">
        <f>LN(Data!O39/Data!O38)</f>
        <v>7.5539806851009042E-2</v>
      </c>
      <c r="P42" s="19">
        <f>LN(Data!P39/Data!P38)</f>
        <v>2.1331954416266872E-2</v>
      </c>
      <c r="Q42" s="19">
        <f>LN(Data!Q39/Data!Q38)</f>
        <v>4.2101594148844887E-2</v>
      </c>
      <c r="R42" s="19">
        <f>LN(Data!R39/Data!R38)</f>
        <v>2.1199751375372389E-2</v>
      </c>
      <c r="S42" s="19">
        <f>LN(Data!S39/Data!S38)</f>
        <v>6.2603599656744294E-2</v>
      </c>
      <c r="T42" s="19">
        <f>LN(Data!T39/Data!T38)</f>
        <v>2.0979790469194466E-2</v>
      </c>
      <c r="U42" s="19">
        <f>LN(Data!U39/Data!U38)</f>
        <v>-5.9716038235635066E-2</v>
      </c>
      <c r="V42" s="19">
        <f>LN(Data!V39/Data!V38)</f>
        <v>1.1766939121581898E-2</v>
      </c>
      <c r="W42" s="19">
        <f>LN(Data!W39/Data!W38)</f>
        <v>9.0511974258025568E-2</v>
      </c>
      <c r="X42" s="19">
        <f>LN(Data!X39/Data!X38)</f>
        <v>3.322327350719044E-2</v>
      </c>
      <c r="Y42" s="19">
        <f>LN(Data!Y39/Data!Y38)</f>
        <v>5.7548405843331603E-2</v>
      </c>
      <c r="Z42" s="19">
        <f>LN(Data!Z39/Data!Z38)</f>
        <v>3.7128141018061306E-2</v>
      </c>
      <c r="AA42" s="19">
        <f>LN(Data!AA39/Data!AA38)</f>
        <v>4.9735585533528935E-2</v>
      </c>
      <c r="AB42" s="19">
        <f>LN(Data!AB39/Data!AB38)</f>
        <v>8.8163921386661792E-2</v>
      </c>
      <c r="AC42" s="19">
        <f>LN(Data!AC39/Data!AC38)</f>
        <v>4.5948061897575998E-2</v>
      </c>
      <c r="AD42" s="19">
        <f>LN(Data!AD39/Data!AD38)</f>
        <v>7.5246834135754129E-2</v>
      </c>
      <c r="AE42" s="19">
        <f>LN(Data!AE39/Data!AE38)</f>
        <v>-7.5937716597453669E-3</v>
      </c>
      <c r="AF42" s="19">
        <f>LN(Data!AF39/Data!AF38)</f>
        <v>2.3609277603618252E-3</v>
      </c>
      <c r="AG42" s="19">
        <f>LN(Data!AG39/Data!AG38)</f>
        <v>3.0908190485706206E-2</v>
      </c>
      <c r="AH42" s="19">
        <f>LN(Data!AH39/Data!AH38)</f>
        <v>-7.4743418659197845E-3</v>
      </c>
      <c r="AI42" s="19">
        <f>LN(Data!AI39/Data!AI38)</f>
        <v>-6.6378090746898035E-3</v>
      </c>
      <c r="AJ42" s="19">
        <f>LN(Data!AJ39/Data!AJ38)</f>
        <v>2.9295592986693514E-2</v>
      </c>
    </row>
    <row r="43" spans="1:36">
      <c r="A43" s="18">
        <v>43555</v>
      </c>
      <c r="B43" s="19">
        <f>LN(Data!B40/Data!B39)</f>
        <v>9.2602608785203558E-2</v>
      </c>
      <c r="C43" s="19">
        <f>LN(Data!C40/Data!C39)</f>
        <v>-4.309748366086716E-3</v>
      </c>
      <c r="D43" s="19">
        <f>LN(Data!D40/Data!D39)</f>
        <v>8.2442045949722001E-2</v>
      </c>
      <c r="E43" s="19">
        <f>LN(Data!E40/Data!E39)</f>
        <v>3.194030275071244E-2</v>
      </c>
      <c r="F43" s="19">
        <f>LN(Data!F40/Data!F39)</f>
        <v>5.1409328001726165E-2</v>
      </c>
      <c r="G43" s="19">
        <f>LN(Data!G40/Data!G39)</f>
        <v>4.3715500797491189E-2</v>
      </c>
      <c r="H43" s="19">
        <f>LN(Data!H40/Data!H39)</f>
        <v>-0.13365644733612164</v>
      </c>
      <c r="I43" s="19">
        <f>LN(Data!I40/Data!I39)</f>
        <v>-3.2647543561064199E-3</v>
      </c>
      <c r="J43" s="19">
        <f>LN(Data!J40/Data!J39)</f>
        <v>0.15186992340787825</v>
      </c>
      <c r="K43" s="19">
        <f>LN(Data!K40/Data!K39)</f>
        <v>2.2791566442777519E-2</v>
      </c>
      <c r="L43" s="19">
        <f>LN(Data!L40/Data!L39)</f>
        <v>5.3050458824219174E-2</v>
      </c>
      <c r="M43" s="19">
        <f>LN(Data!M40/Data!M39)</f>
        <v>-1.4858811947792228E-2</v>
      </c>
      <c r="N43" s="19">
        <f>LN(Data!N40/Data!N39)</f>
        <v>-3.0451304657867349E-2</v>
      </c>
      <c r="O43" s="19">
        <f>LN(Data!O40/Data!O39)</f>
        <v>2.2149438310165741E-2</v>
      </c>
      <c r="P43" s="19">
        <f>LN(Data!P40/Data!P39)</f>
        <v>5.4307519240914322E-2</v>
      </c>
      <c r="Q43" s="19">
        <f>LN(Data!Q40/Data!Q39)</f>
        <v>2.9661096806138914E-2</v>
      </c>
      <c r="R43" s="19">
        <f>LN(Data!R40/Data!R39)</f>
        <v>-5.2597264436123836E-2</v>
      </c>
      <c r="S43" s="19">
        <f>LN(Data!S40/Data!S39)</f>
        <v>4.6420919532827648E-2</v>
      </c>
      <c r="T43" s="19">
        <f>LN(Data!T40/Data!T39)</f>
        <v>-2.0508758901371004E-2</v>
      </c>
      <c r="U43" s="19">
        <f>LN(Data!U40/Data!U39)</f>
        <v>3.2974788000266576E-2</v>
      </c>
      <c r="V43" s="19">
        <f>LN(Data!V40/Data!V39)</f>
        <v>-1.6170451067621237E-2</v>
      </c>
      <c r="W43" s="19">
        <f>LN(Data!W40/Data!W39)</f>
        <v>4.1988013316385672E-2</v>
      </c>
      <c r="X43" s="19">
        <f>LN(Data!X40/Data!X39)</f>
        <v>3.8091636611087012E-2</v>
      </c>
      <c r="Y43" s="19">
        <f>LN(Data!Y40/Data!Y39)</f>
        <v>1.5085637418040953E-2</v>
      </c>
      <c r="Z43" s="19">
        <f>LN(Data!Z40/Data!Z39)</f>
        <v>2.9858605137353351E-2</v>
      </c>
      <c r="AA43" s="19">
        <f>LN(Data!AA40/Data!AA39)</f>
        <v>8.6835792525305197E-2</v>
      </c>
      <c r="AB43" s="19">
        <f>LN(Data!AB40/Data!AB39)</f>
        <v>2.2863698122115209E-2</v>
      </c>
      <c r="AC43" s="19">
        <f>LN(Data!AC40/Data!AC39)</f>
        <v>-1.7889143648763893E-2</v>
      </c>
      <c r="AD43" s="19">
        <f>LN(Data!AD40/Data!AD39)</f>
        <v>6.5953982656352633E-2</v>
      </c>
      <c r="AE43" s="19">
        <f>LN(Data!AE40/Data!AE39)</f>
        <v>5.2269066494793339E-3</v>
      </c>
      <c r="AF43" s="19">
        <f>LN(Data!AF40/Data!AF39)</f>
        <v>-1.6494912957650151E-2</v>
      </c>
      <c r="AG43" s="19">
        <f>LN(Data!AG40/Data!AG39)</f>
        <v>-1.3561766334190515E-2</v>
      </c>
      <c r="AH43" s="19">
        <f>LN(Data!AH40/Data!AH39)</f>
        <v>-2.7894043051880982E-2</v>
      </c>
      <c r="AI43" s="19">
        <f>LN(Data!AI40/Data!AI39)</f>
        <v>-2.4236438056948972E-2</v>
      </c>
      <c r="AJ43" s="19">
        <f>LN(Data!AJ40/Data!AJ39)</f>
        <v>1.7765541837019908E-2</v>
      </c>
    </row>
    <row r="44" spans="1:36">
      <c r="A44" s="18">
        <v>43585</v>
      </c>
      <c r="B44" s="19">
        <f>LN(Data!B41/Data!B40)</f>
        <v>5.4900888164791828E-2</v>
      </c>
      <c r="C44" s="19">
        <f>LN(Data!C41/Data!C40)</f>
        <v>3.8458872483566227E-2</v>
      </c>
      <c r="D44" s="19">
        <f>LN(Data!D41/Data!D40)</f>
        <v>7.8680642674754289E-2</v>
      </c>
      <c r="E44" s="19">
        <f>LN(Data!E41/Data!E40)</f>
        <v>0.14862478306419738</v>
      </c>
      <c r="F44" s="19">
        <f>LN(Data!F41/Data!F40)</f>
        <v>0.10196319626997258</v>
      </c>
      <c r="G44" s="19">
        <f>LN(Data!G41/Data!G40)</f>
        <v>1.8579148387854932E-2</v>
      </c>
      <c r="H44" s="19">
        <f>LN(Data!H41/Data!H40)</f>
        <v>-0.1591238392506247</v>
      </c>
      <c r="I44" s="19">
        <f>LN(Data!I41/Data!I40)</f>
        <v>7.6247041164129434E-2</v>
      </c>
      <c r="J44" s="19">
        <f>LN(Data!J41/Data!J40)</f>
        <v>7.9876173520942676E-3</v>
      </c>
      <c r="K44" s="19">
        <f>LN(Data!K41/Data!K40)</f>
        <v>1.0036028576104571E-2</v>
      </c>
      <c r="L44" s="19">
        <f>LN(Data!L41/Data!L40)</f>
        <v>5.1411732856503654E-2</v>
      </c>
      <c r="M44" s="19">
        <f>LN(Data!M41/Data!M40)</f>
        <v>5.3014359413765012E-2</v>
      </c>
      <c r="N44" s="19">
        <f>LN(Data!N41/Data!N40)</f>
        <v>0.13662597710978566</v>
      </c>
      <c r="O44" s="19">
        <f>LN(Data!O41/Data!O40)</f>
        <v>-6.4564415989123089E-3</v>
      </c>
      <c r="P44" s="19">
        <f>LN(Data!P41/Data!P40)</f>
        <v>2.308562124721291E-2</v>
      </c>
      <c r="Q44" s="19">
        <f>LN(Data!Q41/Data!Q40)</f>
        <v>-2.565508243520025E-2</v>
      </c>
      <c r="R44" s="19">
        <f>LN(Data!R41/Data!R40)</f>
        <v>0.10289281227172145</v>
      </c>
      <c r="S44" s="19">
        <f>LN(Data!S41/Data!S40)</f>
        <v>7.6780126098842424E-2</v>
      </c>
      <c r="T44" s="19">
        <f>LN(Data!T41/Data!T40)</f>
        <v>-4.478360262697343E-2</v>
      </c>
      <c r="U44" s="19">
        <f>LN(Data!U41/Data!U40)</f>
        <v>4.5879605750693657E-2</v>
      </c>
      <c r="V44" s="19">
        <f>LN(Data!V41/Data!V40)</f>
        <v>0.2099614886805555</v>
      </c>
      <c r="W44" s="19">
        <f>LN(Data!W41/Data!W40)</f>
        <v>3.5659590527738684E-2</v>
      </c>
      <c r="X44" s="19">
        <f>LN(Data!X41/Data!X40)</f>
        <v>-3.3359351905513819E-2</v>
      </c>
      <c r="Y44" s="19">
        <f>LN(Data!Y41/Data!Y40)</f>
        <v>8.1954646624066652E-2</v>
      </c>
      <c r="Z44" s="19">
        <f>LN(Data!Z41/Data!Z40)</f>
        <v>2.9716052992650267E-2</v>
      </c>
      <c r="AA44" s="19">
        <f>LN(Data!AA41/Data!AA40)</f>
        <v>3.7083621342926504E-2</v>
      </c>
      <c r="AB44" s="19">
        <f>LN(Data!AB41/Data!AB40)</f>
        <v>-5.5116493726237427E-2</v>
      </c>
      <c r="AC44" s="19">
        <f>LN(Data!AC41/Data!AC40)</f>
        <v>4.208944888712525E-2</v>
      </c>
      <c r="AD44" s="19">
        <f>LN(Data!AD41/Data!AD40)</f>
        <v>0.41228033763263477</v>
      </c>
      <c r="AE44" s="19">
        <f>LN(Data!AE41/Data!AE40)</f>
        <v>0.13397560674302877</v>
      </c>
      <c r="AF44" s="19">
        <f>LN(Data!AF41/Data!AF40)</f>
        <v>-5.5766796785609134E-2</v>
      </c>
      <c r="AG44" s="19">
        <f>LN(Data!AG41/Data!AG40)</f>
        <v>2.8593123199912831E-2</v>
      </c>
      <c r="AH44" s="19">
        <f>LN(Data!AH41/Data!AH40)</f>
        <v>0.12776908143303622</v>
      </c>
      <c r="AI44" s="19">
        <f>LN(Data!AI41/Data!AI40)</f>
        <v>7.004445650975219E-2</v>
      </c>
      <c r="AJ44" s="19">
        <f>LN(Data!AJ41/Data!AJ40)</f>
        <v>3.8560336443090391E-2</v>
      </c>
    </row>
    <row r="45" spans="1:36">
      <c r="A45" s="18">
        <v>43616</v>
      </c>
      <c r="B45" s="19">
        <f>LN(Data!B42/Data!B41)</f>
        <v>-0.13647587385358531</v>
      </c>
      <c r="C45" s="19">
        <f>LN(Data!C42/Data!C41)</f>
        <v>-7.6414960438597454E-2</v>
      </c>
      <c r="D45" s="19">
        <f>LN(Data!D42/Data!D41)</f>
        <v>-8.1875407781586099E-2</v>
      </c>
      <c r="E45" s="19">
        <f>LN(Data!E42/Data!E41)</f>
        <v>-8.5959002472720453E-2</v>
      </c>
      <c r="F45" s="19">
        <f>LN(Data!F42/Data!F41)</f>
        <v>-5.4441632003218735E-2</v>
      </c>
      <c r="G45" s="19">
        <f>LN(Data!G42/Data!G41)</f>
        <v>-8.0252633845636315E-2</v>
      </c>
      <c r="H45" s="19">
        <f>LN(Data!H42/Data!H41)</f>
        <v>-0.25394532271387293</v>
      </c>
      <c r="I45" s="19">
        <f>LN(Data!I42/Data!I41)</f>
        <v>-9.0137198045275563E-2</v>
      </c>
      <c r="J45" s="19">
        <f>LN(Data!J42/Data!J41)</f>
        <v>-0.28982063747906811</v>
      </c>
      <c r="K45" s="19">
        <f>LN(Data!K42/Data!K41)</f>
        <v>-7.3835618746258963E-2</v>
      </c>
      <c r="L45" s="19">
        <f>LN(Data!L42/Data!L41)</f>
        <v>-1.9032991048082169E-2</v>
      </c>
      <c r="M45" s="19">
        <f>LN(Data!M42/Data!M41)</f>
        <v>-1.3706891708772984E-2</v>
      </c>
      <c r="N45" s="19">
        <f>LN(Data!N42/Data!N41)</f>
        <v>-9.0959468316577155E-2</v>
      </c>
      <c r="O45" s="19">
        <f>LN(Data!O42/Data!O41)</f>
        <v>-0.12608534184044415</v>
      </c>
      <c r="P45" s="19">
        <f>LN(Data!P42/Data!P41)</f>
        <v>-3.4102354238855888E-2</v>
      </c>
      <c r="Q45" s="19">
        <f>LN(Data!Q42/Data!Q41)</f>
        <v>-5.3109825313948526E-2</v>
      </c>
      <c r="R45" s="19">
        <f>LN(Data!R42/Data!R41)</f>
        <v>-0.13943498471326279</v>
      </c>
      <c r="S45" s="19">
        <f>LN(Data!S42/Data!S41)</f>
        <v>-1.0875475470530183E-2</v>
      </c>
      <c r="T45" s="19">
        <f>LN(Data!T42/Data!T41)</f>
        <v>2.2160897159427068E-2</v>
      </c>
      <c r="U45" s="19">
        <f>LN(Data!U42/Data!U41)</f>
        <v>1.4258073502136025E-3</v>
      </c>
      <c r="V45" s="19">
        <f>LN(Data!V42/Data!V41)</f>
        <v>-3.6657016761737632E-2</v>
      </c>
      <c r="W45" s="19">
        <f>LN(Data!W42/Data!W41)</f>
        <v>-7.2637959455722087E-2</v>
      </c>
      <c r="X45" s="19">
        <f>LN(Data!X42/Data!X41)</f>
        <v>-5.093444436000634E-2</v>
      </c>
      <c r="Y45" s="19">
        <f>LN(Data!Y42/Data!Y41)</f>
        <v>-6.5541616982736584E-2</v>
      </c>
      <c r="Z45" s="19">
        <f>LN(Data!Z42/Data!Z41)</f>
        <v>-8.9363680616598495E-2</v>
      </c>
      <c r="AA45" s="19">
        <f>LN(Data!AA42/Data!AA41)</f>
        <v>-2.5504514875369314E-2</v>
      </c>
      <c r="AB45" s="19">
        <f>LN(Data!AB42/Data!AB41)</f>
        <v>6.3323413218293392E-3</v>
      </c>
      <c r="AC45" s="19">
        <f>LN(Data!AC42/Data!AC41)</f>
        <v>-0.12978117514894422</v>
      </c>
      <c r="AD45" s="19">
        <f>LN(Data!AD42/Data!AD41)</f>
        <v>-0.25385534587247188</v>
      </c>
      <c r="AE45" s="19">
        <f>LN(Data!AE42/Data!AE41)</f>
        <v>-0.17041346577139643</v>
      </c>
      <c r="AF45" s="19">
        <f>LN(Data!AF42/Data!AF41)</f>
        <v>-6.8178428656537574E-2</v>
      </c>
      <c r="AG45" s="19">
        <f>LN(Data!AG42/Data!AG41)</f>
        <v>-0.15158380540644489</v>
      </c>
      <c r="AH45" s="19">
        <f>LN(Data!AH42/Data!AH41)</f>
        <v>-0.12889475494580696</v>
      </c>
      <c r="AI45" s="19">
        <f>LN(Data!AI42/Data!AI41)</f>
        <v>-0.12079236684709278</v>
      </c>
      <c r="AJ45" s="19">
        <f>LN(Data!AJ42/Data!AJ41)</f>
        <v>-6.8040888853204307E-2</v>
      </c>
    </row>
    <row r="46" spans="1:36">
      <c r="A46" s="18">
        <v>43646</v>
      </c>
      <c r="B46" s="19">
        <f>LN(Data!B43/Data!B42)</f>
        <v>0.12267701469933667</v>
      </c>
      <c r="C46" s="19">
        <f>LN(Data!C43/Data!C42)</f>
        <v>6.7686962062052311E-2</v>
      </c>
      <c r="D46" s="19">
        <f>LN(Data!D43/Data!D42)</f>
        <v>6.4655763161683061E-2</v>
      </c>
      <c r="E46" s="19">
        <f>LN(Data!E43/Data!E42)</f>
        <v>8.3888608358412012E-2</v>
      </c>
      <c r="F46" s="19">
        <f>LN(Data!F43/Data!F42)</f>
        <v>7.9843663086892003E-2</v>
      </c>
      <c r="G46" s="19">
        <f>LN(Data!G43/Data!G42)</f>
        <v>-2.1651601750958271E-2</v>
      </c>
      <c r="H46" s="19">
        <f>LN(Data!H43/Data!H42)</f>
        <v>0.18801211095612222</v>
      </c>
      <c r="I46" s="19">
        <f>LN(Data!I43/Data!I42)</f>
        <v>6.9217267861647752E-2</v>
      </c>
      <c r="J46" s="19">
        <f>LN(Data!J43/Data!J42)</f>
        <v>0.19259149056271185</v>
      </c>
      <c r="K46" s="19">
        <f>LN(Data!K43/Data!K42)</f>
        <v>6.0144589147050932E-2</v>
      </c>
      <c r="L46" s="19">
        <f>LN(Data!L43/Data!L42)</f>
        <v>7.301378562974277E-2</v>
      </c>
      <c r="M46" s="19">
        <f>LN(Data!M43/Data!M42)</f>
        <v>8.5457528436167801E-2</v>
      </c>
      <c r="N46" s="19">
        <f>LN(Data!N43/Data!N42)</f>
        <v>5.3649896317129853E-2</v>
      </c>
      <c r="O46" s="19">
        <f>LN(Data!O43/Data!O42)</f>
        <v>7.9553462894619634E-2</v>
      </c>
      <c r="P46" s="19">
        <f>LN(Data!P43/Data!P42)</f>
        <v>6.3438655015897016E-2</v>
      </c>
      <c r="Q46" s="19">
        <f>LN(Data!Q43/Data!Q42)</f>
        <v>8.8941879519687628E-2</v>
      </c>
      <c r="R46" s="19">
        <f>LN(Data!R43/Data!R42)</f>
        <v>8.6384614198820639E-2</v>
      </c>
      <c r="S46" s="19">
        <f>LN(Data!S43/Data!S42)</f>
        <v>5.0551439098835027E-2</v>
      </c>
      <c r="T46" s="19">
        <f>LN(Data!T43/Data!T42)</f>
        <v>4.2439183275156507E-2</v>
      </c>
      <c r="U46" s="19">
        <f>LN(Data!U43/Data!U42)</f>
        <v>3.5785927508648958E-2</v>
      </c>
      <c r="V46" s="19">
        <f>LN(Data!V43/Data!V42)</f>
        <v>5.596277525184299E-2</v>
      </c>
      <c r="W46" s="19">
        <f>LN(Data!W43/Data!W42)</f>
        <v>5.0591529853614627E-2</v>
      </c>
      <c r="X46" s="19">
        <f>LN(Data!X43/Data!X42)</f>
        <v>4.9884759169152651E-2</v>
      </c>
      <c r="Y46" s="19">
        <f>LN(Data!Y43/Data!Y42)</f>
        <v>8.4038462192872976E-2</v>
      </c>
      <c r="Z46" s="19">
        <f>LN(Data!Z43/Data!Z42)</f>
        <v>0.11857323719888439</v>
      </c>
      <c r="AA46" s="19">
        <f>LN(Data!AA43/Data!AA42)</f>
        <v>3.6935076953838603E-2</v>
      </c>
      <c r="AB46" s="19">
        <f>LN(Data!AB43/Data!AB42)</f>
        <v>5.6926934793029557E-2</v>
      </c>
      <c r="AC46" s="19">
        <f>LN(Data!AC43/Data!AC42)</f>
        <v>8.4599430743468068E-2</v>
      </c>
      <c r="AD46" s="19">
        <f>LN(Data!AD43/Data!AD42)</f>
        <v>0.12965153208059929</v>
      </c>
      <c r="AE46" s="19">
        <f>LN(Data!AE43/Data!AE42)</f>
        <v>7.3879739812208606E-2</v>
      </c>
      <c r="AF46" s="19">
        <f>LN(Data!AF43/Data!AF42)</f>
        <v>3.4014616292230092E-2</v>
      </c>
      <c r="AG46" s="19">
        <f>LN(Data!AG43/Data!AG42)</f>
        <v>0.1288778137876139</v>
      </c>
      <c r="AH46" s="19">
        <f>LN(Data!AH43/Data!AH42)</f>
        <v>0.1193729037107063</v>
      </c>
      <c r="AI46" s="19">
        <f>LN(Data!AI43/Data!AI42)</f>
        <v>0.11436147651680234</v>
      </c>
      <c r="AJ46" s="19">
        <f>LN(Data!AJ43/Data!AJ42)</f>
        <v>6.6658319534241436E-2</v>
      </c>
    </row>
    <row r="47" spans="1:36">
      <c r="A47" s="18">
        <v>43677</v>
      </c>
      <c r="B47" s="19">
        <f>LN(Data!B44/Data!B43)</f>
        <v>7.3617032861498941E-2</v>
      </c>
      <c r="C47" s="19">
        <f>LN(Data!C44/Data!C43)</f>
        <v>-0.12861203975424984</v>
      </c>
      <c r="D47" s="19">
        <f>LN(Data!D44/Data!D43)</f>
        <v>-1.4280600415506984E-2</v>
      </c>
      <c r="E47" s="19">
        <f>LN(Data!E44/Data!E43)</f>
        <v>6.352834939155871E-3</v>
      </c>
      <c r="F47" s="19">
        <f>LN(Data!F44/Data!F43)</f>
        <v>1.7096963835725575E-2</v>
      </c>
      <c r="G47" s="19">
        <f>LN(Data!G44/Data!G43)</f>
        <v>0.11782408066223812</v>
      </c>
      <c r="H47" s="19">
        <f>LN(Data!H44/Data!H43)</f>
        <v>7.8092428813372139E-2</v>
      </c>
      <c r="I47" s="19">
        <f>LN(Data!I44/Data!I43)</f>
        <v>-3.0891620314510905E-2</v>
      </c>
      <c r="J47" s="19">
        <f>LN(Data!J44/Data!J43)</f>
        <v>2.697265182104968E-2</v>
      </c>
      <c r="K47" s="19">
        <f>LN(Data!K44/Data!K43)</f>
        <v>-6.7260967651217654E-2</v>
      </c>
      <c r="L47" s="19">
        <f>LN(Data!L44/Data!L43)</f>
        <v>2.5317807984289786E-2</v>
      </c>
      <c r="M47" s="19">
        <f>LN(Data!M44/Data!M43)</f>
        <v>-9.9606111372844129E-4</v>
      </c>
      <c r="N47" s="19">
        <f>LN(Data!N44/Data!N43)</f>
        <v>3.6878630385365992E-2</v>
      </c>
      <c r="O47" s="19">
        <f>LN(Data!O44/Data!O43)</f>
        <v>-3.0070482129069598E-2</v>
      </c>
      <c r="P47" s="19">
        <f>LN(Data!P44/Data!P43)</f>
        <v>7.3730075210841392E-2</v>
      </c>
      <c r="Q47" s="19">
        <f>LN(Data!Q44/Data!Q43)</f>
        <v>-1.0745407369912661E-2</v>
      </c>
      <c r="R47" s="19">
        <f>LN(Data!R44/Data!R43)</f>
        <v>5.631514651258139E-2</v>
      </c>
      <c r="S47" s="19">
        <f>LN(Data!S44/Data!S43)</f>
        <v>2.8839554589809972E-2</v>
      </c>
      <c r="T47" s="19">
        <f>LN(Data!T44/Data!T43)</f>
        <v>-0.10916377870966559</v>
      </c>
      <c r="U47" s="19">
        <f>LN(Data!U44/Data!U43)</f>
        <v>3.3030525676481751E-2</v>
      </c>
      <c r="V47" s="19">
        <f>LN(Data!V44/Data!V43)</f>
        <v>2.384687564800881E-2</v>
      </c>
      <c r="W47" s="19">
        <f>LN(Data!W44/Data!W43)</f>
        <v>1.2167588597411346E-2</v>
      </c>
      <c r="X47" s="19">
        <f>LN(Data!X44/Data!X43)</f>
        <v>-3.3099106891199527E-2</v>
      </c>
      <c r="Y47" s="19">
        <f>LN(Data!Y44/Data!Y43)</f>
        <v>1.418702502932472E-2</v>
      </c>
      <c r="Z47" s="19">
        <f>LN(Data!Z44/Data!Z43)</f>
        <v>-1.1830278346659482E-2</v>
      </c>
      <c r="AA47" s="19">
        <f>LN(Data!AA44/Data!AA43)</f>
        <v>4.1399843445076301E-2</v>
      </c>
      <c r="AB47" s="19">
        <f>LN(Data!AB44/Data!AB43)</f>
        <v>-1.0309369658861213E-2</v>
      </c>
      <c r="AC47" s="19">
        <f>LN(Data!AC44/Data!AC43)</f>
        <v>2.4474689109706963E-2</v>
      </c>
      <c r="AD47" s="19">
        <f>LN(Data!AD44/Data!AD43)</f>
        <v>-3.9005145486544775E-2</v>
      </c>
      <c r="AE47" s="19">
        <f>LN(Data!AE44/Data!AE43)</f>
        <v>1.697449379322151E-2</v>
      </c>
      <c r="AF47" s="19">
        <f>LN(Data!AF44/Data!AF43)</f>
        <v>-3.1981406510132183E-2</v>
      </c>
      <c r="AG47" s="19">
        <f>LN(Data!AG44/Data!AG43)</f>
        <v>-3.4486176071169321E-2</v>
      </c>
      <c r="AH47" s="19">
        <f>LN(Data!AH44/Data!AH43)</f>
        <v>1.600714113020802E-2</v>
      </c>
      <c r="AI47" s="19">
        <f>LN(Data!AI44/Data!AI43)</f>
        <v>7.3161427407713822E-2</v>
      </c>
      <c r="AJ47" s="19">
        <f>LN(Data!AJ44/Data!AJ43)</f>
        <v>1.3042767473010496E-2</v>
      </c>
    </row>
    <row r="48" spans="1:36">
      <c r="A48" s="18">
        <v>43708</v>
      </c>
      <c r="B48" s="19">
        <f>LN(Data!B45/Data!B44)</f>
        <v>-2.0390483113771035E-2</v>
      </c>
      <c r="C48" s="19">
        <f>LN(Data!C45/Data!C44)</f>
        <v>-9.4892297532702882E-2</v>
      </c>
      <c r="D48" s="19">
        <f>LN(Data!D45/Data!D44)</f>
        <v>-4.9688101987485335E-2</v>
      </c>
      <c r="E48" s="19">
        <f>LN(Data!E45/Data!E44)</f>
        <v>-4.5072119424661605E-2</v>
      </c>
      <c r="F48" s="19">
        <f>LN(Data!F45/Data!F44)</f>
        <v>1.1600465695776324E-2</v>
      </c>
      <c r="G48" s="19">
        <f>LN(Data!G45/Data!G44)</f>
        <v>-2.2975773296958733E-2</v>
      </c>
      <c r="H48" s="19">
        <f>LN(Data!H45/Data!H44)</f>
        <v>-6.8517011049904292E-2</v>
      </c>
      <c r="I48" s="19">
        <f>LN(Data!I45/Data!I44)</f>
        <v>-1.8269588024901258E-2</v>
      </c>
      <c r="J48" s="19">
        <f>LN(Data!J45/Data!J44)</f>
        <v>-7.1974851949238956E-3</v>
      </c>
      <c r="K48" s="19">
        <f>LN(Data!K45/Data!K44)</f>
        <v>-1.4386511567059798E-2</v>
      </c>
      <c r="L48" s="19">
        <f>LN(Data!L45/Data!L44)</f>
        <v>1.5718511017135083E-2</v>
      </c>
      <c r="M48" s="19">
        <f>LN(Data!M45/Data!M44)</f>
        <v>3.4547595284961347E-2</v>
      </c>
      <c r="N48" s="19">
        <f>LN(Data!N45/Data!N44)</f>
        <v>-5.4383363191890279E-2</v>
      </c>
      <c r="O48" s="19">
        <f>LN(Data!O45/Data!O44)</f>
        <v>-8.2376431019756571E-2</v>
      </c>
      <c r="P48" s="19">
        <f>LN(Data!P45/Data!P44)</f>
        <v>1.838302491207907E-2</v>
      </c>
      <c r="Q48" s="19">
        <f>LN(Data!Q45/Data!Q44)</f>
        <v>-4.4769341294251572E-2</v>
      </c>
      <c r="R48" s="19">
        <f>LN(Data!R45/Data!R44)</f>
        <v>-0.10906140156257214</v>
      </c>
      <c r="S48" s="19">
        <f>LN(Data!S45/Data!S44)</f>
        <v>3.2876308182436038E-2</v>
      </c>
      <c r="T48" s="19">
        <f>LN(Data!T45/Data!T44)</f>
        <v>-8.8510487173874566E-2</v>
      </c>
      <c r="U48" s="19">
        <f>LN(Data!U45/Data!U44)</f>
        <v>4.4773894259400517E-2</v>
      </c>
      <c r="V48" s="19">
        <f>LN(Data!V45/Data!V44)</f>
        <v>-4.1037620404355393E-2</v>
      </c>
      <c r="W48" s="19">
        <f>LN(Data!W45/Data!W44)</f>
        <v>-0.16848273844125891</v>
      </c>
      <c r="X48" s="19">
        <f>LN(Data!X45/Data!X44)</f>
        <v>5.0967567380092331E-2</v>
      </c>
      <c r="Y48" s="19">
        <f>LN(Data!Y45/Data!Y44)</f>
        <v>-4.9206833979700916E-2</v>
      </c>
      <c r="Z48" s="19">
        <f>LN(Data!Z45/Data!Z44)</f>
        <v>-7.8297635579225242E-2</v>
      </c>
      <c r="AA48" s="19">
        <f>LN(Data!AA45/Data!AA44)</f>
        <v>2.8613596366983473E-2</v>
      </c>
      <c r="AB48" s="19">
        <f>LN(Data!AB45/Data!AB44)</f>
        <v>4.1077414361982284E-2</v>
      </c>
      <c r="AC48" s="19">
        <f>LN(Data!AC45/Data!AC44)</f>
        <v>-1.7944538270128634E-2</v>
      </c>
      <c r="AD48" s="19">
        <f>LN(Data!AD45/Data!AD44)</f>
        <v>6.1106929184186913E-2</v>
      </c>
      <c r="AE48" s="19">
        <f>LN(Data!AE45/Data!AE44)</f>
        <v>-7.1384161274252039E-2</v>
      </c>
      <c r="AF48" s="19">
        <f>LN(Data!AF45/Data!AF44)</f>
        <v>-0.12419317795459661</v>
      </c>
      <c r="AG48" s="19">
        <f>LN(Data!AG45/Data!AG44)</f>
        <v>-0.10117529925672289</v>
      </c>
      <c r="AH48" s="19">
        <f>LN(Data!AH45/Data!AH44)</f>
        <v>-0.10059392875549877</v>
      </c>
      <c r="AI48" s="19">
        <f>LN(Data!AI45/Data!AI44)</f>
        <v>-7.6539560898583381E-2</v>
      </c>
      <c r="AJ48" s="19">
        <f>LN(Data!AJ45/Data!AJ44)</f>
        <v>-1.8257307714875135E-2</v>
      </c>
    </row>
    <row r="49" spans="1:36">
      <c r="A49" s="18">
        <v>43738</v>
      </c>
      <c r="B49" s="19">
        <f>LN(Data!B46/Data!B45)</f>
        <v>7.042265592247357E-2</v>
      </c>
      <c r="C49" s="19">
        <f>LN(Data!C46/Data!C45)</f>
        <v>-9.3161001581525918E-2</v>
      </c>
      <c r="D49" s="19">
        <f>LN(Data!D46/Data!D45)</f>
        <v>-2.2995147951910266E-2</v>
      </c>
      <c r="E49" s="19">
        <f>LN(Data!E46/Data!E45)</f>
        <v>-4.1738016892144965E-2</v>
      </c>
      <c r="F49" s="19">
        <f>LN(Data!F46/Data!F45)</f>
        <v>8.451059723946143E-3</v>
      </c>
      <c r="G49" s="19">
        <f>LN(Data!G46/Data!G45)</f>
        <v>2.5386262546970812E-2</v>
      </c>
      <c r="H49" s="19">
        <f>LN(Data!H46/Data!H45)</f>
        <v>6.5449523982042485E-2</v>
      </c>
      <c r="I49" s="19">
        <f>LN(Data!I46/Data!I45)</f>
        <v>2.847438312492272E-2</v>
      </c>
      <c r="J49" s="19">
        <f>LN(Data!J46/Data!J45)</f>
        <v>3.8414466189022591E-2</v>
      </c>
      <c r="K49" s="19">
        <f>LN(Data!K46/Data!K45)</f>
        <v>7.9149943741831409E-3</v>
      </c>
      <c r="L49" s="19">
        <f>LN(Data!L46/Data!L45)</f>
        <v>-4.9949446650920826E-2</v>
      </c>
      <c r="M49" s="19">
        <f>LN(Data!M46/Data!M45)</f>
        <v>3.7954242126304577E-2</v>
      </c>
      <c r="N49" s="19">
        <f>LN(Data!N46/Data!N45)</f>
        <v>6.884722097509656E-2</v>
      </c>
      <c r="O49" s="19">
        <f>LN(Data!O46/Data!O45)</f>
        <v>3.0630045694768713E-2</v>
      </c>
      <c r="P49" s="19">
        <f>LN(Data!P46/Data!P45)</f>
        <v>3.3934820688925324E-2</v>
      </c>
      <c r="Q49" s="19">
        <f>LN(Data!Q46/Data!Q45)</f>
        <v>7.4475631983530735E-3</v>
      </c>
      <c r="R49" s="19">
        <f>LN(Data!R46/Data!R45)</f>
        <v>5.8591208943146983E-2</v>
      </c>
      <c r="S49" s="19">
        <f>LN(Data!S46/Data!S45)</f>
        <v>-3.5450596158945677E-2</v>
      </c>
      <c r="T49" s="19">
        <f>LN(Data!T46/Data!T45)</f>
        <v>1.0632444876177731E-2</v>
      </c>
      <c r="U49" s="19">
        <f>LN(Data!U46/Data!U45)</f>
        <v>-1.0961015841822975E-2</v>
      </c>
      <c r="V49" s="19">
        <f>LN(Data!V46/Data!V45)</f>
        <v>-5.1883973186698851E-2</v>
      </c>
      <c r="W49" s="19">
        <f>LN(Data!W46/Data!W45)</f>
        <v>5.4055977545679416E-2</v>
      </c>
      <c r="X49" s="19">
        <f>LN(Data!X46/Data!X45)</f>
        <v>3.7128800674384226E-2</v>
      </c>
      <c r="Y49" s="19">
        <f>LN(Data!Y46/Data!Y45)</f>
        <v>-2.9462149501583563E-2</v>
      </c>
      <c r="Z49" s="19">
        <f>LN(Data!Z46/Data!Z45)</f>
        <v>5.5481591505248055E-2</v>
      </c>
      <c r="AA49" s="19">
        <f>LN(Data!AA46/Data!AA45)</f>
        <v>-2.9808618980817419E-2</v>
      </c>
      <c r="AB49" s="19">
        <f>LN(Data!AB46/Data!AB45)</f>
        <v>-2.6840169629914177E-2</v>
      </c>
      <c r="AC49" s="19">
        <f>LN(Data!AC46/Data!AC45)</f>
        <v>0.1056918217166581</v>
      </c>
      <c r="AD49" s="19">
        <f>LN(Data!AD46/Data!AD45)</f>
        <v>-1.9344971974633498E-2</v>
      </c>
      <c r="AE49" s="19">
        <f>LN(Data!AE46/Data!AE45)</f>
        <v>2.8043662855132125E-2</v>
      </c>
      <c r="AF49" s="19">
        <f>LN(Data!AF46/Data!AF45)</f>
        <v>8.8001049361179889E-2</v>
      </c>
      <c r="AG49" s="19">
        <f>LN(Data!AG46/Data!AG45)</f>
        <v>5.961570967435445E-2</v>
      </c>
      <c r="AH49" s="19">
        <f>LN(Data!AH46/Data!AH45)</f>
        <v>7.0928319236342144E-2</v>
      </c>
      <c r="AI49" s="19">
        <f>LN(Data!AI46/Data!AI45)</f>
        <v>1.6150567522739596E-2</v>
      </c>
      <c r="AJ49" s="19">
        <f>LN(Data!AJ46/Data!AJ45)</f>
        <v>1.7035240523677681E-2</v>
      </c>
    </row>
    <row r="50" spans="1:36">
      <c r="A50" s="18">
        <v>43769</v>
      </c>
      <c r="B50" s="19">
        <f>LN(Data!B47/Data!B46)</f>
        <v>0.10497646192130912</v>
      </c>
      <c r="C50" s="19">
        <f>LN(Data!C47/Data!C46)</f>
        <v>7.1341703873963769E-2</v>
      </c>
      <c r="D50" s="19">
        <f>LN(Data!D47/Data!D46)</f>
        <v>2.3203425581112831E-2</v>
      </c>
      <c r="E50" s="19">
        <f>LN(Data!E47/Data!E46)</f>
        <v>7.3437904299329379E-2</v>
      </c>
      <c r="F50" s="19">
        <f>LN(Data!F47/Data!F46)</f>
        <v>3.073896407672471E-2</v>
      </c>
      <c r="G50" s="19">
        <f>LN(Data!G47/Data!G46)</f>
        <v>3.0374037537855298E-2</v>
      </c>
      <c r="H50" s="19">
        <f>LN(Data!H47/Data!H46)</f>
        <v>0.26806126945156405</v>
      </c>
      <c r="I50" s="19">
        <f>LN(Data!I47/Data!I46)</f>
        <v>2.2535280680399877E-2</v>
      </c>
      <c r="J50" s="19">
        <f>LN(Data!J47/Data!J46)</f>
        <v>0.14394688843197601</v>
      </c>
      <c r="K50" s="19">
        <f>LN(Data!K47/Data!K46)</f>
        <v>2.0351096369152968E-2</v>
      </c>
      <c r="L50" s="19">
        <f>LN(Data!L47/Data!L46)</f>
        <v>3.905076225973577E-2</v>
      </c>
      <c r="M50" s="19">
        <f>LN(Data!M47/Data!M46)</f>
        <v>-1.2037103886552077E-2</v>
      </c>
      <c r="N50" s="19">
        <f>LN(Data!N47/Data!N46)</f>
        <v>5.9619483525306972E-2</v>
      </c>
      <c r="O50" s="19">
        <f>LN(Data!O47/Data!O46)</f>
        <v>-4.4007679964172326E-2</v>
      </c>
      <c r="P50" s="19">
        <f>LN(Data!P47/Data!P46)</f>
        <v>1.044638288578001E-3</v>
      </c>
      <c r="Q50" s="19">
        <f>LN(Data!Q47/Data!Q46)</f>
        <v>-2.096012661972119E-2</v>
      </c>
      <c r="R50" s="19">
        <f>LN(Data!R47/Data!R46)</f>
        <v>6.9518387590119843E-2</v>
      </c>
      <c r="S50" s="19">
        <f>LN(Data!S47/Data!S46)</f>
        <v>1.9111417228562945E-2</v>
      </c>
      <c r="T50" s="19">
        <f>LN(Data!T47/Data!T46)</f>
        <v>6.570330313343363E-2</v>
      </c>
      <c r="U50" s="19">
        <f>LN(Data!U47/Data!U46)</f>
        <v>-1.8370533715667776E-4</v>
      </c>
      <c r="V50" s="19">
        <f>LN(Data!V47/Data!V46)</f>
        <v>-3.0740878804218614E-3</v>
      </c>
      <c r="W50" s="19">
        <f>LN(Data!W47/Data!W46)</f>
        <v>-3.9212617658828677E-2</v>
      </c>
      <c r="X50" s="19">
        <f>LN(Data!X47/Data!X46)</f>
        <v>1.8207403854732639E-3</v>
      </c>
      <c r="Y50" s="19">
        <f>LN(Data!Y47/Data!Y46)</f>
        <v>6.0630305909431977E-3</v>
      </c>
      <c r="Z50" s="19">
        <f>LN(Data!Z47/Data!Z46)</f>
        <v>-9.8612924766603941E-3</v>
      </c>
      <c r="AA50" s="19">
        <f>LN(Data!AA47/Data!AA46)</f>
        <v>-3.6693107019467847E-2</v>
      </c>
      <c r="AB50" s="19">
        <f>LN(Data!AB47/Data!AB46)</f>
        <v>2.9035052969338622E-2</v>
      </c>
      <c r="AC50" s="19">
        <f>LN(Data!AC47/Data!AC46)</f>
        <v>-4.7646227573065622E-2</v>
      </c>
      <c r="AD50" s="19">
        <f>LN(Data!AD47/Data!AD46)</f>
        <v>5.3100784172232872E-2</v>
      </c>
      <c r="AE50" s="19">
        <f>LN(Data!AE47/Data!AE46)</f>
        <v>7.6231665501407114E-2</v>
      </c>
      <c r="AF50" s="19">
        <f>LN(Data!AF47/Data!AF46)</f>
        <v>-3.173737578671252E-2</v>
      </c>
      <c r="AG50" s="19">
        <f>LN(Data!AG47/Data!AG46)</f>
        <v>8.7064155793674339E-2</v>
      </c>
      <c r="AH50" s="19">
        <f>LN(Data!AH47/Data!AH46)</f>
        <v>3.9454528406894743E-2</v>
      </c>
      <c r="AI50" s="19">
        <f>LN(Data!AI47/Data!AI46)</f>
        <v>2.9245326213918885E-2</v>
      </c>
      <c r="AJ50" s="19">
        <f>LN(Data!AJ47/Data!AJ46)</f>
        <v>2.0225819582931022E-2</v>
      </c>
    </row>
    <row r="51" spans="1:36">
      <c r="A51" s="18">
        <v>43799</v>
      </c>
      <c r="B51" s="19">
        <f>LN(Data!B48/Data!B47)</f>
        <v>7.1695973669466145E-2</v>
      </c>
      <c r="C51" s="19">
        <f>LN(Data!C48/Data!C47)</f>
        <v>9.0582923061470685E-2</v>
      </c>
      <c r="D51" s="19">
        <f>LN(Data!D48/Data!D47)</f>
        <v>1.3495813452997779E-2</v>
      </c>
      <c r="E51" s="19">
        <f>LN(Data!E48/Data!E47)</f>
        <v>5.08131373878659E-2</v>
      </c>
      <c r="F51" s="19">
        <f>LN(Data!F48/Data!F47)</f>
        <v>5.4364530622844763E-2</v>
      </c>
      <c r="G51" s="19">
        <f>LN(Data!G48/Data!G47)</f>
        <v>3.5346593319593785E-2</v>
      </c>
      <c r="H51" s="19">
        <f>LN(Data!H48/Data!H47)</f>
        <v>4.6592181431511649E-2</v>
      </c>
      <c r="I51" s="19">
        <f>LN(Data!I48/Data!I47)</f>
        <v>3.5592001489343668E-2</v>
      </c>
      <c r="J51" s="19">
        <f>LN(Data!J48/Data!J47)</f>
        <v>7.5294072898255418E-2</v>
      </c>
      <c r="K51" s="19">
        <f>LN(Data!K48/Data!K47)</f>
        <v>4.0446280204150288E-2</v>
      </c>
      <c r="L51" s="19">
        <f>LN(Data!L48/Data!L47)</f>
        <v>3.1100285635755745E-2</v>
      </c>
      <c r="M51" s="19">
        <f>LN(Data!M48/Data!M47)</f>
        <v>1.5485818243835386E-2</v>
      </c>
      <c r="N51" s="19">
        <f>LN(Data!N48/Data!N47)</f>
        <v>5.3308553454506913E-2</v>
      </c>
      <c r="O51" s="19">
        <f>LN(Data!O48/Data!O47)</f>
        <v>8.2535472214936567E-3</v>
      </c>
      <c r="P51" s="19">
        <f>LN(Data!P48/Data!P47)</f>
        <v>-1.9873306847972325E-2</v>
      </c>
      <c r="Q51" s="19">
        <f>LN(Data!Q48/Data!Q47)</f>
        <v>8.4880691378794917E-3</v>
      </c>
      <c r="R51" s="19">
        <f>LN(Data!R48/Data!R47)</f>
        <v>6.3498645828892059E-2</v>
      </c>
      <c r="S51" s="19">
        <f>LN(Data!S48/Data!S47)</f>
        <v>5.4209813192399862E-2</v>
      </c>
      <c r="T51" s="19">
        <f>LN(Data!T48/Data!T47)</f>
        <v>3.9016826710638803E-3</v>
      </c>
      <c r="U51" s="19">
        <f>LN(Data!U48/Data!U47)</f>
        <v>-1.9104726479959561E-2</v>
      </c>
      <c r="V51" s="19">
        <f>LN(Data!V48/Data!V47)</f>
        <v>0.15419466197051543</v>
      </c>
      <c r="W51" s="19">
        <f>LN(Data!W48/Data!W47)</f>
        <v>-4.7412456519783035E-2</v>
      </c>
      <c r="X51" s="19">
        <f>LN(Data!X48/Data!X47)</f>
        <v>-3.8107907934833698E-3</v>
      </c>
      <c r="Y51" s="19">
        <f>LN(Data!Y48/Data!Y47)</f>
        <v>0.10768573453740229</v>
      </c>
      <c r="Z51" s="19">
        <f>LN(Data!Z48/Data!Z47)</f>
        <v>2.9831372338729428E-2</v>
      </c>
      <c r="AA51" s="19">
        <f>LN(Data!AA48/Data!AA47)</f>
        <v>8.1477089124927723E-2</v>
      </c>
      <c r="AB51" s="19">
        <f>LN(Data!AB48/Data!AB47)</f>
        <v>5.9825304984834548E-3</v>
      </c>
      <c r="AC51" s="19">
        <f>LN(Data!AC48/Data!AC47)</f>
        <v>4.3057350196503572E-2</v>
      </c>
      <c r="AD51" s="19">
        <f>LN(Data!AD48/Data!AD47)</f>
        <v>3.7933690136951352E-2</v>
      </c>
      <c r="AE51" s="19">
        <f>LN(Data!AE48/Data!AE47)</f>
        <v>7.1840784822971376E-2</v>
      </c>
      <c r="AF51" s="19">
        <f>LN(Data!AF48/Data!AF47)</f>
        <v>8.2381108605467532E-2</v>
      </c>
      <c r="AG51" s="19">
        <f>LN(Data!AG48/Data!AG47)</f>
        <v>4.9066579069954791E-2</v>
      </c>
      <c r="AH51" s="19">
        <f>LN(Data!AH48/Data!AH47)</f>
        <v>4.4367053214634841E-2</v>
      </c>
      <c r="AI51" s="19">
        <f>LN(Data!AI48/Data!AI47)</f>
        <v>3.6670545414834867E-2</v>
      </c>
      <c r="AJ51" s="19">
        <f>LN(Data!AJ48/Data!AJ47)</f>
        <v>3.3480291579323126E-2</v>
      </c>
    </row>
    <row r="52" spans="1:36">
      <c r="A52" s="18">
        <v>43830</v>
      </c>
      <c r="B52" s="19">
        <f>LN(Data!B49/Data!B48)</f>
        <v>9.4204032063373785E-2</v>
      </c>
      <c r="C52" s="19">
        <f>LN(Data!C49/Data!C48)</f>
        <v>2.7922783028760001E-2</v>
      </c>
      <c r="D52" s="19">
        <f>LN(Data!D49/Data!D48)</f>
        <v>2.5786378774254749E-2</v>
      </c>
      <c r="E52" s="19">
        <f>LN(Data!E49/Data!E48)</f>
        <v>1.7744819118107567E-2</v>
      </c>
      <c r="F52" s="19">
        <f>LN(Data!F49/Data!F48)</f>
        <v>4.0901262087971367E-2</v>
      </c>
      <c r="G52" s="19">
        <f>LN(Data!G49/Data!G48)</f>
        <v>2.6708806908667899E-2</v>
      </c>
      <c r="H52" s="19">
        <f>LN(Data!H49/Data!H48)</f>
        <v>0.2373597749907605</v>
      </c>
      <c r="I52" s="19">
        <f>LN(Data!I49/Data!I48)</f>
        <v>2.7147144177811496E-2</v>
      </c>
      <c r="J52" s="19">
        <f>LN(Data!J49/Data!J48)</f>
        <v>8.2162817238467717E-2</v>
      </c>
      <c r="K52" s="19">
        <f>LN(Data!K49/Data!K48)</f>
        <v>5.9164626908979376E-2</v>
      </c>
      <c r="L52" s="19">
        <f>LN(Data!L49/Data!L48)</f>
        <v>1.8206243865628701E-2</v>
      </c>
      <c r="M52" s="19">
        <f>LN(Data!M49/Data!M48)</f>
        <v>-2.101459185497599E-3</v>
      </c>
      <c r="N52" s="19">
        <f>LN(Data!N49/Data!N48)</f>
        <v>5.6365412457038841E-2</v>
      </c>
      <c r="O52" s="19">
        <f>LN(Data!O49/Data!O48)</f>
        <v>2.3929790973051264E-2</v>
      </c>
      <c r="P52" s="19">
        <f>LN(Data!P49/Data!P48)</f>
        <v>2.3000690015183227E-2</v>
      </c>
      <c r="Q52" s="19">
        <f>LN(Data!Q49/Data!Q48)</f>
        <v>2.8448307957517346E-2</v>
      </c>
      <c r="R52" s="19">
        <f>LN(Data!R49/Data!R48)</f>
        <v>5.5456285769418009E-2</v>
      </c>
      <c r="S52" s="19">
        <f>LN(Data!S49/Data!S48)</f>
        <v>2.1530231475107714E-2</v>
      </c>
      <c r="T52" s="19">
        <f>LN(Data!T49/Data!T48)</f>
        <v>1.6988825586469726E-2</v>
      </c>
      <c r="U52" s="19">
        <f>LN(Data!U49/Data!U48)</f>
        <v>3.586591318849687E-2</v>
      </c>
      <c r="V52" s="19">
        <f>LN(Data!V49/Data!V48)</f>
        <v>-4.6934781298242571E-2</v>
      </c>
      <c r="W52" s="19">
        <f>LN(Data!W49/Data!W48)</f>
        <v>5.6839571480266568E-2</v>
      </c>
      <c r="X52" s="19">
        <f>LN(Data!X49/Data!X48)</f>
        <v>1.9073251661458623E-2</v>
      </c>
      <c r="Y52" s="19">
        <f>LN(Data!Y49/Data!Y48)</f>
        <v>6.3461713112419271E-2</v>
      </c>
      <c r="Z52" s="19">
        <f>LN(Data!Z49/Data!Z48)</f>
        <v>-5.7934087089812854E-2</v>
      </c>
      <c r="AA52" s="19">
        <f>LN(Data!AA49/Data!AA48)</f>
        <v>4.5717528106675863E-2</v>
      </c>
      <c r="AB52" s="19">
        <f>LN(Data!AB49/Data!AB48)</f>
        <v>4.2334958153884716E-2</v>
      </c>
      <c r="AC52" s="19">
        <f>LN(Data!AC49/Data!AC48)</f>
        <v>8.0330644362361703E-2</v>
      </c>
      <c r="AD52" s="19">
        <f>LN(Data!AD49/Data!AD48)</f>
        <v>5.4501786192610757E-2</v>
      </c>
      <c r="AE52" s="19">
        <f>LN(Data!AE49/Data!AE48)</f>
        <v>3.2607262544992251E-2</v>
      </c>
      <c r="AF52" s="19">
        <f>LN(Data!AF49/Data!AF48)</f>
        <v>8.1504639992543329E-2</v>
      </c>
      <c r="AG52" s="19">
        <f>LN(Data!AG49/Data!AG48)</f>
        <v>2.0177833105028888E-2</v>
      </c>
      <c r="AH52" s="19">
        <f>LN(Data!AH49/Data!AH48)</f>
        <v>6.1563853593942987E-2</v>
      </c>
      <c r="AI52" s="19">
        <f>LN(Data!AI49/Data!AI48)</f>
        <v>3.8029755595759704E-2</v>
      </c>
      <c r="AJ52" s="19">
        <f>LN(Data!AJ49/Data!AJ48)</f>
        <v>2.818874101228944E-2</v>
      </c>
    </row>
    <row r="53" spans="1:36">
      <c r="A53" s="18">
        <v>43861</v>
      </c>
      <c r="B53" s="19">
        <f>LN(Data!B50/Data!B49)</f>
        <v>5.2601819811865784E-2</v>
      </c>
      <c r="C53" s="19">
        <f>LN(Data!C50/Data!C49)</f>
        <v>6.4389778734991132E-2</v>
      </c>
      <c r="D53" s="19">
        <f>LN(Data!D50/Data!D49)</f>
        <v>8.3480313912563137E-2</v>
      </c>
      <c r="E53" s="19">
        <f>LN(Data!E50/Data!E49)</f>
        <v>-1.6406694770254832E-2</v>
      </c>
      <c r="F53" s="19">
        <f>LN(Data!F50/Data!F49)</f>
        <v>7.6455969857486469E-2</v>
      </c>
      <c r="G53" s="19">
        <f>LN(Data!G50/Data!G49)</f>
        <v>6.7402326548264918E-2</v>
      </c>
      <c r="H53" s="19">
        <f>LN(Data!H50/Data!H49)</f>
        <v>0.4415783069556608</v>
      </c>
      <c r="I53" s="19">
        <f>LN(Data!I50/Data!I49)</f>
        <v>-1.0639722703404153E-2</v>
      </c>
      <c r="J53" s="19">
        <f>LN(Data!J50/Data!J49)</f>
        <v>4.7908853003510721E-3</v>
      </c>
      <c r="K53" s="19">
        <f>LN(Data!K50/Data!K49)</f>
        <v>2.0357627790844001E-2</v>
      </c>
      <c r="L53" s="19">
        <f>LN(Data!L50/Data!L49)</f>
        <v>5.7244153171736957E-2</v>
      </c>
      <c r="M53" s="19">
        <f>LN(Data!M50/Data!M49)</f>
        <v>-3.7290567658685964E-2</v>
      </c>
      <c r="N53" s="19">
        <f>LN(Data!N50/Data!N49)</f>
        <v>-5.1822015273012015E-2</v>
      </c>
      <c r="O53" s="19">
        <f>LN(Data!O50/Data!O49)</f>
        <v>-0.11627943747814183</v>
      </c>
      <c r="P53" s="19">
        <f>LN(Data!P50/Data!P49)</f>
        <v>-2.2443100154560958E-3</v>
      </c>
      <c r="Q53" s="19">
        <f>LN(Data!Q50/Data!Q49)</f>
        <v>-0.11759634658648629</v>
      </c>
      <c r="R53" s="19">
        <f>LN(Data!R50/Data!R49)</f>
        <v>-7.0271371554558773E-2</v>
      </c>
      <c r="S53" s="19">
        <f>LN(Data!S50/Data!S49)</f>
        <v>5.6480927214869324E-2</v>
      </c>
      <c r="T53" s="19">
        <f>LN(Data!T50/Data!T49)</f>
        <v>-5.0782960107528127E-2</v>
      </c>
      <c r="U53" s="19">
        <f>LN(Data!U50/Data!U49)</f>
        <v>5.3639230679535389E-2</v>
      </c>
      <c r="V53" s="19">
        <f>LN(Data!V50/Data!V49)</f>
        <v>-4.4681214449023995E-2</v>
      </c>
      <c r="W53" s="19">
        <f>LN(Data!W50/Data!W49)</f>
        <v>-4.2378320341176952E-2</v>
      </c>
      <c r="X53" s="19">
        <f>LN(Data!X50/Data!X49)</f>
        <v>-3.244243474359302E-2</v>
      </c>
      <c r="Y53" s="19">
        <f>LN(Data!Y50/Data!Y49)</f>
        <v>6.2668273268335184E-2</v>
      </c>
      <c r="Z53" s="19">
        <f>LN(Data!Z50/Data!Z49)</f>
        <v>-1.0054149001617328E-2</v>
      </c>
      <c r="AA53" s="19">
        <f>LN(Data!AA50/Data!AA49)</f>
        <v>-2.5784294357766809E-2</v>
      </c>
      <c r="AB53" s="19">
        <f>LN(Data!AB50/Data!AB49)</f>
        <v>-6.2495529752246648E-2</v>
      </c>
      <c r="AC53" s="19">
        <f>LN(Data!AC50/Data!AC49)</f>
        <v>-5.0716804261506196E-2</v>
      </c>
      <c r="AD53" s="19">
        <f>LN(Data!AD50/Data!AD49)</f>
        <v>-3.3655360313410022E-2</v>
      </c>
      <c r="AE53" s="19">
        <f>LN(Data!AE50/Data!AE49)</f>
        <v>2.2055450023186998E-2</v>
      </c>
      <c r="AF53" s="19">
        <f>LN(Data!AF50/Data!AF49)</f>
        <v>-9.0049552502491234E-2</v>
      </c>
      <c r="AG53" s="19">
        <f>LN(Data!AG50/Data!AG49)</f>
        <v>-0.11718225462299321</v>
      </c>
      <c r="AH53" s="19">
        <f>LN(Data!AH50/Data!AH49)</f>
        <v>-7.106034708478072E-2</v>
      </c>
      <c r="AI53" s="19">
        <f>LN(Data!AI50/Data!AI49)</f>
        <v>3.3444786651589974E-2</v>
      </c>
      <c r="AJ53" s="19">
        <f>LN(Data!AJ50/Data!AJ49)</f>
        <v>-1.6294165896177356E-3</v>
      </c>
    </row>
    <row r="54" spans="1:36">
      <c r="A54" s="18">
        <v>43890</v>
      </c>
      <c r="B54" s="19">
        <f>LN(Data!B51/Data!B50)</f>
        <v>-0.12420079397335779</v>
      </c>
      <c r="C54" s="19">
        <f>LN(Data!C51/Data!C50)</f>
        <v>6.7072688972774741E-2</v>
      </c>
      <c r="D54" s="19">
        <f>LN(Data!D51/Data!D50)</f>
        <v>-6.4233232338635274E-2</v>
      </c>
      <c r="E54" s="19">
        <f>LN(Data!E51/Data!E50)</f>
        <v>-4.7881756135250267E-2</v>
      </c>
      <c r="F54" s="19">
        <f>LN(Data!F51/Data!F50)</f>
        <v>-4.9492402104152303E-2</v>
      </c>
      <c r="G54" s="19">
        <f>LN(Data!G51/Data!G50)</f>
        <v>-6.7506857205708648E-2</v>
      </c>
      <c r="H54" s="19">
        <f>LN(Data!H51/Data!H50)</f>
        <v>2.6424301670513562E-2</v>
      </c>
      <c r="I54" s="19">
        <f>LN(Data!I51/Data!I50)</f>
        <v>-8.3447376634217058E-2</v>
      </c>
      <c r="J54" s="19">
        <f>LN(Data!J51/Data!J50)</f>
        <v>0.13302900362209183</v>
      </c>
      <c r="K54" s="19">
        <f>LN(Data!K51/Data!K50)</f>
        <v>-0.10165795278860582</v>
      </c>
      <c r="L54" s="19">
        <f>LN(Data!L51/Data!L50)</f>
        <v>-9.0466924058370091E-2</v>
      </c>
      <c r="M54" s="19">
        <f>LN(Data!M51/Data!M50)</f>
        <v>-6.1323617039303176E-2</v>
      </c>
      <c r="N54" s="19">
        <f>LN(Data!N51/Data!N50)</f>
        <v>-0.1309874654144968</v>
      </c>
      <c r="O54" s="19">
        <f>LN(Data!O51/Data!O50)</f>
        <v>-0.18865191835112236</v>
      </c>
      <c r="P54" s="19">
        <f>LN(Data!P51/Data!P50)</f>
        <v>-9.5847958790127807E-2</v>
      </c>
      <c r="Q54" s="19">
        <f>LN(Data!Q51/Data!Q50)</f>
        <v>-0.13788764993114466</v>
      </c>
      <c r="R54" s="19">
        <f>LN(Data!R51/Data!R50)</f>
        <v>-0.14143864423889643</v>
      </c>
      <c r="S54" s="19">
        <f>LN(Data!S51/Data!S50)</f>
        <v>-8.4809701562950215E-2</v>
      </c>
      <c r="T54" s="19">
        <f>LN(Data!T51/Data!T50)</f>
        <v>-0.10822892924161871</v>
      </c>
      <c r="U54" s="19">
        <f>LN(Data!U51/Data!U50)</f>
        <v>-8.782116929102253E-2</v>
      </c>
      <c r="V54" s="19">
        <f>LN(Data!V51/Data!V50)</f>
        <v>-0.16178342746324503</v>
      </c>
      <c r="W54" s="19">
        <f>LN(Data!W51/Data!W50)</f>
        <v>-0.14086108874300668</v>
      </c>
      <c r="X54" s="19">
        <f>LN(Data!X51/Data!X50)</f>
        <v>-9.3024771805484227E-2</v>
      </c>
      <c r="Y54" s="19">
        <f>LN(Data!Y51/Data!Y50)</f>
        <v>-1.7292821700216208E-2</v>
      </c>
      <c r="Z54" s="19">
        <f>LN(Data!Z51/Data!Z50)</f>
        <v>-5.869607274903603E-2</v>
      </c>
      <c r="AA54" s="19">
        <f>LN(Data!AA51/Data!AA50)</f>
        <v>-0.12780457658842112</v>
      </c>
      <c r="AB54" s="19">
        <f>LN(Data!AB51/Data!AB50)</f>
        <v>-0.10973962806718586</v>
      </c>
      <c r="AC54" s="19">
        <f>LN(Data!AC51/Data!AC50)</f>
        <v>-7.4571375298774445E-2</v>
      </c>
      <c r="AD54" s="19">
        <f>LN(Data!AD51/Data!AD50)</f>
        <v>-8.5744077923846029E-2</v>
      </c>
      <c r="AE54" s="19">
        <f>LN(Data!AE51/Data!AE50)</f>
        <v>-0.14890232577898607</v>
      </c>
      <c r="AF54" s="19">
        <f>LN(Data!AF51/Data!AF50)</f>
        <v>-0.20488619786865683</v>
      </c>
      <c r="AG54" s="19">
        <f>LN(Data!AG51/Data!AG50)</f>
        <v>-5.5650337291117222E-2</v>
      </c>
      <c r="AH54" s="19">
        <f>LN(Data!AH51/Data!AH50)</f>
        <v>-0.15918055525412025</v>
      </c>
      <c r="AI54" s="19">
        <f>LN(Data!AI51/Data!AI50)</f>
        <v>-0.16905972716001255</v>
      </c>
      <c r="AJ54" s="19">
        <f>LN(Data!AJ51/Data!AJ50)</f>
        <v>-8.7859520936204846E-2</v>
      </c>
    </row>
    <row r="55" spans="1:36">
      <c r="A55" s="18">
        <v>43921</v>
      </c>
      <c r="B55" s="19">
        <f>LN(Data!B52/Data!B51)</f>
        <v>-7.2314259785660584E-2</v>
      </c>
      <c r="C55" s="19">
        <f>LN(Data!C52/Data!C51)</f>
        <v>1.7380529655386195E-2</v>
      </c>
      <c r="D55" s="19">
        <f>LN(Data!D52/Data!D51)</f>
        <v>3.442130156350344E-2</v>
      </c>
      <c r="E55" s="19">
        <f>LN(Data!E52/Data!E51)</f>
        <v>-0.14314480750238603</v>
      </c>
      <c r="F55" s="19">
        <f>LN(Data!F52/Data!F51)</f>
        <v>-2.69001582228603E-2</v>
      </c>
      <c r="G55" s="19">
        <f>LN(Data!G52/Data!G51)</f>
        <v>-0.142010127534895</v>
      </c>
      <c r="H55" s="19">
        <f>LN(Data!H52/Data!H51)</f>
        <v>-0.24278151904367087</v>
      </c>
      <c r="I55" s="19">
        <f>LN(Data!I52/Data!I51)</f>
        <v>-0.12784984196248159</v>
      </c>
      <c r="J55" s="19">
        <f>LN(Data!J52/Data!J51)</f>
        <v>-2.4248382027407634E-2</v>
      </c>
      <c r="K55" s="19">
        <f>LN(Data!K52/Data!K51)</f>
        <v>-2.5226291557027304E-2</v>
      </c>
      <c r="L55" s="19">
        <f>LN(Data!L52/Data!L51)</f>
        <v>-0.12053770656253422</v>
      </c>
      <c r="M55" s="19">
        <f>LN(Data!M52/Data!M51)</f>
        <v>5.3695681232563179E-2</v>
      </c>
      <c r="N55" s="19">
        <f>LN(Data!N52/Data!N51)</f>
        <v>-0.2543950695185293</v>
      </c>
      <c r="O55" s="19">
        <f>LN(Data!O52/Data!O51)</f>
        <v>-0.303619705685653</v>
      </c>
      <c r="P55" s="19">
        <f>LN(Data!P52/Data!P51)</f>
        <v>-2.8940782533532015E-2</v>
      </c>
      <c r="Q55" s="19">
        <f>LN(Data!Q52/Data!Q51)</f>
        <v>-0.25321405505473848</v>
      </c>
      <c r="R55" s="19">
        <f>LN(Data!R52/Data!R51)</f>
        <v>-0.29448881155944007</v>
      </c>
      <c r="S55" s="19">
        <f>LN(Data!S52/Data!S51)</f>
        <v>-0.1836247311383005</v>
      </c>
      <c r="T55" s="19">
        <f>LN(Data!T52/Data!T51)</f>
        <v>-2.3615993071341414E-2</v>
      </c>
      <c r="U55" s="19">
        <f>LN(Data!U52/Data!U51)</f>
        <v>-0.1896393490892202</v>
      </c>
      <c r="V55" s="19">
        <f>LN(Data!V52/Data!V51)</f>
        <v>-0.19713537395489922</v>
      </c>
      <c r="W55" s="19">
        <f>LN(Data!W52/Data!W51)</f>
        <v>-1.5648981641360957E-2</v>
      </c>
      <c r="X55" s="19">
        <f>LN(Data!X52/Data!X51)</f>
        <v>-7.9711238632894244E-3</v>
      </c>
      <c r="Y55" s="19">
        <f>LN(Data!Y52/Data!Y51)</f>
        <v>-8.1086367535184112E-2</v>
      </c>
      <c r="Z55" s="19">
        <f>LN(Data!Z52/Data!Z51)</f>
        <v>-2.3111776236277505E-2</v>
      </c>
      <c r="AA55" s="19">
        <f>LN(Data!AA52/Data!AA51)</f>
        <v>-0.10088524644104198</v>
      </c>
      <c r="AB55" s="19">
        <f>LN(Data!AB52/Data!AB51)</f>
        <v>4.9511501794500916E-3</v>
      </c>
      <c r="AC55" s="19">
        <f>LN(Data!AC52/Data!AC51)</f>
        <v>-7.7193782472039979E-2</v>
      </c>
      <c r="AD55" s="19">
        <f>LN(Data!AD52/Data!AD51)</f>
        <v>-0.14620024837996029</v>
      </c>
      <c r="AE55" s="19">
        <f>LN(Data!AE52/Data!AE51)</f>
        <v>-0.28096840969731895</v>
      </c>
      <c r="AF55" s="19">
        <f>LN(Data!AF52/Data!AF51)</f>
        <v>-0.45239826153038359</v>
      </c>
      <c r="AG55" s="19">
        <f>LN(Data!AG52/Data!AG51)</f>
        <v>-6.8280219587228283E-2</v>
      </c>
      <c r="AH55" s="19">
        <f>LN(Data!AH52/Data!AH51)</f>
        <v>-0.40988709888927488</v>
      </c>
      <c r="AI55" s="19">
        <f>LN(Data!AI52/Data!AI51)</f>
        <v>-0.26138352325724451</v>
      </c>
      <c r="AJ55" s="19">
        <f>LN(Data!AJ52/Data!AJ51)</f>
        <v>-0.13366776859296695</v>
      </c>
    </row>
    <row r="56" spans="1:36">
      <c r="A56" s="18">
        <v>43951</v>
      </c>
      <c r="B56" s="19">
        <f>LN(Data!B53/Data!B52)</f>
        <v>0.14442391571840119</v>
      </c>
      <c r="C56" s="19">
        <f>LN(Data!C53/Data!C52)</f>
        <v>0.11163903342538282</v>
      </c>
      <c r="D56" s="19">
        <f>LN(Data!D53/Data!D52)</f>
        <v>0.23815050144822464</v>
      </c>
      <c r="E56" s="19">
        <f>LN(Data!E53/Data!E52)</f>
        <v>0.20479885352788346</v>
      </c>
      <c r="F56" s="19">
        <f>LN(Data!F53/Data!F52)</f>
        <v>0.12780039905583088</v>
      </c>
      <c r="G56" s="19">
        <f>LN(Data!G53/Data!G52)</f>
        <v>0.14755752722982143</v>
      </c>
      <c r="H56" s="19">
        <f>LN(Data!H53/Data!H52)</f>
        <v>0.40020959176377885</v>
      </c>
      <c r="I56" s="19">
        <f>LN(Data!I53/Data!I52)</f>
        <v>3.5040608586329583E-2</v>
      </c>
      <c r="J56" s="19">
        <f>LN(Data!J53/Data!J52)</f>
        <v>0.10327944429466475</v>
      </c>
      <c r="K56" s="19">
        <f>LN(Data!K53/Data!K52)</f>
        <v>0.13471272767035364</v>
      </c>
      <c r="L56" s="19">
        <f>LN(Data!L53/Data!L52)</f>
        <v>0.10367090635063834</v>
      </c>
      <c r="M56" s="19">
        <f>LN(Data!M53/Data!M52)</f>
        <v>6.7466153633151379E-2</v>
      </c>
      <c r="N56" s="19">
        <f>LN(Data!N53/Data!N52)</f>
        <v>6.1702113129332291E-2</v>
      </c>
      <c r="O56" s="19">
        <f>LN(Data!O53/Data!O52)</f>
        <v>0.20201056885317598</v>
      </c>
      <c r="P56" s="19">
        <f>LN(Data!P53/Data!P52)</f>
        <v>6.9101956446061888E-2</v>
      </c>
      <c r="Q56" s="19">
        <f>LN(Data!Q53/Data!Q52)</f>
        <v>0.23875389158210925</v>
      </c>
      <c r="R56" s="19">
        <f>LN(Data!R53/Data!R52)</f>
        <v>0.12471972083660539</v>
      </c>
      <c r="S56" s="19">
        <f>LN(Data!S53/Data!S52)</f>
        <v>0.129544111366934</v>
      </c>
      <c r="T56" s="19">
        <f>LN(Data!T53/Data!T52)</f>
        <v>0.16147671991933124</v>
      </c>
      <c r="U56" s="19">
        <f>LN(Data!U53/Data!U52)</f>
        <v>3.6391856952803552E-2</v>
      </c>
      <c r="V56" s="19">
        <f>LN(Data!V53/Data!V52)</f>
        <v>0.11294041118059554</v>
      </c>
      <c r="W56" s="19">
        <f>LN(Data!W53/Data!W52)</f>
        <v>7.5197613406384048E-2</v>
      </c>
      <c r="X56" s="19">
        <f>LN(Data!X53/Data!X52)</f>
        <v>6.6943499554034641E-2</v>
      </c>
      <c r="Y56" s="19">
        <f>LN(Data!Y53/Data!Y52)</f>
        <v>0.10547363143194144</v>
      </c>
      <c r="Z56" s="19">
        <f>LN(Data!Z53/Data!Z52)</f>
        <v>9.1673229699442652E-2</v>
      </c>
      <c r="AA56" s="19">
        <f>LN(Data!AA53/Data!AA52)</f>
        <v>0.1260383030507044</v>
      </c>
      <c r="AB56" s="19">
        <f>LN(Data!AB53/Data!AB52)</f>
        <v>3.0716517762035215E-2</v>
      </c>
      <c r="AC56" s="19">
        <f>LN(Data!AC53/Data!AC52)</f>
        <v>5.2271785776981272E-2</v>
      </c>
      <c r="AD56" s="19">
        <f>LN(Data!AD53/Data!AD52)</f>
        <v>0.15091453372435404</v>
      </c>
      <c r="AE56" s="19">
        <f>LN(Data!AE53/Data!AE52)</f>
        <v>0.1481664232733744</v>
      </c>
      <c r="AF56" s="19">
        <f>LN(Data!AF53/Data!AF52)</f>
        <v>0.31253305070880688</v>
      </c>
      <c r="AG56" s="19">
        <f>LN(Data!AG53/Data!AG52)</f>
        <v>2.9257399753205293E-3</v>
      </c>
      <c r="AH56" s="19">
        <f>LN(Data!AH53/Data!AH52)</f>
        <v>0.14227745948546816</v>
      </c>
      <c r="AI56" s="19">
        <f>LN(Data!AI53/Data!AI52)</f>
        <v>0.17100215412255554</v>
      </c>
      <c r="AJ56" s="19">
        <f>LN(Data!AJ53/Data!AJ52)</f>
        <v>0.11942089623740584</v>
      </c>
    </row>
    <row r="57" spans="1:36">
      <c r="A57" s="18">
        <v>43982</v>
      </c>
      <c r="B57" s="19">
        <f>LN(Data!B54/Data!B53)</f>
        <v>7.8963421992948812E-2</v>
      </c>
      <c r="C57" s="19">
        <f>LN(Data!C54/Data!C53)</f>
        <v>-2.8585721626796451E-4</v>
      </c>
      <c r="D57" s="19">
        <f>LN(Data!D54/Data!D53)</f>
        <v>-1.2867394607529382E-2</v>
      </c>
      <c r="E57" s="19">
        <f>LN(Data!E54/Data!E53)</f>
        <v>9.4905978773217173E-2</v>
      </c>
      <c r="F57" s="19">
        <f>LN(Data!F54/Data!F53)</f>
        <v>2.2293038211463449E-2</v>
      </c>
      <c r="G57" s="19">
        <f>LN(Data!G54/Data!G53)</f>
        <v>6.2475802636164007E-2</v>
      </c>
      <c r="H57" s="19">
        <f>LN(Data!H54/Data!H53)</f>
        <v>6.573044876603433E-2</v>
      </c>
      <c r="I57" s="19">
        <f>LN(Data!I54/Data!I53)</f>
        <v>-1.0922048824581174E-2</v>
      </c>
      <c r="J57" s="19">
        <f>LN(Data!J54/Data!J53)</f>
        <v>0.19446187899364067</v>
      </c>
      <c r="K57" s="19">
        <f>LN(Data!K54/Data!K53)</f>
        <v>-8.6348807879473438E-3</v>
      </c>
      <c r="L57" s="19">
        <f>LN(Data!L54/Data!L53)</f>
        <v>8.8409235698056268E-2</v>
      </c>
      <c r="M57" s="19">
        <f>LN(Data!M54/Data!M53)</f>
        <v>2.0439618782839113E-2</v>
      </c>
      <c r="N57" s="19">
        <f>LN(Data!N54/Data!N53)</f>
        <v>1.6056697584179967E-2</v>
      </c>
      <c r="O57" s="19">
        <f>LN(Data!O54/Data!O53)</f>
        <v>-2.1754175259967777E-2</v>
      </c>
      <c r="P57" s="19">
        <f>LN(Data!P54/Data!P53)</f>
        <v>-1.6682024226051147E-2</v>
      </c>
      <c r="Q57" s="19">
        <f>LN(Data!Q54/Data!Q53)</f>
        <v>-3.2661977866210697E-3</v>
      </c>
      <c r="R57" s="19">
        <f>LN(Data!R54/Data!R53)</f>
        <v>2.9063753072145616E-3</v>
      </c>
      <c r="S57" s="19">
        <f>LN(Data!S54/Data!S53)</f>
        <v>9.008274864467955E-2</v>
      </c>
      <c r="T57" s="19">
        <f>LN(Data!T54/Data!T53)</f>
        <v>-4.4415487778126502E-3</v>
      </c>
      <c r="U57" s="19">
        <f>LN(Data!U54/Data!U53)</f>
        <v>1.7068579011613089E-2</v>
      </c>
      <c r="V57" s="19">
        <f>LN(Data!V54/Data!V53)</f>
        <v>8.1215603260361965E-2</v>
      </c>
      <c r="W57" s="19">
        <f>LN(Data!W54/Data!W53)</f>
        <v>0.12076740919002568</v>
      </c>
      <c r="X57" s="19">
        <f>LN(Data!X54/Data!X53)</f>
        <v>-1.2191937415459786E-3</v>
      </c>
      <c r="Y57" s="19">
        <f>LN(Data!Y54/Data!Y53)</f>
        <v>8.9111120236626859E-2</v>
      </c>
      <c r="Z57" s="19">
        <f>LN(Data!Z54/Data!Z53)</f>
        <v>1.4989975265151471E-2</v>
      </c>
      <c r="AA57" s="19">
        <f>LN(Data!AA54/Data!AA53)</f>
        <v>8.5002412551881318E-2</v>
      </c>
      <c r="AB57" s="19">
        <f>LN(Data!AB54/Data!AB53)</f>
        <v>1.724396095916924E-2</v>
      </c>
      <c r="AC57" s="19">
        <f>LN(Data!AC54/Data!AC53)</f>
        <v>0.12289345446698513</v>
      </c>
      <c r="AD57" s="19">
        <f>LN(Data!AD54/Data!AD53)</f>
        <v>2.7704686371064817E-2</v>
      </c>
      <c r="AE57" s="19">
        <f>LN(Data!AE54/Data!AE53)</f>
        <v>0.11419784119411663</v>
      </c>
      <c r="AF57" s="19">
        <f>LN(Data!AF54/Data!AF53)</f>
        <v>1.8984343622928542E-3</v>
      </c>
      <c r="AG57" s="19">
        <f>LN(Data!AG54/Data!AG53)</f>
        <v>3.1713790504759927E-2</v>
      </c>
      <c r="AH57" s="19">
        <f>LN(Data!AH54/Data!AH53)</f>
        <v>-1.3475895856212143E-2</v>
      </c>
      <c r="AI57" s="19">
        <f>LN(Data!AI54/Data!AI53)</f>
        <v>6.8832934298306461E-2</v>
      </c>
      <c r="AJ57" s="19">
        <f>LN(Data!AJ54/Data!AJ53)</f>
        <v>4.4286490230530599E-2</v>
      </c>
    </row>
    <row r="58" spans="1:36">
      <c r="A58" s="18">
        <v>44012</v>
      </c>
      <c r="B58" s="19">
        <f>LN(Data!B55/Data!B54)</f>
        <v>0.13748657246745072</v>
      </c>
      <c r="C58" s="19">
        <f>LN(Data!C55/Data!C54)</f>
        <v>8.0773679761517198E-2</v>
      </c>
      <c r="D58" s="19">
        <f>LN(Data!D55/Data!D54)</f>
        <v>0.1218341727147353</v>
      </c>
      <c r="E58" s="19">
        <f>LN(Data!E55/Data!E54)</f>
        <v>8.7580177634387184E-3</v>
      </c>
      <c r="F58" s="19">
        <f>LN(Data!F55/Data!F54)</f>
        <v>0.10486380295769608</v>
      </c>
      <c r="G58" s="19">
        <f>LN(Data!G55/Data!G54)</f>
        <v>-1.0850269690850853E-2</v>
      </c>
      <c r="H58" s="19">
        <f>LN(Data!H55/Data!H54)</f>
        <v>0.25710865386470305</v>
      </c>
      <c r="I58" s="19">
        <f>LN(Data!I55/Data!I54)</f>
        <v>-4.154900291287239E-2</v>
      </c>
      <c r="J58" s="19">
        <f>LN(Data!J55/Data!J54)</f>
        <v>6.7760256646990119E-2</v>
      </c>
      <c r="K58" s="19">
        <f>LN(Data!K55/Data!K54)</f>
        <v>-5.613471654358286E-2</v>
      </c>
      <c r="L58" s="19">
        <f>LN(Data!L55/Data!L54)</f>
        <v>-1.0658940800745025E-2</v>
      </c>
      <c r="M58" s="19">
        <f>LN(Data!M55/Data!M54)</f>
        <v>-3.5108592708655149E-2</v>
      </c>
      <c r="N58" s="19">
        <f>LN(Data!N55/Data!N54)</f>
        <v>-3.3968882316995672E-2</v>
      </c>
      <c r="O58" s="19">
        <f>LN(Data!O55/Data!O54)</f>
        <v>-1.6631938990075496E-2</v>
      </c>
      <c r="P58" s="19">
        <f>LN(Data!P55/Data!P54)</f>
        <v>3.1001675919061646E-2</v>
      </c>
      <c r="Q58" s="19">
        <f>LN(Data!Q55/Data!Q54)</f>
        <v>-2.7305073350359133E-2</v>
      </c>
      <c r="R58" s="19">
        <f>LN(Data!R55/Data!R54)</f>
        <v>-1.5458841378334491E-2</v>
      </c>
      <c r="S58" s="19">
        <f>LN(Data!S55/Data!S54)</f>
        <v>-1.7399322592882523E-2</v>
      </c>
      <c r="T58" s="19">
        <f>LN(Data!T55/Data!T54)</f>
        <v>-0.15519862333421705</v>
      </c>
      <c r="U58" s="19">
        <f>LN(Data!U55/Data!U54)</f>
        <v>-4.3789833217355328E-2</v>
      </c>
      <c r="V58" s="19">
        <f>LN(Data!V55/Data!V54)</f>
        <v>-5.0620482682159261E-2</v>
      </c>
      <c r="W58" s="19">
        <f>LN(Data!W55/Data!W54)</f>
        <v>-2.498541998794173E-2</v>
      </c>
      <c r="X58" s="19">
        <f>LN(Data!X55/Data!X54)</f>
        <v>-4.0001777951626558E-2</v>
      </c>
      <c r="Y58" s="19">
        <f>LN(Data!Y55/Data!Y54)</f>
        <v>0.11866785418268523</v>
      </c>
      <c r="Z58" s="19">
        <f>LN(Data!Z55/Data!Z54)</f>
        <v>2.7514575023584856E-2</v>
      </c>
      <c r="AA58" s="19">
        <f>LN(Data!AA55/Data!AA54)</f>
        <v>6.2950116157521427E-2</v>
      </c>
      <c r="AB58" s="19">
        <f>LN(Data!AB55/Data!AB54)</f>
        <v>-4.2904397424409442E-2</v>
      </c>
      <c r="AC58" s="19">
        <f>LN(Data!AC55/Data!AC54)</f>
        <v>-5.3908486348764233E-3</v>
      </c>
      <c r="AD58" s="19">
        <f>LN(Data!AD55/Data!AD54)</f>
        <v>0.12019796547985112</v>
      </c>
      <c r="AE58" s="19">
        <f>LN(Data!AE55/Data!AE54)</f>
        <v>8.8706771574874457E-2</v>
      </c>
      <c r="AF58" s="19">
        <f>LN(Data!AF55/Data!AF54)</f>
        <v>-3.8004796337740461E-3</v>
      </c>
      <c r="AG58" s="19">
        <f>LN(Data!AG55/Data!AG54)</f>
        <v>5.166781843429117E-2</v>
      </c>
      <c r="AH58" s="19">
        <f>LN(Data!AH55/Data!AH54)</f>
        <v>6.4460246314628156E-2</v>
      </c>
      <c r="AI58" s="19">
        <f>LN(Data!AI55/Data!AI54)</f>
        <v>5.7344553377122603E-3</v>
      </c>
      <c r="AJ58" s="19">
        <f>LN(Data!AJ55/Data!AJ54)</f>
        <v>1.8221381004063585E-2</v>
      </c>
    </row>
    <row r="59" spans="1:36">
      <c r="A59" s="18">
        <v>44043</v>
      </c>
      <c r="B59" s="19">
        <f>LN(Data!B56/Data!B55)</f>
        <v>0.15283402394251144</v>
      </c>
      <c r="C59" s="19">
        <f>LN(Data!C56/Data!C55)</f>
        <v>7.1731733411838666E-2</v>
      </c>
      <c r="D59" s="19">
        <f>LN(Data!D56/Data!D55)</f>
        <v>0.13724889256191516</v>
      </c>
      <c r="E59" s="19">
        <f>LN(Data!E56/Data!E55)</f>
        <v>0.11077586972252114</v>
      </c>
      <c r="F59" s="19">
        <f>LN(Data!F56/Data!F55)</f>
        <v>7.3436147120266582E-3</v>
      </c>
      <c r="G59" s="19">
        <f>LN(Data!G56/Data!G55)</f>
        <v>4.8116645276625278E-2</v>
      </c>
      <c r="H59" s="19">
        <f>LN(Data!H56/Data!H55)</f>
        <v>0.28142067189048242</v>
      </c>
      <c r="I59" s="19">
        <f>LN(Data!I56/Data!I55)</f>
        <v>9.395225385275835E-2</v>
      </c>
      <c r="J59" s="19">
        <f>LN(Data!J56/Data!J55)</f>
        <v>0.11118961485020953</v>
      </c>
      <c r="K59" s="19">
        <f>LN(Data!K56/Data!K55)</f>
        <v>3.5829105629491771E-2</v>
      </c>
      <c r="L59" s="19">
        <f>LN(Data!L56/Data!L55)</f>
        <v>-1.444350786093678E-2</v>
      </c>
      <c r="M59" s="19">
        <f>LN(Data!M56/Data!M55)</f>
        <v>7.7251655230483968E-2</v>
      </c>
      <c r="N59" s="19">
        <f>LN(Data!N56/Data!N55)</f>
        <v>2.7059857669602984E-2</v>
      </c>
      <c r="O59" s="19">
        <f>LN(Data!O56/Data!O55)</f>
        <v>-6.0848260417389353E-2</v>
      </c>
      <c r="P59" s="19">
        <f>LN(Data!P56/Data!P55)</f>
        <v>9.2210960504085768E-2</v>
      </c>
      <c r="Q59" s="19">
        <f>LN(Data!Q56/Data!Q55)</f>
        <v>-6.1115048006615318E-2</v>
      </c>
      <c r="R59" s="19">
        <f>LN(Data!R56/Data!R55)</f>
        <v>4.6481737390328376E-2</v>
      </c>
      <c r="S59" s="19">
        <f>LN(Data!S56/Data!S55)</f>
        <v>4.2473656491625454E-2</v>
      </c>
      <c r="T59" s="19">
        <f>LN(Data!T56/Data!T55)</f>
        <v>0.16276354789429784</v>
      </c>
      <c r="U59" s="19">
        <f>LN(Data!U56/Data!U55)</f>
        <v>5.5715017128161633E-2</v>
      </c>
      <c r="V59" s="19">
        <f>LN(Data!V56/Data!V55)</f>
        <v>4.7546709770253832E-2</v>
      </c>
      <c r="W59" s="19">
        <f>LN(Data!W56/Data!W55)</f>
        <v>9.8144589801351587E-3</v>
      </c>
      <c r="X59" s="19">
        <f>LN(Data!X56/Data!X55)</f>
        <v>4.174302860923193E-2</v>
      </c>
      <c r="Y59" s="19">
        <f>LN(Data!Y56/Data!Y55)</f>
        <v>2.048660260157362E-2</v>
      </c>
      <c r="Z59" s="19">
        <f>LN(Data!Z56/Data!Z55)</f>
        <v>3.2514479512044726E-3</v>
      </c>
      <c r="AA59" s="19">
        <f>LN(Data!AA56/Data!AA55)</f>
        <v>4.5787292306803971E-2</v>
      </c>
      <c r="AB59" s="19">
        <f>LN(Data!AB56/Data!AB55)</f>
        <v>3.6940165032735915E-2</v>
      </c>
      <c r="AC59" s="19">
        <f>LN(Data!AC56/Data!AC55)</f>
        <v>-4.4976054554815717E-3</v>
      </c>
      <c r="AD59" s="19">
        <f>LN(Data!AD56/Data!AD55)</f>
        <v>0.14658852356631602</v>
      </c>
      <c r="AE59" s="19">
        <f>LN(Data!AE56/Data!AE55)</f>
        <v>1.1936754204812895E-2</v>
      </c>
      <c r="AF59" s="19">
        <f>LN(Data!AF56/Data!AF55)</f>
        <v>-0.11674240642783203</v>
      </c>
      <c r="AG59" s="19">
        <f>LN(Data!AG56/Data!AG55)</f>
        <v>4.9204157137464566E-2</v>
      </c>
      <c r="AH59" s="19">
        <f>LN(Data!AH56/Data!AH55)</f>
        <v>-2.1561511778846441E-2</v>
      </c>
      <c r="AI59" s="19">
        <f>LN(Data!AI56/Data!AI55)</f>
        <v>1.7189953168686408E-3</v>
      </c>
      <c r="AJ59" s="19">
        <f>LN(Data!AJ56/Data!AJ55)</f>
        <v>5.3636778409248576E-2</v>
      </c>
    </row>
    <row r="60" spans="1:36">
      <c r="A60" s="18">
        <v>44074</v>
      </c>
      <c r="B60" s="19">
        <f>LN(Data!B57/Data!B56)</f>
        <v>0.19423351279415621</v>
      </c>
      <c r="C60" s="19">
        <f>LN(Data!C57/Data!C56)</f>
        <v>7.9929412482796017E-2</v>
      </c>
      <c r="D60" s="19">
        <f>LN(Data!D57/Data!D56)</f>
        <v>8.6600508566040818E-2</v>
      </c>
      <c r="E60" s="19">
        <f>LN(Data!E57/Data!E56)</f>
        <v>0.14482076030078952</v>
      </c>
      <c r="F60" s="19">
        <f>LN(Data!F57/Data!F56)</f>
        <v>9.5394429351533458E-2</v>
      </c>
      <c r="G60" s="19">
        <f>LN(Data!G57/Data!G56)</f>
        <v>9.0892295985594368E-2</v>
      </c>
      <c r="H60" s="19">
        <f>LN(Data!H57/Data!H56)</f>
        <v>0.55471930277394965</v>
      </c>
      <c r="I60" s="19">
        <f>LN(Data!I57/Data!I56)</f>
        <v>0.10934736740435581</v>
      </c>
      <c r="J60" s="19">
        <f>LN(Data!J57/Data!J56)</f>
        <v>0.23110536560581088</v>
      </c>
      <c r="K60" s="19">
        <f>LN(Data!K57/Data!K56)</f>
        <v>5.1152642345033889E-2</v>
      </c>
      <c r="L60" s="19">
        <f>LN(Data!L57/Data!L56)</f>
        <v>0.10741198139089617</v>
      </c>
      <c r="M60" s="19">
        <f>LN(Data!M57/Data!M56)</f>
        <v>7.0485831686008291E-2</v>
      </c>
      <c r="N60" s="19">
        <f>LN(Data!N57/Data!N56)</f>
        <v>3.6075649084666865E-2</v>
      </c>
      <c r="O60" s="19">
        <f>LN(Data!O57/Data!O56)</f>
        <v>-5.2194240441785236E-2</v>
      </c>
      <c r="P60" s="19">
        <f>LN(Data!P57/Data!P56)</f>
        <v>5.3529200451149721E-2</v>
      </c>
      <c r="Q60" s="19">
        <f>LN(Data!Q57/Data!Q56)</f>
        <v>-1.1913981070852281E-4</v>
      </c>
      <c r="R60" s="19">
        <f>LN(Data!R57/Data!R56)</f>
        <v>3.3981934297001845E-2</v>
      </c>
      <c r="S60" s="19">
        <f>LN(Data!S57/Data!S56)</f>
        <v>0.1492444885222568</v>
      </c>
      <c r="T60" s="19">
        <f>LN(Data!T57/Data!T56)</f>
        <v>-1.8094108436108106E-2</v>
      </c>
      <c r="U60" s="19">
        <f>LN(Data!U57/Data!U56)</f>
        <v>4.7337555270984669E-2</v>
      </c>
      <c r="V60" s="19">
        <f>LN(Data!V57/Data!V56)</f>
        <v>0.12015560607208339</v>
      </c>
      <c r="W60" s="19">
        <f>LN(Data!W57/Data!W56)</f>
        <v>-0.10937895860219761</v>
      </c>
      <c r="X60" s="19">
        <f>LN(Data!X57/Data!X56)</f>
        <v>3.0666214588922734E-2</v>
      </c>
      <c r="Y60" s="19">
        <f>LN(Data!Y57/Data!Y56)</f>
        <v>0.1444907666989807</v>
      </c>
      <c r="Z60" s="19">
        <f>LN(Data!Z57/Data!Z56)</f>
        <v>3.1421773825588188E-2</v>
      </c>
      <c r="AA60" s="19">
        <f>LN(Data!AA57/Data!AA56)</f>
        <v>6.5225068042209039E-2</v>
      </c>
      <c r="AB60" s="19">
        <f>LN(Data!AB57/Data!AB56)</f>
        <v>6.0800549100278198E-2</v>
      </c>
      <c r="AC60" s="19">
        <f>LN(Data!AC57/Data!AC56)</f>
        <v>0.13653629863275615</v>
      </c>
      <c r="AD60" s="19">
        <f>LN(Data!AD57/Data!AD56)</f>
        <v>0.12021041260287127</v>
      </c>
      <c r="AE60" s="19">
        <f>LN(Data!AE57/Data!AE56)</f>
        <v>6.6862945229126461E-2</v>
      </c>
      <c r="AF60" s="19">
        <f>LN(Data!AF57/Data!AF56)</f>
        <v>1.328393604148701E-2</v>
      </c>
      <c r="AG60" s="19">
        <f>LN(Data!AG57/Data!AG56)</f>
        <v>6.8561311390529095E-2</v>
      </c>
      <c r="AH60" s="19">
        <f>LN(Data!AH57/Data!AH56)</f>
        <v>2.195282463846698E-2</v>
      </c>
      <c r="AI60" s="19">
        <f>LN(Data!AI57/Data!AI56)</f>
        <v>3.4310641557422208E-2</v>
      </c>
      <c r="AJ60" s="19">
        <f>LN(Data!AJ57/Data!AJ56)</f>
        <v>6.7719102089653677E-2</v>
      </c>
    </row>
    <row r="61" spans="1:36">
      <c r="A61" s="18">
        <v>44104</v>
      </c>
      <c r="B61" s="19">
        <f>LN(Data!B58/Data!B57)</f>
        <v>-0.10817151662066707</v>
      </c>
      <c r="C61" s="19">
        <f>LN(Data!C58/Data!C57)</f>
        <v>-5.7378376447192403E-2</v>
      </c>
      <c r="D61" s="19">
        <f>LN(Data!D58/Data!D57)</f>
        <v>-9.165325626782328E-2</v>
      </c>
      <c r="E61" s="19">
        <f>LN(Data!E58/Data!E57)</f>
        <v>-0.11289221849883026</v>
      </c>
      <c r="F61" s="19">
        <f>LN(Data!F58/Data!F57)</f>
        <v>-6.9775461901031066E-2</v>
      </c>
      <c r="G61" s="19">
        <f>LN(Data!G58/Data!G57)</f>
        <v>-0.10602691474366331</v>
      </c>
      <c r="H61" s="19">
        <f>LN(Data!H58/Data!H57)</f>
        <v>-0.14976221226623748</v>
      </c>
      <c r="I61" s="19">
        <f>LN(Data!I58/Data!I57)</f>
        <v>-2.334712361309807E-2</v>
      </c>
      <c r="J61" s="19">
        <f>LN(Data!J58/Data!J57)</f>
        <v>1.1596487509152525E-2</v>
      </c>
      <c r="K61" s="19">
        <f>LN(Data!K58/Data!K57)</f>
        <v>-2.9973463522686764E-2</v>
      </c>
      <c r="L61" s="19">
        <f>LN(Data!L58/Data!L57)</f>
        <v>-5.8371748451249698E-2</v>
      </c>
      <c r="M61" s="19">
        <f>LN(Data!M58/Data!M57)</f>
        <v>7.6051449923860799E-3</v>
      </c>
      <c r="N61" s="19">
        <f>LN(Data!N58/Data!N57)</f>
        <v>-3.9911639481296488E-2</v>
      </c>
      <c r="O61" s="19">
        <f>LN(Data!O58/Data!O57)</f>
        <v>-0.15135872051806842</v>
      </c>
      <c r="P61" s="19">
        <f>LN(Data!P58/Data!P57)</f>
        <v>4.7598532099427807E-3</v>
      </c>
      <c r="Q61" s="19">
        <f>LN(Data!Q58/Data!Q57)</f>
        <v>-0.15331699907868096</v>
      </c>
      <c r="R61" s="19">
        <f>LN(Data!R58/Data!R57)</f>
        <v>-6.6249385541200606E-2</v>
      </c>
      <c r="S61" s="19">
        <f>LN(Data!S58/Data!S57)</f>
        <v>-5.7514844250685128E-2</v>
      </c>
      <c r="T61" s="19">
        <f>LN(Data!T58/Data!T57)</f>
        <v>-2.9267762300872874E-2</v>
      </c>
      <c r="U61" s="19">
        <f>LN(Data!U58/Data!U57)</f>
        <v>-3.2355943293748898E-3</v>
      </c>
      <c r="V61" s="19">
        <f>LN(Data!V58/Data!V57)</f>
        <v>-6.0890069951324399E-2</v>
      </c>
      <c r="W61" s="19">
        <f>LN(Data!W58/Data!W57)</f>
        <v>-6.9382065437359947E-2</v>
      </c>
      <c r="X61" s="19">
        <f>LN(Data!X58/Data!X57)</f>
        <v>3.7049554000675401E-3</v>
      </c>
      <c r="Y61" s="19">
        <f>LN(Data!Y58/Data!Y57)</f>
        <v>-4.5753232955168303E-2</v>
      </c>
      <c r="Z61" s="19">
        <f>LN(Data!Z58/Data!Z57)</f>
        <v>4.2428532776592302E-2</v>
      </c>
      <c r="AA61" s="19">
        <f>LN(Data!AA58/Data!AA57)</f>
        <v>-5.985646362661691E-2</v>
      </c>
      <c r="AB61" s="19">
        <f>LN(Data!AB58/Data!AB57)</f>
        <v>-2.758467611750455E-2</v>
      </c>
      <c r="AC61" s="19">
        <f>LN(Data!AC58/Data!AC57)</f>
        <v>0.11510818706975599</v>
      </c>
      <c r="AD61" s="19">
        <f>LN(Data!AD58/Data!AD57)</f>
        <v>-1.1994400068072219E-2</v>
      </c>
      <c r="AE61" s="19">
        <f>LN(Data!AE58/Data!AE57)</f>
        <v>-7.7765038193163064E-2</v>
      </c>
      <c r="AF61" s="19">
        <f>LN(Data!AF58/Data!AF57)</f>
        <v>-0.14303994044628188</v>
      </c>
      <c r="AG61" s="19">
        <f>LN(Data!AG58/Data!AG57)</f>
        <v>4.6944734265189081E-2</v>
      </c>
      <c r="AH61" s="19">
        <f>LN(Data!AH58/Data!AH57)</f>
        <v>-0.17042082131023606</v>
      </c>
      <c r="AI61" s="19">
        <f>LN(Data!AI58/Data!AI57)</f>
        <v>-1.921998845282177E-2</v>
      </c>
      <c r="AJ61" s="19">
        <f>LN(Data!AJ58/Data!AJ57)</f>
        <v>-4.0018103243589488E-2</v>
      </c>
    </row>
    <row r="62" spans="1:36">
      <c r="A62" s="18">
        <v>44135</v>
      </c>
      <c r="B62" s="19">
        <f>LN(Data!B59/Data!B58)</f>
        <v>-6.1888264190232391E-2</v>
      </c>
      <c r="C62" s="19">
        <f>LN(Data!C59/Data!C58)</f>
        <v>-4.979661010990119E-2</v>
      </c>
      <c r="D62" s="19">
        <f>LN(Data!D59/Data!D58)</f>
        <v>-3.6408931510118148E-2</v>
      </c>
      <c r="E62" s="19">
        <f>LN(Data!E59/Data!E58)</f>
        <v>4.6094441721210144E-3</v>
      </c>
      <c r="F62" s="19">
        <f>LN(Data!F59/Data!F58)</f>
        <v>-3.8085998463561255E-2</v>
      </c>
      <c r="G62" s="19">
        <f>LN(Data!G59/Data!G58)</f>
        <v>9.7757312151495329E-2</v>
      </c>
      <c r="H62" s="19">
        <f>LN(Data!H59/Data!H58)</f>
        <v>-0.10037180158656976</v>
      </c>
      <c r="I62" s="19">
        <f>LN(Data!I59/Data!I58)</f>
        <v>-5.6242810260142606E-2</v>
      </c>
      <c r="J62" s="19">
        <f>LN(Data!J59/Data!J58)</f>
        <v>-7.650144461240059E-2</v>
      </c>
      <c r="K62" s="19">
        <f>LN(Data!K59/Data!K58)</f>
        <v>-8.2357088965431521E-2</v>
      </c>
      <c r="L62" s="19">
        <f>LN(Data!L59/Data!L58)</f>
        <v>-9.5755345635946024E-2</v>
      </c>
      <c r="M62" s="19">
        <f>LN(Data!M59/Data!M58)</f>
        <v>-8.3256061186505834E-3</v>
      </c>
      <c r="N62" s="19">
        <f>LN(Data!N59/Data!N58)</f>
        <v>1.821881487003682E-2</v>
      </c>
      <c r="O62" s="19">
        <f>LN(Data!O59/Data!O58)</f>
        <v>-5.1094010276732924E-2</v>
      </c>
      <c r="P62" s="19">
        <f>LN(Data!P59/Data!P58)</f>
        <v>-1.3691401528398137E-2</v>
      </c>
      <c r="Q62" s="19">
        <f>LN(Data!Q59/Data!Q58)</f>
        <v>-3.5339366445308849E-2</v>
      </c>
      <c r="R62" s="19">
        <f>LN(Data!R59/Data!R58)</f>
        <v>-1.6321768485694561E-2</v>
      </c>
      <c r="S62" s="19">
        <f>LN(Data!S59/Data!S58)</f>
        <v>-0.15836849074736983</v>
      </c>
      <c r="T62" s="19">
        <f>LN(Data!T59/Data!T58)</f>
        <v>-3.3807597619146125E-2</v>
      </c>
      <c r="U62" s="19">
        <f>LN(Data!U59/Data!U58)</f>
        <v>-2.6892721962448546E-2</v>
      </c>
      <c r="V62" s="19">
        <f>LN(Data!V59/Data!V58)</f>
        <v>-2.3071989050690762E-2</v>
      </c>
      <c r="W62" s="19">
        <f>LN(Data!W59/Data!W58)</f>
        <v>-9.2774681488581395E-2</v>
      </c>
      <c r="X62" s="19">
        <f>LN(Data!X59/Data!X58)</f>
        <v>-4.2932417352906149E-2</v>
      </c>
      <c r="Y62" s="19">
        <f>LN(Data!Y59/Data!Y58)</f>
        <v>-9.2500274062366772E-2</v>
      </c>
      <c r="Z62" s="19">
        <f>LN(Data!Z59/Data!Z58)</f>
        <v>-6.2017970635675816E-2</v>
      </c>
      <c r="AA62" s="19">
        <f>LN(Data!AA59/Data!AA58)</f>
        <v>-4.1008229540168396E-2</v>
      </c>
      <c r="AB62" s="19">
        <f>LN(Data!AB59/Data!AB58)</f>
        <v>-9.7953815798141858E-2</v>
      </c>
      <c r="AC62" s="19">
        <f>LN(Data!AC59/Data!AC58)</f>
        <v>-4.4466245564179226E-2</v>
      </c>
      <c r="AD62" s="19">
        <f>LN(Data!AD59/Data!AD58)</f>
        <v>4.7137833521837223E-2</v>
      </c>
      <c r="AE62" s="19">
        <f>LN(Data!AE59/Data!AE58)</f>
        <v>-4.1450836551687751E-3</v>
      </c>
      <c r="AF62" s="19">
        <f>LN(Data!AF59/Data!AF58)</f>
        <v>-0.13754151045592272</v>
      </c>
      <c r="AG62" s="19">
        <f>LN(Data!AG59/Data!AG58)</f>
        <v>5.1611715023898004E-2</v>
      </c>
      <c r="AH62" s="19">
        <f>LN(Data!AH59/Data!AH58)</f>
        <v>-3.999113279160512E-2</v>
      </c>
      <c r="AI62" s="19">
        <f>LN(Data!AI59/Data!AI58)</f>
        <v>-6.1197010309633496E-2</v>
      </c>
      <c r="AJ62" s="19">
        <f>LN(Data!AJ59/Data!AJ58)</f>
        <v>-2.8055680339689231E-2</v>
      </c>
    </row>
    <row r="63" spans="1:36">
      <c r="A63" s="18">
        <v>44165</v>
      </c>
      <c r="B63" s="19">
        <f>LN(Data!B60/Data!B59)</f>
        <v>8.9480919926817698E-2</v>
      </c>
      <c r="C63" s="19">
        <f>LN(Data!C60/Data!C59)</f>
        <v>3.0961456583495143E-2</v>
      </c>
      <c r="D63" s="19">
        <f>LN(Data!D60/Data!D59)</f>
        <v>4.2522834707578269E-2</v>
      </c>
      <c r="E63" s="19">
        <f>LN(Data!E60/Data!E59)</f>
        <v>5.1337001387233537E-2</v>
      </c>
      <c r="F63" s="19">
        <f>LN(Data!F60/Data!F59)</f>
        <v>5.5711336915706233E-2</v>
      </c>
      <c r="G63" s="19">
        <f>LN(Data!G60/Data!G59)</f>
        <v>8.2104891032317384E-2</v>
      </c>
      <c r="H63" s="19">
        <f>LN(Data!H60/Data!H59)</f>
        <v>0.3803085181928047</v>
      </c>
      <c r="I63" s="19">
        <f>LN(Data!I60/Data!I59)</f>
        <v>0.12765295854819372</v>
      </c>
      <c r="J63" s="19">
        <f>LN(Data!J60/Data!J59)</f>
        <v>6.6921689188041547E-2</v>
      </c>
      <c r="K63" s="19">
        <f>LN(Data!K60/Data!K59)</f>
        <v>5.3740883715333455E-2</v>
      </c>
      <c r="L63" s="19">
        <f>LN(Data!L60/Data!L59)</f>
        <v>0.1463608003755642</v>
      </c>
      <c r="M63" s="19">
        <f>LN(Data!M60/Data!M59)</f>
        <v>9.639067693807904E-2</v>
      </c>
      <c r="N63" s="19">
        <f>LN(Data!N60/Data!N59)</f>
        <v>0.18429159920958205</v>
      </c>
      <c r="O63" s="19">
        <f>LN(Data!O60/Data!O59)</f>
        <v>0.15607577667660474</v>
      </c>
      <c r="P63" s="19">
        <f>LN(Data!P60/Data!P59)</f>
        <v>1.2827657143020262E-2</v>
      </c>
      <c r="Q63" s="19">
        <f>LN(Data!Q60/Data!Q59)</f>
        <v>0.22664819423950019</v>
      </c>
      <c r="R63" s="19">
        <f>LN(Data!R60/Data!R59)</f>
        <v>0.17242748314875611</v>
      </c>
      <c r="S63" s="19">
        <f>LN(Data!S60/Data!S59)</f>
        <v>0.15344762945098284</v>
      </c>
      <c r="T63" s="19">
        <f>LN(Data!T60/Data!T59)</f>
        <v>0.13019637691378447</v>
      </c>
      <c r="U63" s="19">
        <f>LN(Data!U60/Data!U59)</f>
        <v>7.1071442179194158E-2</v>
      </c>
      <c r="V63" s="19">
        <f>LN(Data!V60/Data!V59)</f>
        <v>0.19942530923150473</v>
      </c>
      <c r="W63" s="19">
        <f>LN(Data!W60/Data!W59)</f>
        <v>0.18092782834535082</v>
      </c>
      <c r="X63" s="19">
        <f>LN(Data!X60/Data!X59)</f>
        <v>5.827884030374169E-2</v>
      </c>
      <c r="Y63" s="19">
        <f>LN(Data!Y60/Data!Y59)</f>
        <v>6.7811229762837474E-2</v>
      </c>
      <c r="Z63" s="19">
        <f>LN(Data!Z60/Data!Z59)</f>
        <v>2.828968414278947E-2</v>
      </c>
      <c r="AA63" s="19">
        <f>LN(Data!AA60/Data!AA59)</f>
        <v>0.13833175597650416</v>
      </c>
      <c r="AB63" s="19">
        <f>LN(Data!AB60/Data!AB59)</f>
        <v>6.6605589501557566E-2</v>
      </c>
      <c r="AC63" s="19">
        <f>LN(Data!AC60/Data!AC59)</f>
        <v>0.11489189609111179</v>
      </c>
      <c r="AD63" s="19">
        <f>LN(Data!AD60/Data!AD59)</f>
        <v>0.17648147136100212</v>
      </c>
      <c r="AE63" s="19">
        <f>LN(Data!AE60/Data!AE59)</f>
        <v>0.25006754532634284</v>
      </c>
      <c r="AF63" s="19">
        <f>LN(Data!AF60/Data!AF59)</f>
        <v>0.32371273262620653</v>
      </c>
      <c r="AG63" s="19">
        <f>LN(Data!AG60/Data!AG59)</f>
        <v>0.10013197089580221</v>
      </c>
      <c r="AH63" s="19">
        <f>LN(Data!AH60/Data!AH59)</f>
        <v>0.28484124730695193</v>
      </c>
      <c r="AI63" s="19">
        <f>LN(Data!AI60/Data!AI59)</f>
        <v>0.19863924092615537</v>
      </c>
      <c r="AJ63" s="19">
        <f>LN(Data!AJ60/Data!AJ59)</f>
        <v>0.10214644831840361</v>
      </c>
    </row>
    <row r="64" spans="1:36">
      <c r="A64" s="18">
        <v>44196</v>
      </c>
      <c r="B64" s="19">
        <f>LN(Data!B61/Data!B60)</f>
        <v>0.1084720076154734</v>
      </c>
      <c r="C64" s="19">
        <f>LN(Data!C61/Data!C60)</f>
        <v>9.7087135385270223E-2</v>
      </c>
      <c r="D64" s="19">
        <f>LN(Data!D61/Data!D60)</f>
        <v>2.767193375733203E-2</v>
      </c>
      <c r="E64" s="19">
        <f>LN(Data!E61/Data!E60)</f>
        <v>-1.3851492980132132E-2</v>
      </c>
      <c r="F64" s="19">
        <f>LN(Data!F61/Data!F60)</f>
        <v>3.8264422051564689E-2</v>
      </c>
      <c r="G64" s="19">
        <f>LN(Data!G61/Data!G60)</f>
        <v>-1.0036955083219232E-3</v>
      </c>
      <c r="H64" s="19">
        <f>LN(Data!H61/Data!H60)</f>
        <v>0.21773076083527568</v>
      </c>
      <c r="I64" s="19">
        <f>LN(Data!I61/Data!I60)</f>
        <v>1.1936460147864003E-2</v>
      </c>
      <c r="J64" s="19">
        <f>LN(Data!J61/Data!J60)</f>
        <v>-2.6195438839433149E-2</v>
      </c>
      <c r="K64" s="19">
        <f>LN(Data!K61/Data!K60)</f>
        <v>8.413885602294012E-2</v>
      </c>
      <c r="L64" s="19">
        <f>LN(Data!L61/Data!L60)</f>
        <v>3.9065282449918727E-2</v>
      </c>
      <c r="M64" s="19">
        <f>LN(Data!M61/Data!M60)</f>
        <v>-5.8210005480211623E-2</v>
      </c>
      <c r="N64" s="19">
        <f>LN(Data!N61/Data!N60)</f>
        <v>7.5070957846948963E-2</v>
      </c>
      <c r="O64" s="19">
        <f>LN(Data!O61/Data!O60)</f>
        <v>7.7922201592840412E-2</v>
      </c>
      <c r="P64" s="19">
        <f>LN(Data!P61/Data!P60)</f>
        <v>1.942376784206301E-3</v>
      </c>
      <c r="Q64" s="19">
        <f>LN(Data!Q61/Data!Q60)</f>
        <v>-3.1815303556437496E-2</v>
      </c>
      <c r="R64" s="19">
        <f>LN(Data!R61/Data!R60)</f>
        <v>7.3575159779869989E-2</v>
      </c>
      <c r="S64" s="19">
        <f>LN(Data!S61/Data!S60)</f>
        <v>5.8939834102627486E-2</v>
      </c>
      <c r="T64" s="19">
        <f>LN(Data!T61/Data!T60)</f>
        <v>-3.9941411321627818E-2</v>
      </c>
      <c r="U64" s="19">
        <f>LN(Data!U61/Data!U60)</f>
        <v>6.0898182206596568E-2</v>
      </c>
      <c r="V64" s="19">
        <f>LN(Data!V61/Data!V60)</f>
        <v>0.20221117319204446</v>
      </c>
      <c r="W64" s="19">
        <f>LN(Data!W61/Data!W60)</f>
        <v>3.9426320881280209E-2</v>
      </c>
      <c r="X64" s="19">
        <f>LN(Data!X61/Data!X60)</f>
        <v>-2.7863501126381435E-2</v>
      </c>
      <c r="Y64" s="19">
        <f>LN(Data!Y61/Data!Y60)</f>
        <v>4.4254556624026477E-2</v>
      </c>
      <c r="Z64" s="19">
        <f>LN(Data!Z61/Data!Z60)</f>
        <v>0.11400289615022398</v>
      </c>
      <c r="AA64" s="19">
        <f>LN(Data!AA61/Data!AA60)</f>
        <v>4.7510404566584945E-2</v>
      </c>
      <c r="AB64" s="19">
        <f>LN(Data!AB61/Data!AB60)</f>
        <v>1.7387453268831926E-2</v>
      </c>
      <c r="AC64" s="19">
        <f>LN(Data!AC61/Data!AC60)</f>
        <v>4.9037597054524797E-2</v>
      </c>
      <c r="AD64" s="19">
        <f>LN(Data!AD61/Data!AD60)</f>
        <v>3.4526483768620685E-2</v>
      </c>
      <c r="AE64" s="19">
        <f>LN(Data!AE61/Data!AE60)</f>
        <v>0.1028829220272551</v>
      </c>
      <c r="AF64" s="19">
        <f>LN(Data!AF61/Data!AF60)</f>
        <v>1.0810916104215676E-2</v>
      </c>
      <c r="AG64" s="19">
        <f>LN(Data!AG61/Data!AG60)</f>
        <v>4.7420374268751821E-2</v>
      </c>
      <c r="AH64" s="19">
        <f>LN(Data!AH61/Data!AH60)</f>
        <v>0.11303031918361403</v>
      </c>
      <c r="AI64" s="19">
        <f>LN(Data!AI61/Data!AI60)</f>
        <v>0.13425214071634231</v>
      </c>
      <c r="AJ64" s="19">
        <f>LN(Data!AJ61/Data!AJ60)</f>
        <v>3.6448997283216107E-2</v>
      </c>
    </row>
    <row r="65" spans="1:36">
      <c r="A65" s="18">
        <v>44227</v>
      </c>
      <c r="B65" s="19">
        <f>LN(Data!B62/Data!B61)</f>
        <v>-5.5167341879643174E-3</v>
      </c>
      <c r="C65" s="19">
        <f>LN(Data!C62/Data!C61)</f>
        <v>-1.5543775006594212E-2</v>
      </c>
      <c r="D65" s="19">
        <f>LN(Data!D62/Data!D61)</f>
        <v>-1.569859861899105E-2</v>
      </c>
      <c r="E65" s="19">
        <f>LN(Data!E62/Data!E61)</f>
        <v>-5.5819866716705087E-2</v>
      </c>
      <c r="F65" s="19">
        <f>LN(Data!F62/Data!F61)</f>
        <v>4.1997456617543977E-2</v>
      </c>
      <c r="G65" s="19">
        <f>LN(Data!G62/Data!G61)</f>
        <v>4.1749079706940313E-2</v>
      </c>
      <c r="H65" s="19">
        <f>LN(Data!H62/Data!H61)</f>
        <v>0.11734364031399168</v>
      </c>
      <c r="I65" s="19">
        <f>LN(Data!I62/Data!I61)</f>
        <v>-1.0738416421369986E-2</v>
      </c>
      <c r="J65" s="19">
        <f>LN(Data!J62/Data!J61)</f>
        <v>-5.0106172273005779E-3</v>
      </c>
      <c r="K65" s="19">
        <f>LN(Data!K62/Data!K61)</f>
        <v>3.5884165841373945E-2</v>
      </c>
      <c r="L65" s="19">
        <f>LN(Data!L62/Data!L61)</f>
        <v>-0.12385340501891727</v>
      </c>
      <c r="M65" s="19">
        <f>LN(Data!M62/Data!M61)</f>
        <v>-2.5718112220851137E-2</v>
      </c>
      <c r="N65" s="19">
        <f>LN(Data!N62/Data!N61)</f>
        <v>1.2512871480455748E-2</v>
      </c>
      <c r="O65" s="19">
        <f>LN(Data!O62/Data!O61)</f>
        <v>8.4177022741646249E-2</v>
      </c>
      <c r="P65" s="19">
        <f>LN(Data!P62/Data!P61)</f>
        <v>-8.1811075930885782E-2</v>
      </c>
      <c r="Q65" s="19">
        <f>LN(Data!Q62/Data!Q61)</f>
        <v>8.8417905814610117E-3</v>
      </c>
      <c r="R65" s="19">
        <f>LN(Data!R62/Data!R61)</f>
        <v>-2.2015565625977385E-2</v>
      </c>
      <c r="S65" s="19">
        <f>LN(Data!S62/Data!S61)</f>
        <v>-0.12090818617090128</v>
      </c>
      <c r="T65" s="19">
        <f>LN(Data!T62/Data!T61)</f>
        <v>-2.503225189669667E-2</v>
      </c>
      <c r="U65" s="19">
        <f>LN(Data!U62/Data!U61)</f>
        <v>-0.13009871644997914</v>
      </c>
      <c r="V65" s="19">
        <f>LN(Data!V62/Data!V61)</f>
        <v>-7.4515639706483242E-2</v>
      </c>
      <c r="W65" s="19">
        <f>LN(Data!W62/Data!W61)</f>
        <v>-3.8061167631415868E-3</v>
      </c>
      <c r="X65" s="19">
        <f>LN(Data!X62/Data!X61)</f>
        <v>-7.0513784327658133E-2</v>
      </c>
      <c r="Y65" s="19">
        <f>LN(Data!Y62/Data!Y61)</f>
        <v>-8.6299074478083507E-2</v>
      </c>
      <c r="Z65" s="19">
        <f>LN(Data!Z62/Data!Z61)</f>
        <v>-6.8120959682426888E-2</v>
      </c>
      <c r="AA65" s="19">
        <f>LN(Data!AA62/Data!AA61)</f>
        <v>-7.671758851746574E-2</v>
      </c>
      <c r="AB65" s="19">
        <f>LN(Data!AB62/Data!AB61)</f>
        <v>-5.9563143818799465E-2</v>
      </c>
      <c r="AC65" s="19">
        <f>LN(Data!AC62/Data!AC61)</f>
        <v>-5.7312272469122259E-2</v>
      </c>
      <c r="AD65" s="19">
        <f>LN(Data!AD62/Data!AD61)</f>
        <v>2.5534405242227731E-2</v>
      </c>
      <c r="AE65" s="19">
        <f>LN(Data!AE62/Data!AE61)</f>
        <v>-2.1832995870044801E-2</v>
      </c>
      <c r="AF65" s="19">
        <f>LN(Data!AF62/Data!AF61)</f>
        <v>9.9975014575532208E-4</v>
      </c>
      <c r="AG65" s="19">
        <f>LN(Data!AG62/Data!AG61)</f>
        <v>4.4948823143340496E-3</v>
      </c>
      <c r="AH65" s="19">
        <f>LN(Data!AH62/Data!AH61)</f>
        <v>-6.1364840569655008E-2</v>
      </c>
      <c r="AI65" s="19">
        <f>LN(Data!AI62/Data!AI61)</f>
        <v>2.7895915957279509E-2</v>
      </c>
      <c r="AJ65" s="19">
        <f>LN(Data!AJ62/Data!AJ61)</f>
        <v>-1.1199116821942242E-2</v>
      </c>
    </row>
    <row r="66" spans="1:36">
      <c r="A66" s="18">
        <v>44255</v>
      </c>
      <c r="B66" s="19">
        <f>LN(Data!B63/Data!B62)</f>
        <v>-8.456184571679605E-2</v>
      </c>
      <c r="C66" s="19">
        <f>LN(Data!C63/Data!C62)</f>
        <v>1.2060935568307009E-2</v>
      </c>
      <c r="D66" s="19">
        <f>LN(Data!D63/Data!D62)</f>
        <v>-3.5967573575716387E-2</v>
      </c>
      <c r="E66" s="19">
        <f>LN(Data!E63/Data!E62)</f>
        <v>-2.7522064082416541E-3</v>
      </c>
      <c r="F66" s="19">
        <f>LN(Data!F63/Data!F62)</f>
        <v>1.8090197464760006E-3</v>
      </c>
      <c r="G66" s="19">
        <f>LN(Data!G63/Data!G62)</f>
        <v>0.10117030690174669</v>
      </c>
      <c r="H66" s="19">
        <f>LN(Data!H63/Data!H62)</f>
        <v>-0.16103818903490144</v>
      </c>
      <c r="I66" s="19">
        <f>LN(Data!I63/Data!I62)</f>
        <v>5.7813720730162527E-2</v>
      </c>
      <c r="J66" s="19">
        <f>LN(Data!J63/Data!J62)</f>
        <v>5.4293082366662256E-2</v>
      </c>
      <c r="K66" s="19">
        <f>LN(Data!K63/Data!K62)</f>
        <v>-2.9045233411115347E-2</v>
      </c>
      <c r="L66" s="19">
        <f>LN(Data!L63/Data!L62)</f>
        <v>9.4439519812623884E-2</v>
      </c>
      <c r="M66" s="19">
        <f>LN(Data!M63/Data!M62)</f>
        <v>-7.8217435450192441E-2</v>
      </c>
      <c r="N66" s="19">
        <f>LN(Data!N63/Data!N62)</f>
        <v>0.13433739397912264</v>
      </c>
      <c r="O66" s="19">
        <f>LN(Data!O63/Data!O62)</f>
        <v>0.19271193295387007</v>
      </c>
      <c r="P66" s="19">
        <f>LN(Data!P63/Data!P62)</f>
        <v>-3.7185503015886932E-2</v>
      </c>
      <c r="Q66" s="19">
        <f>LN(Data!Q63/Data!Q62)</f>
        <v>0.16016875215282136</v>
      </c>
      <c r="R66" s="19">
        <f>LN(Data!R63/Data!R62)</f>
        <v>0.15756570442996057</v>
      </c>
      <c r="S66" s="19">
        <f>LN(Data!S63/Data!S62)</f>
        <v>0.11221358026482584</v>
      </c>
      <c r="T66" s="19">
        <f>LN(Data!T63/Data!T62)</f>
        <v>-6.9490408688119912E-2</v>
      </c>
      <c r="U66" s="19">
        <f>LN(Data!U63/Data!U62)</f>
        <v>1.7295057406349006E-2</v>
      </c>
      <c r="V66" s="19">
        <f>LN(Data!V63/Data!V62)</f>
        <v>0.11698326034399389</v>
      </c>
      <c r="W66" s="19">
        <f>LN(Data!W63/Data!W62)</f>
        <v>6.4840920301691219E-3</v>
      </c>
      <c r="X66" s="19">
        <f>LN(Data!X63/Data!X62)</f>
        <v>9.9955398316788364E-3</v>
      </c>
      <c r="Y66" s="19">
        <f>LN(Data!Y63/Data!Y62)</f>
        <v>1.9598455818008315E-3</v>
      </c>
      <c r="Z66" s="19">
        <f>LN(Data!Z63/Data!Z62)</f>
        <v>6.5334580170683165E-2</v>
      </c>
      <c r="AA66" s="19">
        <f>LN(Data!AA63/Data!AA62)</f>
        <v>3.6447360381208493E-2</v>
      </c>
      <c r="AB66" s="19">
        <f>LN(Data!AB63/Data!AB62)</f>
        <v>-5.9473733803712001E-2</v>
      </c>
      <c r="AC66" s="19">
        <f>LN(Data!AC63/Data!AC62)</f>
        <v>8.8684115163501116E-3</v>
      </c>
      <c r="AD66" s="19">
        <f>LN(Data!AD63/Data!AD62)</f>
        <v>-0.13759830060600384</v>
      </c>
      <c r="AE66" s="19">
        <f>LN(Data!AE63/Data!AE62)</f>
        <v>0.1366770736333531</v>
      </c>
      <c r="AF66" s="19">
        <f>LN(Data!AF63/Data!AF62)</f>
        <v>0.26180683478049871</v>
      </c>
      <c r="AG66" s="19">
        <f>LN(Data!AG63/Data!AG62)</f>
        <v>0.16611124428689844</v>
      </c>
      <c r="AH66" s="19">
        <f>LN(Data!AH63/Data!AH62)</f>
        <v>0.12756432342109017</v>
      </c>
      <c r="AI66" s="19">
        <f>LN(Data!AI63/Data!AI62)</f>
        <v>0.16394874357075892</v>
      </c>
      <c r="AJ66" s="19">
        <f>LN(Data!AJ63/Data!AJ62)</f>
        <v>2.5756899667125591E-2</v>
      </c>
    </row>
    <row r="67" spans="1:36">
      <c r="A67" s="18">
        <v>44286</v>
      </c>
      <c r="B67" s="19">
        <f>LN(Data!B64/Data!B63)</f>
        <v>7.3127970601647744E-3</v>
      </c>
      <c r="C67" s="19">
        <f>LN(Data!C64/Data!C63)</f>
        <v>-3.2421204371071793E-2</v>
      </c>
      <c r="D67" s="19">
        <f>LN(Data!D64/Data!D63)</f>
        <v>3.7174661532602977E-4</v>
      </c>
      <c r="E67" s="19">
        <f>LN(Data!E64/Data!E63)</f>
        <v>0.13389523450770682</v>
      </c>
      <c r="F67" s="19">
        <f>LN(Data!F64/Data!F63)</f>
        <v>1.4482790791477403E-2</v>
      </c>
      <c r="G67" s="19">
        <f>LN(Data!G64/Data!G63)</f>
        <v>1.9885926927474307E-2</v>
      </c>
      <c r="H67" s="19">
        <f>LN(Data!H64/Data!H63)</f>
        <v>-1.1269779773669152E-2</v>
      </c>
      <c r="I67" s="19">
        <f>LN(Data!I64/Data!I63)</f>
        <v>5.6319017044376869E-2</v>
      </c>
      <c r="J67" s="19">
        <f>LN(Data!J64/Data!J63)</f>
        <v>-2.7068377179056868E-2</v>
      </c>
      <c r="K67" s="19">
        <f>LN(Data!K64/Data!K63)</f>
        <v>3.6496104573132557E-2</v>
      </c>
      <c r="L67" s="19">
        <f>LN(Data!L64/Data!L63)</f>
        <v>-3.1123292123103651E-3</v>
      </c>
      <c r="M67" s="19">
        <f>LN(Data!M64/Data!M63)</f>
        <v>4.4485227421031739E-2</v>
      </c>
      <c r="N67" s="19">
        <f>LN(Data!N64/Data!N63)</f>
        <v>3.3804153895141256E-2</v>
      </c>
      <c r="O67" s="19">
        <f>LN(Data!O64/Data!O63)</f>
        <v>2.6498828164439877E-2</v>
      </c>
      <c r="P67" s="19">
        <f>LN(Data!P64/Data!P63)</f>
        <v>9.1970860118557693E-2</v>
      </c>
      <c r="Q67" s="19">
        <f>LN(Data!Q64/Data!Q63)</f>
        <v>4.678816149875898E-2</v>
      </c>
      <c r="R67" s="19">
        <f>LN(Data!R64/Data!R63)</f>
        <v>0.1085533388387267</v>
      </c>
      <c r="S67" s="19">
        <f>LN(Data!S64/Data!S63)</f>
        <v>6.198075906339957E-3</v>
      </c>
      <c r="T67" s="19">
        <f>LN(Data!T64/Data!T63)</f>
        <v>7.8640618100872528E-2</v>
      </c>
      <c r="U67" s="19">
        <f>LN(Data!U64/Data!U63)</f>
        <v>7.3188995216631997E-2</v>
      </c>
      <c r="V67" s="19">
        <f>LN(Data!V64/Data!V63)</f>
        <v>-2.4200774189032537E-2</v>
      </c>
      <c r="W67" s="19">
        <f>LN(Data!W64/Data!W63)</f>
        <v>0.14188176642023828</v>
      </c>
      <c r="X67" s="19">
        <f>LN(Data!X64/Data!X63)</f>
        <v>5.0252970436384277E-2</v>
      </c>
      <c r="Y67" s="19">
        <f>LN(Data!Y64/Data!Y63)</f>
        <v>3.3584607450497128E-2</v>
      </c>
      <c r="Z67" s="19">
        <f>LN(Data!Z64/Data!Z63)</f>
        <v>8.4100618720046955E-2</v>
      </c>
      <c r="AA67" s="19">
        <f>LN(Data!AA64/Data!AA63)</f>
        <v>9.6251799459585896E-2</v>
      </c>
      <c r="AB67" s="19">
        <f>LN(Data!AB64/Data!AB63)</f>
        <v>5.9733204484980935E-2</v>
      </c>
      <c r="AC67" s="19">
        <f>LN(Data!AC64/Data!AC63)</f>
        <v>-1.4122101174654653E-2</v>
      </c>
      <c r="AD67" s="19">
        <f>LN(Data!AD64/Data!AD63)</f>
        <v>-2.6789309454238526E-2</v>
      </c>
      <c r="AE67" s="19">
        <f>LN(Data!AE64/Data!AE63)</f>
        <v>1.0224640942480602E-2</v>
      </c>
      <c r="AF67" s="19">
        <f>LN(Data!AF64/Data!AF63)</f>
        <v>1.8289707771454326E-2</v>
      </c>
      <c r="AG67" s="19">
        <f>LN(Data!AG64/Data!AG63)</f>
        <v>7.145417203644723E-2</v>
      </c>
      <c r="AH67" s="19">
        <f>LN(Data!AH64/Data!AH63)</f>
        <v>9.9194000742162308E-2</v>
      </c>
      <c r="AI67" s="19">
        <f>LN(Data!AI64/Data!AI63)</f>
        <v>2.3265496848065104E-2</v>
      </c>
      <c r="AJ67" s="19">
        <f>LN(Data!AJ64/Data!AJ63)</f>
        <v>4.1562808697442971E-2</v>
      </c>
    </row>
    <row r="68" spans="1:36">
      <c r="A68" s="18">
        <v>44316</v>
      </c>
      <c r="B68" s="19">
        <f>LN(Data!B65/Data!B64)</f>
        <v>7.3452825131680791E-2</v>
      </c>
      <c r="C68" s="19">
        <f>LN(Data!C65/Data!C64)</f>
        <v>-1.5824429599890149E-2</v>
      </c>
      <c r="D68" s="19">
        <f>LN(Data!D65/Data!D64)</f>
        <v>0.11392019325058292</v>
      </c>
      <c r="E68" s="19">
        <f>LN(Data!E65/Data!E64)</f>
        <v>9.8690440409355318E-2</v>
      </c>
      <c r="F68" s="19">
        <f>LN(Data!F65/Data!F64)</f>
        <v>6.7286364698887033E-2</v>
      </c>
      <c r="G68" s="19">
        <f>LN(Data!G65/Data!G64)</f>
        <v>0.13197504570967933</v>
      </c>
      <c r="H68" s="19">
        <f>LN(Data!H65/Data!H64)</f>
        <v>6.0292548801362346E-2</v>
      </c>
      <c r="I68" s="19">
        <f>LN(Data!I65/Data!I64)</f>
        <v>6.7171155196761437E-2</v>
      </c>
      <c r="J68" s="19">
        <f>LN(Data!J65/Data!J64)</f>
        <v>0.11729804385322955</v>
      </c>
      <c r="K68" s="19">
        <f>LN(Data!K65/Data!K64)</f>
        <v>-9.9059144377054691E-3</v>
      </c>
      <c r="L68" s="19">
        <f>LN(Data!L65/Data!L64)</f>
        <v>9.8127125347491975E-2</v>
      </c>
      <c r="M68" s="19">
        <f>LN(Data!M65/Data!M64)</f>
        <v>2.9595254910794958E-2</v>
      </c>
      <c r="N68" s="19">
        <f>LN(Data!N65/Data!N64)</f>
        <v>1.0325539392556239E-2</v>
      </c>
      <c r="O68" s="19">
        <f>LN(Data!O65/Data!O64)</f>
        <v>2.4941595365981208E-2</v>
      </c>
      <c r="P68" s="19">
        <f>LN(Data!P65/Data!P64)</f>
        <v>-1.4952854385910781E-2</v>
      </c>
      <c r="Q68" s="19">
        <f>LN(Data!Q65/Data!Q64)</f>
        <v>-1.6549978438149034E-2</v>
      </c>
      <c r="R68" s="19">
        <f>LN(Data!R65/Data!R64)</f>
        <v>4.6461271927795617E-2</v>
      </c>
      <c r="S68" s="19">
        <f>LN(Data!S65/Data!S64)</f>
        <v>7.0506493907371917E-2</v>
      </c>
      <c r="T68" s="19">
        <f>LN(Data!T65/Data!T64)</f>
        <v>6.4659270126445137E-2</v>
      </c>
      <c r="U68" s="19">
        <f>LN(Data!U65/Data!U64)</f>
        <v>2.3808416722742969E-2</v>
      </c>
      <c r="V68" s="19">
        <f>LN(Data!V65/Data!V64)</f>
        <v>8.0963361247011392E-3</v>
      </c>
      <c r="W68" s="19">
        <f>LN(Data!W65/Data!W64)</f>
        <v>-1.5591818493885582E-2</v>
      </c>
      <c r="X68" s="19">
        <f>LN(Data!X65/Data!X64)</f>
        <v>-6.2101286349868058E-3</v>
      </c>
      <c r="Y68" s="19">
        <f>LN(Data!Y65/Data!Y64)</f>
        <v>6.7057066860489692E-2</v>
      </c>
      <c r="Z68" s="19">
        <f>LN(Data!Z65/Data!Z64)</f>
        <v>7.704548855974036E-2</v>
      </c>
      <c r="AA68" s="19">
        <f>LN(Data!AA65/Data!AA64)</f>
        <v>4.8471216521553201E-2</v>
      </c>
      <c r="AB68" s="19">
        <f>LN(Data!AB65/Data!AB64)</f>
        <v>-3.4174445085656903E-2</v>
      </c>
      <c r="AC68" s="19">
        <f>LN(Data!AC65/Data!AC64)</f>
        <v>-2.03382240269465E-3</v>
      </c>
      <c r="AD68" s="19">
        <f>LN(Data!AD65/Data!AD64)</f>
        <v>4.5772387946076694E-2</v>
      </c>
      <c r="AE68" s="19">
        <f>LN(Data!AE65/Data!AE64)</f>
        <v>6.1063846062615772E-2</v>
      </c>
      <c r="AF68" s="19">
        <f>LN(Data!AF65/Data!AF64)</f>
        <v>-3.5158745693394763E-2</v>
      </c>
      <c r="AG68" s="19">
        <f>LN(Data!AG65/Data!AG64)</f>
        <v>-1.6348901036642008E-2</v>
      </c>
      <c r="AH68" s="19">
        <f>LN(Data!AH65/Data!AH64)</f>
        <v>-2.0974447630141099E-2</v>
      </c>
      <c r="AI68" s="19">
        <f>LN(Data!AI65/Data!AI64)</f>
        <v>6.3534576987274466E-2</v>
      </c>
      <c r="AJ68" s="19">
        <f>LN(Data!AJ65/Data!AJ64)</f>
        <v>5.1097322114293922E-2</v>
      </c>
    </row>
    <row r="69" spans="1:36">
      <c r="A69" s="18">
        <v>44347</v>
      </c>
      <c r="B69" s="19">
        <f>LN(Data!B66/Data!B65)</f>
        <v>-5.3513762880654001E-2</v>
      </c>
      <c r="C69" s="19">
        <f>LN(Data!C66/Data!C65)</f>
        <v>-2.0979239929855266E-2</v>
      </c>
      <c r="D69" s="19">
        <f>LN(Data!D66/Data!D65)</f>
        <v>-7.3076480070740385E-2</v>
      </c>
      <c r="E69" s="19">
        <f>LN(Data!E66/Data!E65)</f>
        <v>1.1165439254454257E-2</v>
      </c>
      <c r="F69" s="19">
        <f>LN(Data!F66/Data!F65)</f>
        <v>-9.9630202825563337E-3</v>
      </c>
      <c r="G69" s="19">
        <f>LN(Data!G66/Data!G65)</f>
        <v>1.4223998491899501E-3</v>
      </c>
      <c r="H69" s="19">
        <f>LN(Data!H66/Data!H65)</f>
        <v>-0.12637233862901098</v>
      </c>
      <c r="I69" s="19">
        <f>LN(Data!I66/Data!I65)</f>
        <v>5.5406014638518443E-2</v>
      </c>
      <c r="J69" s="19">
        <f>LN(Data!J66/Data!J65)</f>
        <v>7.9071055981624283E-2</v>
      </c>
      <c r="K69" s="19">
        <f>LN(Data!K66/Data!K65)</f>
        <v>3.928452611986151E-2</v>
      </c>
      <c r="L69" s="19">
        <f>LN(Data!L66/Data!L65)</f>
        <v>-2.7168272556839245E-2</v>
      </c>
      <c r="M69" s="19">
        <f>LN(Data!M66/Data!M65)</f>
        <v>1.5038944147842261E-2</v>
      </c>
      <c r="N69" s="19">
        <f>LN(Data!N66/Data!N65)</f>
        <v>6.5610698246959365E-2</v>
      </c>
      <c r="O69" s="19">
        <f>LN(Data!O66/Data!O65)</f>
        <v>1.9549104527449394E-2</v>
      </c>
      <c r="P69" s="19">
        <f>LN(Data!P66/Data!P65)</f>
        <v>1.0661002304369728E-2</v>
      </c>
      <c r="Q69" s="19">
        <f>LN(Data!Q66/Data!Q65)</f>
        <v>6.961257928496444E-3</v>
      </c>
      <c r="R69" s="19">
        <f>LN(Data!R66/Data!R65)</f>
        <v>4.487004472432856E-2</v>
      </c>
      <c r="S69" s="19">
        <f>LN(Data!S66/Data!S65)</f>
        <v>-5.7863818221451632E-2</v>
      </c>
      <c r="T69" s="19">
        <f>LN(Data!T66/Data!T65)</f>
        <v>2.0677184932298381E-3</v>
      </c>
      <c r="U69" s="19">
        <f>LN(Data!U66/Data!U65)</f>
        <v>2.3978452759983133E-2</v>
      </c>
      <c r="V69" s="19">
        <f>LN(Data!V66/Data!V65)</f>
        <v>-4.0425610344902142E-2</v>
      </c>
      <c r="W69" s="19">
        <f>LN(Data!W66/Data!W65)</f>
        <v>3.8343970950009035E-2</v>
      </c>
      <c r="X69" s="19">
        <f>LN(Data!X66/Data!X65)</f>
        <v>-2.2752118992515859E-2</v>
      </c>
      <c r="Y69" s="19">
        <f>LN(Data!Y66/Data!Y65)</f>
        <v>-7.424114974783444E-3</v>
      </c>
      <c r="Z69" s="19">
        <f>LN(Data!Z66/Data!Z65)</f>
        <v>3.8184927691653506E-2</v>
      </c>
      <c r="AA69" s="19">
        <f>LN(Data!AA66/Data!AA65)</f>
        <v>-2.7303183425719146E-2</v>
      </c>
      <c r="AB69" s="19">
        <f>LN(Data!AB66/Data!AB65)</f>
        <v>1.8485798030307653E-2</v>
      </c>
      <c r="AC69" s="19">
        <f>LN(Data!AC66/Data!AC65)</f>
        <v>2.8543635446556085E-2</v>
      </c>
      <c r="AD69" s="19">
        <f>LN(Data!AD66/Data!AD65)</f>
        <v>-3.1172495475244543E-2</v>
      </c>
      <c r="AE69" s="19">
        <f>LN(Data!AE66/Data!AE65)</f>
        <v>9.690573459799437E-2</v>
      </c>
      <c r="AF69" s="19">
        <f>LN(Data!AF66/Data!AF65)</f>
        <v>8.6131052190761587E-2</v>
      </c>
      <c r="AG69" s="19">
        <f>LN(Data!AG66/Data!AG65)</f>
        <v>5.5300859864596159E-2</v>
      </c>
      <c r="AH69" s="19">
        <f>LN(Data!AH66/Data!AH65)</f>
        <v>9.9715753732897913E-2</v>
      </c>
      <c r="AI69" s="19">
        <f>LN(Data!AI66/Data!AI65)</f>
        <v>6.5452868384277024E-2</v>
      </c>
      <c r="AJ69" s="19">
        <f>LN(Data!AJ66/Data!AJ65)</f>
        <v>5.4715065520221503E-3</v>
      </c>
    </row>
    <row r="70" spans="1:36">
      <c r="A70" s="18">
        <v>44377</v>
      </c>
      <c r="B70" s="19">
        <f>LN(Data!B67/Data!B66)</f>
        <v>9.4500052438655807E-2</v>
      </c>
      <c r="C70" s="19">
        <f>LN(Data!C67/Data!C66)</f>
        <v>4.9281566764438962E-2</v>
      </c>
      <c r="D70" s="19">
        <f>LN(Data!D67/Data!D66)</f>
        <v>6.5183660438693544E-2</v>
      </c>
      <c r="E70" s="19">
        <f>LN(Data!E67/Data!E66)</f>
        <v>5.6132053886438563E-2</v>
      </c>
      <c r="F70" s="19">
        <f>LN(Data!F67/Data!F66)</f>
        <v>8.1569651128525225E-2</v>
      </c>
      <c r="G70" s="19">
        <f>LN(Data!G67/Data!G66)</f>
        <v>3.5405395196478534E-2</v>
      </c>
      <c r="H70" s="19">
        <f>LN(Data!H67/Data!H66)</f>
        <v>8.354793655365686E-2</v>
      </c>
      <c r="I70" s="19">
        <f>LN(Data!I67/Data!I66)</f>
        <v>-4.0724021488775922E-2</v>
      </c>
      <c r="J70" s="19">
        <f>LN(Data!J67/Data!J66)</f>
        <v>0.20810287579589118</v>
      </c>
      <c r="K70" s="19">
        <f>LN(Data!K67/Data!K66)</f>
        <v>-2.7008438279281618E-2</v>
      </c>
      <c r="L70" s="19">
        <f>LN(Data!L67/Data!L66)</f>
        <v>2.8280857720175169E-2</v>
      </c>
      <c r="M70" s="19">
        <f>LN(Data!M67/Data!M66)</f>
        <v>-7.1365786021420873E-3</v>
      </c>
      <c r="N70" s="19">
        <f>LN(Data!N67/Data!N66)</f>
        <v>-5.4425839443881033E-2</v>
      </c>
      <c r="O70" s="19">
        <f>LN(Data!O67/Data!O66)</f>
        <v>7.7601702879137993E-2</v>
      </c>
      <c r="P70" s="19">
        <f>LN(Data!P67/Data!P66)</f>
        <v>5.9307585695697227E-4</v>
      </c>
      <c r="Q70" s="19">
        <f>LN(Data!Q67/Data!Q66)</f>
        <v>9.1114618741439165E-3</v>
      </c>
      <c r="R70" s="19">
        <f>LN(Data!R67/Data!R66)</f>
        <v>-2.774633864573724E-2</v>
      </c>
      <c r="S70" s="19">
        <f>LN(Data!S67/Data!S66)</f>
        <v>1.2430052416199504E-2</v>
      </c>
      <c r="T70" s="19">
        <f>LN(Data!T67/Data!T66)</f>
        <v>1.1041324135648845E-2</v>
      </c>
      <c r="U70" s="19">
        <f>LN(Data!U67/Data!U66)</f>
        <v>-2.1573048695197754E-2</v>
      </c>
      <c r="V70" s="19">
        <f>LN(Data!V67/Data!V66)</f>
        <v>-1.6252262244611824E-2</v>
      </c>
      <c r="W70" s="19">
        <f>LN(Data!W67/Data!W66)</f>
        <v>1.8885746878681546E-3</v>
      </c>
      <c r="X70" s="19">
        <f>LN(Data!X67/Data!X66)</f>
        <v>-8.176369759977594E-3</v>
      </c>
      <c r="Y70" s="19">
        <f>LN(Data!Y67/Data!Y66)</f>
        <v>0.14897886625856199</v>
      </c>
      <c r="Z70" s="19">
        <f>LN(Data!Z67/Data!Z66)</f>
        <v>-1.1495847637841691E-2</v>
      </c>
      <c r="AA70" s="19">
        <f>LN(Data!AA67/Data!AA66)</f>
        <v>4.3788952509466579E-2</v>
      </c>
      <c r="AB70" s="19">
        <f>LN(Data!AB67/Data!AB66)</f>
        <v>7.205941564431087E-2</v>
      </c>
      <c r="AC70" s="19">
        <f>LN(Data!AC67/Data!AC66)</f>
        <v>0.12409783793668072</v>
      </c>
      <c r="AD70" s="19">
        <f>LN(Data!AD67/Data!AD66)</f>
        <v>6.0493447323564223E-2</v>
      </c>
      <c r="AE70" s="19">
        <f>LN(Data!AE67/Data!AE66)</f>
        <v>8.1034170976781207E-3</v>
      </c>
      <c r="AF70" s="19">
        <f>LN(Data!AF67/Data!AF66)</f>
        <v>8.8535152662049046E-2</v>
      </c>
      <c r="AG70" s="19">
        <f>LN(Data!AG67/Data!AG66)</f>
        <v>-0.10233245548886764</v>
      </c>
      <c r="AH70" s="19">
        <f>LN(Data!AH67/Data!AH66)</f>
        <v>-0.1066176756310117</v>
      </c>
      <c r="AI70" s="19">
        <f>LN(Data!AI67/Data!AI66)</f>
        <v>1.9986028825882979E-2</v>
      </c>
      <c r="AJ70" s="19">
        <f>LN(Data!AJ67/Data!AJ66)</f>
        <v>2.1970840045862021E-2</v>
      </c>
    </row>
    <row r="71" spans="1:36">
      <c r="A71" s="18">
        <v>44408</v>
      </c>
      <c r="B71" s="19">
        <f>LN(Data!B68/Data!B67)</f>
        <v>6.2958345162655041E-2</v>
      </c>
      <c r="C71" s="19">
        <f>LN(Data!C68/Data!C67)</f>
        <v>-2.0349150214035217E-2</v>
      </c>
      <c r="D71" s="19">
        <f>LN(Data!D68/Data!D67)</f>
        <v>-3.3269663677392113E-2</v>
      </c>
      <c r="E71" s="19">
        <f>LN(Data!E68/Data!E67)</f>
        <v>2.4404273585893598E-2</v>
      </c>
      <c r="F71" s="19">
        <f>LN(Data!F68/Data!F67)</f>
        <v>5.042359183192166E-2</v>
      </c>
      <c r="G71" s="19">
        <f>LN(Data!G68/Data!G67)</f>
        <v>9.8492415215761644E-2</v>
      </c>
      <c r="H71" s="19">
        <f>LN(Data!H68/Data!H67)</f>
        <v>1.0973846317453189E-2</v>
      </c>
      <c r="I71" s="19">
        <f>LN(Data!I68/Data!I67)</f>
        <v>7.1402902851099438E-4</v>
      </c>
      <c r="J71" s="19">
        <f>LN(Data!J68/Data!J67)</f>
        <v>-2.5494083538692237E-2</v>
      </c>
      <c r="K71" s="19">
        <f>LN(Data!K68/Data!K67)</f>
        <v>4.4288118480527626E-2</v>
      </c>
      <c r="L71" s="19">
        <f>LN(Data!L68/Data!L67)</f>
        <v>5.2364057841537817E-2</v>
      </c>
      <c r="M71" s="19">
        <f>LN(Data!M68/Data!M67)</f>
        <v>1.0791091067786576E-2</v>
      </c>
      <c r="N71" s="19">
        <f>LN(Data!N68/Data!N67)</f>
        <v>-2.4470829291030432E-2</v>
      </c>
      <c r="O71" s="19">
        <f>LN(Data!O68/Data!O67)</f>
        <v>-9.1402163407119374E-2</v>
      </c>
      <c r="P71" s="19">
        <f>LN(Data!P68/Data!P67)</f>
        <v>5.2689340139440502E-2</v>
      </c>
      <c r="Q71" s="19">
        <f>LN(Data!Q68/Data!Q67)</f>
        <v>-2.8372757732237189E-2</v>
      </c>
      <c r="R71" s="19">
        <f>LN(Data!R68/Data!R67)</f>
        <v>-7.2150896703571166E-2</v>
      </c>
      <c r="S71" s="19">
        <f>LN(Data!S68/Data!S67)</f>
        <v>5.5538018437955999E-2</v>
      </c>
      <c r="T71" s="19">
        <f>LN(Data!T68/Data!T67)</f>
        <v>8.9115902494545221E-2</v>
      </c>
      <c r="U71" s="19">
        <f>LN(Data!U68/Data!U67)</f>
        <v>5.2558433513803543E-2</v>
      </c>
      <c r="V71" s="19">
        <f>LN(Data!V68/Data!V67)</f>
        <v>1.4213027208586845E-3</v>
      </c>
      <c r="W71" s="19">
        <f>LN(Data!W68/Data!W67)</f>
        <v>4.3746017282753853E-2</v>
      </c>
      <c r="X71" s="19">
        <f>LN(Data!X68/Data!X67)</f>
        <v>-4.4718793778502925E-3</v>
      </c>
      <c r="Y71" s="19">
        <f>LN(Data!Y68/Data!Y67)</f>
        <v>5.9639794111819439E-2</v>
      </c>
      <c r="Z71" s="19">
        <f>LN(Data!Z68/Data!Z67)</f>
        <v>0.1128605828115463</v>
      </c>
      <c r="AA71" s="19">
        <f>LN(Data!AA68/Data!AA67)</f>
        <v>7.4781348385732901E-2</v>
      </c>
      <c r="AB71" s="19">
        <f>LN(Data!AB68/Data!AB67)</f>
        <v>-1.1640069345811157E-2</v>
      </c>
      <c r="AC71" s="19">
        <f>LN(Data!AC68/Data!AC67)</f>
        <v>8.091368165163676E-2</v>
      </c>
      <c r="AD71" s="19">
        <f>LN(Data!AD68/Data!AD67)</f>
        <v>4.6946071162095274E-2</v>
      </c>
      <c r="AE71" s="19">
        <f>LN(Data!AE68/Data!AE67)</f>
        <v>4.5726514368290186E-2</v>
      </c>
      <c r="AF71" s="19">
        <f>LN(Data!AF68/Data!AF67)</f>
        <v>-8.2810628979209058E-2</v>
      </c>
      <c r="AG71" s="19">
        <f>LN(Data!AG68/Data!AG67)</f>
        <v>-5.1286039222175034E-2</v>
      </c>
      <c r="AH71" s="19">
        <f>LN(Data!AH68/Data!AH67)</f>
        <v>-4.5248739243606978E-2</v>
      </c>
      <c r="AI71" s="19">
        <f>LN(Data!AI68/Data!AI67)</f>
        <v>-1.2327670335202335E-2</v>
      </c>
      <c r="AJ71" s="19">
        <f>LN(Data!AJ68/Data!AJ67)</f>
        <v>2.249322924674322E-2</v>
      </c>
    </row>
    <row r="72" spans="1:36">
      <c r="A72" s="18">
        <v>44439</v>
      </c>
      <c r="B72" s="19">
        <f>LN(Data!B69/Data!B68)</f>
        <v>4.0114216338009302E-2</v>
      </c>
      <c r="C72" s="19">
        <f>LN(Data!C69/Data!C68)</f>
        <v>9.5069515851724615E-2</v>
      </c>
      <c r="D72" s="19">
        <f>LN(Data!D69/Data!D68)</f>
        <v>4.2133915498725999E-2</v>
      </c>
      <c r="E72" s="19">
        <f>LN(Data!E69/Data!E68)</f>
        <v>6.2765268686786405E-2</v>
      </c>
      <c r="F72" s="19">
        <f>LN(Data!F69/Data!F68)</f>
        <v>5.7856246493696771E-2</v>
      </c>
      <c r="G72" s="19">
        <f>LN(Data!G69/Data!G68)</f>
        <v>7.1398558814464302E-2</v>
      </c>
      <c r="H72" s="19">
        <f>LN(Data!H69/Data!H68)</f>
        <v>6.8224240892551302E-2</v>
      </c>
      <c r="I72" s="19">
        <f>LN(Data!I69/Data!I68)</f>
        <v>2.592039554924665E-2</v>
      </c>
      <c r="J72" s="19">
        <f>LN(Data!J69/Data!J68)</f>
        <v>0.1380279094894791</v>
      </c>
      <c r="K72" s="19">
        <f>LN(Data!K69/Data!K68)</f>
        <v>5.3861653973544194E-3</v>
      </c>
      <c r="L72" s="19">
        <f>LN(Data!L69/Data!L68)</f>
        <v>-7.2757056960760777E-2</v>
      </c>
      <c r="M72" s="19">
        <f>LN(Data!M69/Data!M68)</f>
        <v>3.8194905915072047E-2</v>
      </c>
      <c r="N72" s="19">
        <f>LN(Data!N69/Data!N68)</f>
        <v>5.2429162419760131E-2</v>
      </c>
      <c r="O72" s="19">
        <f>LN(Data!O69/Data!O68)</f>
        <v>-5.4433991859386376E-2</v>
      </c>
      <c r="P72" s="19">
        <f>LN(Data!P69/Data!P68)</f>
        <v>1.1243062107664885E-3</v>
      </c>
      <c r="Q72" s="19">
        <f>LN(Data!Q69/Data!Q68)</f>
        <v>-5.0771302226253243E-2</v>
      </c>
      <c r="R72" s="19">
        <f>LN(Data!R69/Data!R68)</f>
        <v>8.4684201281627097E-2</v>
      </c>
      <c r="S72" s="19">
        <f>LN(Data!S69/Data!S68)</f>
        <v>-0.10857862286778656</v>
      </c>
      <c r="T72" s="19">
        <f>LN(Data!T69/Data!T68)</f>
        <v>7.3390258790970761E-2</v>
      </c>
      <c r="U72" s="19">
        <f>LN(Data!U69/Data!U68)</f>
        <v>-1.2705305901920315E-2</v>
      </c>
      <c r="V72" s="19">
        <f>LN(Data!V69/Data!V68)</f>
        <v>2.9555492815139615E-2</v>
      </c>
      <c r="W72" s="19">
        <f>LN(Data!W69/Data!W68)</f>
        <v>6.3838438679917564E-2</v>
      </c>
      <c r="X72" s="19">
        <f>LN(Data!X69/Data!X68)</f>
        <v>-1.4082196966872027E-2</v>
      </c>
      <c r="Y72" s="19">
        <f>LN(Data!Y69/Data!Y68)</f>
        <v>6.5485179714778366E-2</v>
      </c>
      <c r="Z72" s="19">
        <f>LN(Data!Z69/Data!Z68)</f>
        <v>2.2579957453329844E-2</v>
      </c>
      <c r="AA72" s="19">
        <f>LN(Data!AA69/Data!AA68)</f>
        <v>5.7731852459269435E-2</v>
      </c>
      <c r="AB72" s="19">
        <f>LN(Data!AB69/Data!AB68)</f>
        <v>-7.5738152589026018E-3</v>
      </c>
      <c r="AC72" s="19">
        <f>LN(Data!AC69/Data!AC68)</f>
        <v>-1.667457746249244E-2</v>
      </c>
      <c r="AD72" s="19">
        <f>LN(Data!AD69/Data!AD68)</f>
        <v>-2.0979554583447826E-2</v>
      </c>
      <c r="AE72" s="19">
        <f>LN(Data!AE69/Data!AE68)</f>
        <v>8.4377154061357887E-2</v>
      </c>
      <c r="AF72" s="19">
        <f>LN(Data!AF69/Data!AF68)</f>
        <v>-9.4991304831263824E-3</v>
      </c>
      <c r="AG72" s="19">
        <f>LN(Data!AG69/Data!AG68)</f>
        <v>1.9731495952122927E-2</v>
      </c>
      <c r="AH72" s="19">
        <f>LN(Data!AH69/Data!AH68)</f>
        <v>6.1511539834662718E-2</v>
      </c>
      <c r="AI72" s="19">
        <f>LN(Data!AI69/Data!AI68)</f>
        <v>9.8075723208693261E-2</v>
      </c>
      <c r="AJ72" s="19">
        <f>LN(Data!AJ69/Data!AJ68)</f>
        <v>2.857805096868915E-2</v>
      </c>
    </row>
    <row r="73" spans="1:36">
      <c r="A73" s="18">
        <v>44469</v>
      </c>
      <c r="B73" s="19">
        <f>LN(Data!B70/Data!B69)</f>
        <v>-7.0461756810804105E-2</v>
      </c>
      <c r="C73" s="19">
        <f>LN(Data!C70/Data!C69)</f>
        <v>6.9801881395493717E-2</v>
      </c>
      <c r="D73" s="19">
        <f>LN(Data!D70/Data!D69)</f>
        <v>-5.5003405330353652E-2</v>
      </c>
      <c r="E73" s="19">
        <f>LN(Data!E70/Data!E69)</f>
        <v>-0.11138845269209174</v>
      </c>
      <c r="F73" s="19">
        <f>LN(Data!F70/Data!F69)</f>
        <v>-6.8406244668852909E-2</v>
      </c>
      <c r="G73" s="19">
        <f>LN(Data!G70/Data!G69)</f>
        <v>-7.9226394725914334E-2</v>
      </c>
      <c r="H73" s="19">
        <f>LN(Data!H70/Data!H69)</f>
        <v>5.2632580908409846E-2</v>
      </c>
      <c r="I73" s="19">
        <f>LN(Data!I70/Data!I69)</f>
        <v>-4.4037717106187924E-2</v>
      </c>
      <c r="J73" s="19">
        <f>LN(Data!J70/Data!J69)</f>
        <v>-7.7484743131283812E-2</v>
      </c>
      <c r="K73" s="19">
        <f>LN(Data!K70/Data!K69)</f>
        <v>-6.9537614728273495E-2</v>
      </c>
      <c r="L73" s="19">
        <f>LN(Data!L70/Data!L69)</f>
        <v>-2.8108523108531135E-2</v>
      </c>
      <c r="M73" s="19">
        <f>LN(Data!M70/Data!M69)</f>
        <v>-6.0683705263380357E-2</v>
      </c>
      <c r="N73" s="19">
        <f>LN(Data!N70/Data!N69)</f>
        <v>2.3113128760736273E-2</v>
      </c>
      <c r="O73" s="19">
        <f>LN(Data!O70/Data!O69)</f>
        <v>7.5914326297517126E-2</v>
      </c>
      <c r="P73" s="19">
        <f>LN(Data!P70/Data!P69)</f>
        <v>-1.8356941993193161E-2</v>
      </c>
      <c r="Q73" s="19">
        <f>LN(Data!Q70/Data!Q69)</f>
        <v>4.7229037378972619E-2</v>
      </c>
      <c r="R73" s="19">
        <f>LN(Data!R70/Data!R69)</f>
        <v>1.6627461460491832E-2</v>
      </c>
      <c r="S73" s="19">
        <f>LN(Data!S70/Data!S69)</f>
        <v>4.1792224076964198E-3</v>
      </c>
      <c r="T73" s="19">
        <f>LN(Data!T70/Data!T69)</f>
        <v>-6.8729332152180772E-2</v>
      </c>
      <c r="U73" s="19">
        <f>LN(Data!U70/Data!U69)</f>
        <v>-7.0630561567906772E-2</v>
      </c>
      <c r="V73" s="19">
        <f>LN(Data!V70/Data!V69)</f>
        <v>-6.9248991273605079E-2</v>
      </c>
      <c r="W73" s="19">
        <f>LN(Data!W70/Data!W69)</f>
        <v>-8.0960897068684798E-2</v>
      </c>
      <c r="X73" s="19">
        <f>LN(Data!X70/Data!X69)</f>
        <v>-1.816397062767118E-2</v>
      </c>
      <c r="Y73" s="19">
        <f>LN(Data!Y70/Data!Y69)</f>
        <v>-0.14220880875740929</v>
      </c>
      <c r="Z73" s="19">
        <f>LN(Data!Z70/Data!Z69)</f>
        <v>-2.269472189943051E-2</v>
      </c>
      <c r="AA73" s="19">
        <f>LN(Data!AA70/Data!AA69)</f>
        <v>-5.0705474743702496E-2</v>
      </c>
      <c r="AB73" s="19">
        <f>LN(Data!AB70/Data!AB69)</f>
        <v>-1.55881624042176E-2</v>
      </c>
      <c r="AC73" s="19">
        <f>LN(Data!AC70/Data!AC69)</f>
        <v>-0.12604978089339011</v>
      </c>
      <c r="AD73" s="19">
        <f>LN(Data!AD70/Data!AD69)</f>
        <v>-0.12866416291744015</v>
      </c>
      <c r="AE73" s="19">
        <f>LN(Data!AE70/Data!AE69)</f>
        <v>-7.0615231657559646E-2</v>
      </c>
      <c r="AF73" s="19">
        <f>LN(Data!AF70/Data!AF69)</f>
        <v>0.19919620389450562</v>
      </c>
      <c r="AG73" s="19">
        <f>LN(Data!AG70/Data!AG69)</f>
        <v>-9.3902720036445092E-2</v>
      </c>
      <c r="AH73" s="19">
        <f>LN(Data!AH70/Data!AH69)</f>
        <v>-2.4351966959333487E-2</v>
      </c>
      <c r="AI73" s="19">
        <f>LN(Data!AI70/Data!AI69)</f>
        <v>-8.9708140418467405E-2</v>
      </c>
      <c r="AJ73" s="19">
        <f>LN(Data!AJ70/Data!AJ69)</f>
        <v>-4.8737762984622721E-2</v>
      </c>
    </row>
    <row r="74" spans="1:36">
      <c r="A74" s="18">
        <v>44500</v>
      </c>
      <c r="B74" s="19">
        <f>LN(Data!B71/Data!B70)</f>
        <v>5.7001353999826844E-2</v>
      </c>
      <c r="C74" s="19">
        <f>LN(Data!C71/Data!C70)</f>
        <v>0.12312459312002097</v>
      </c>
      <c r="D74" s="19">
        <f>LN(Data!D71/Data!D70)</f>
        <v>2.6254724346159528E-2</v>
      </c>
      <c r="E74" s="19">
        <f>LN(Data!E71/Data!E70)</f>
        <v>-4.7734414765447715E-2</v>
      </c>
      <c r="F74" s="19">
        <f>LN(Data!F71/Data!F70)</f>
        <v>0.16236639232541189</v>
      </c>
      <c r="G74" s="19">
        <f>LN(Data!G71/Data!G70)</f>
        <v>0.10210407464606581</v>
      </c>
      <c r="H74" s="19">
        <f>LN(Data!H71/Data!H70)</f>
        <v>0.36223022801622262</v>
      </c>
      <c r="I74" s="19">
        <f>LN(Data!I71/Data!I70)</f>
        <v>5.0996468045834818E-2</v>
      </c>
      <c r="J74" s="19">
        <f>LN(Data!J71/Data!J70)</f>
        <v>0.21039610886811227</v>
      </c>
      <c r="K74" s="19">
        <f>LN(Data!K71/Data!K70)</f>
        <v>8.5085906994466221E-3</v>
      </c>
      <c r="L74" s="19">
        <f>LN(Data!L71/Data!L70)</f>
        <v>-5.0549286275428179E-2</v>
      </c>
      <c r="M74" s="19">
        <f>LN(Data!M71/Data!M70)</f>
        <v>6.9557116537282387E-2</v>
      </c>
      <c r="N74" s="19">
        <f>LN(Data!N71/Data!N70)</f>
        <v>3.7176773637560064E-2</v>
      </c>
      <c r="O74" s="19">
        <f>LN(Data!O71/Data!O70)</f>
        <v>9.1718066196679854E-2</v>
      </c>
      <c r="P74" s="19">
        <f>LN(Data!P71/Data!P70)</f>
        <v>2.2561867945046003E-2</v>
      </c>
      <c r="Q74" s="19">
        <f>LN(Data!Q71/Data!Q70)</f>
        <v>0.1209214166638972</v>
      </c>
      <c r="R74" s="19">
        <f>LN(Data!R71/Data!R70)</f>
        <v>0.11828022914030711</v>
      </c>
      <c r="S74" s="19">
        <f>LN(Data!S71/Data!S70)</f>
        <v>-3.5600949354509782E-2</v>
      </c>
      <c r="T74" s="19">
        <f>LN(Data!T71/Data!T70)</f>
        <v>1.6830368452976852E-2</v>
      </c>
      <c r="U74" s="19">
        <f>LN(Data!U71/Data!U70)</f>
        <v>7.1695524394863208E-2</v>
      </c>
      <c r="V74" s="19">
        <f>LN(Data!V71/Data!V70)</f>
        <v>-5.9129613832538896E-4</v>
      </c>
      <c r="W74" s="19">
        <f>LN(Data!W71/Data!W70)</f>
        <v>2.7900360457159462E-2</v>
      </c>
      <c r="X74" s="19">
        <f>LN(Data!X71/Data!X70)</f>
        <v>-1.9065998100128954E-2</v>
      </c>
      <c r="Y74" s="19">
        <f>LN(Data!Y71/Data!Y70)</f>
        <v>0.12190462433288424</v>
      </c>
      <c r="Z74" s="19">
        <f>LN(Data!Z71/Data!Z70)</f>
        <v>9.6321739830722522E-2</v>
      </c>
      <c r="AA74" s="19">
        <f>LN(Data!AA71/Data!AA70)</f>
        <v>0.11466629457763901</v>
      </c>
      <c r="AB74" s="19">
        <f>LN(Data!AB71/Data!AB70)</f>
        <v>0.15895112924429472</v>
      </c>
      <c r="AC74" s="19">
        <f>LN(Data!AC71/Data!AC70)</f>
        <v>0.14141014072347671</v>
      </c>
      <c r="AD74" s="19">
        <f>LN(Data!AD71/Data!AD70)</f>
        <v>3.0992481302440887E-2</v>
      </c>
      <c r="AE74" s="19">
        <f>LN(Data!AE71/Data!AE70)</f>
        <v>5.4689022730185964E-2</v>
      </c>
      <c r="AF74" s="19">
        <f>LN(Data!AF71/Data!AF70)</f>
        <v>9.4545269040163388E-2</v>
      </c>
      <c r="AG74" s="19">
        <f>LN(Data!AG71/Data!AG70)</f>
        <v>6.0829902431159245E-2</v>
      </c>
      <c r="AH74" s="19">
        <f>LN(Data!AH71/Data!AH70)</f>
        <v>-1.4640709339979423E-2</v>
      </c>
      <c r="AI74" s="19">
        <f>LN(Data!AI71/Data!AI70)</f>
        <v>8.9321134148973247E-2</v>
      </c>
      <c r="AJ74" s="19">
        <f>LN(Data!AJ71/Data!AJ70)</f>
        <v>6.6858209798173654E-2</v>
      </c>
    </row>
    <row r="75" spans="1:36">
      <c r="A75" s="18">
        <v>44530</v>
      </c>
      <c r="B75" s="19">
        <f>LN(Data!B72/Data!B71)</f>
        <v>9.8460933743859308E-2</v>
      </c>
      <c r="C75" s="19">
        <f>LN(Data!C72/Data!C71)</f>
        <v>-7.2708243741934103E-2</v>
      </c>
      <c r="D75" s="19">
        <f>LN(Data!D72/Data!D71)</f>
        <v>3.9147378269960106E-2</v>
      </c>
      <c r="E75" s="19">
        <f>LN(Data!E72/Data!E71)</f>
        <v>2.7467881412154725E-3</v>
      </c>
      <c r="F75" s="19">
        <f>LN(Data!F72/Data!F71)</f>
        <v>-3.110798177661701E-3</v>
      </c>
      <c r="G75" s="19">
        <f>LN(Data!G72/Data!G71)</f>
        <v>-4.2418070313328414E-2</v>
      </c>
      <c r="H75" s="19">
        <f>LN(Data!H72/Data!H71)</f>
        <v>2.7237866543596369E-2</v>
      </c>
      <c r="I75" s="19">
        <f>LN(Data!I72/Data!I71)</f>
        <v>-3.7722558974271986E-2</v>
      </c>
      <c r="J75" s="19">
        <f>LN(Data!J72/Data!J71)</f>
        <v>0.24533840604986554</v>
      </c>
      <c r="K75" s="19">
        <f>LN(Data!K72/Data!K71)</f>
        <v>-4.360654476536379E-2</v>
      </c>
      <c r="L75" s="19">
        <f>LN(Data!L72/Data!L71)</f>
        <v>-8.8828891362999388E-2</v>
      </c>
      <c r="M75" s="19">
        <f>LN(Data!M72/Data!M71)</f>
        <v>-6.062880466549881E-2</v>
      </c>
      <c r="N75" s="19">
        <f>LN(Data!N72/Data!N71)</f>
        <v>-6.7316720946759473E-2</v>
      </c>
      <c r="O75" s="19">
        <f>LN(Data!O72/Data!O71)</f>
        <v>-7.4525665656306861E-2</v>
      </c>
      <c r="P75" s="19">
        <f>LN(Data!P72/Data!P71)</f>
        <v>1.1058289827395335E-2</v>
      </c>
      <c r="Q75" s="19">
        <f>LN(Data!Q72/Data!Q71)</f>
        <v>-1.4250768968185902E-2</v>
      </c>
      <c r="R75" s="19">
        <f>LN(Data!R72/Data!R71)</f>
        <v>-7.1792337375058399E-2</v>
      </c>
      <c r="S75" s="19">
        <f>LN(Data!S72/Data!S71)</f>
        <v>-6.3362928837343319E-2</v>
      </c>
      <c r="T75" s="19">
        <f>LN(Data!T72/Data!T71)</f>
        <v>0.20570848949210824</v>
      </c>
      <c r="U75" s="19">
        <f>LN(Data!U72/Data!U71)</f>
        <v>-7.207676725117737E-2</v>
      </c>
      <c r="V75" s="19">
        <f>LN(Data!V72/Data!V71)</f>
        <v>-0.15426898102223824</v>
      </c>
      <c r="W75" s="19">
        <f>LN(Data!W72/Data!W71)</f>
        <v>-2.0395978209154491E-2</v>
      </c>
      <c r="X75" s="19">
        <f>LN(Data!X72/Data!X71)</f>
        <v>-5.2694738800186811E-2</v>
      </c>
      <c r="Y75" s="19">
        <f>LN(Data!Y72/Data!Y71)</f>
        <v>2.952775099564043E-2</v>
      </c>
      <c r="Z75" s="19">
        <f>LN(Data!Z72/Data!Z71)</f>
        <v>-5.5724721838100101E-2</v>
      </c>
      <c r="AA75" s="19">
        <f>LN(Data!AA72/Data!AA71)</f>
        <v>-3.8816563908743102E-3</v>
      </c>
      <c r="AB75" s="19">
        <f>LN(Data!AB72/Data!AB71)</f>
        <v>-0.16161744198242359</v>
      </c>
      <c r="AC75" s="19">
        <f>LN(Data!AC72/Data!AC71)</f>
        <v>1.1588992508677468E-2</v>
      </c>
      <c r="AD75" s="19">
        <f>LN(Data!AD72/Data!AD71)</f>
        <v>0.305413297624608</v>
      </c>
      <c r="AE75" s="19">
        <f>LN(Data!AE72/Data!AE71)</f>
        <v>-8.0610424090111307E-2</v>
      </c>
      <c r="AF75" s="19">
        <f>LN(Data!AF72/Data!AF71)</f>
        <v>-6.0314225639365858E-2</v>
      </c>
      <c r="AG75" s="19">
        <f>LN(Data!AG72/Data!AG71)</f>
        <v>-5.3666994197331716E-2</v>
      </c>
      <c r="AH75" s="19">
        <f>LN(Data!AH72/Data!AH71)</f>
        <v>-8.2238098236971993E-2</v>
      </c>
      <c r="AI75" s="19">
        <f>LN(Data!AI72/Data!AI71)</f>
        <v>-8.1521563635594929E-2</v>
      </c>
      <c r="AJ75" s="19">
        <f>LN(Data!AJ72/Data!AJ71)</f>
        <v>-8.3686511009886007E-3</v>
      </c>
    </row>
    <row r="76" spans="1:36">
      <c r="A76" s="18">
        <v>44561</v>
      </c>
      <c r="B76" s="19">
        <f>LN(Data!B73/Data!B72)</f>
        <v>7.1602892543764798E-2</v>
      </c>
      <c r="C76" s="19">
        <f>LN(Data!C73/Data!C72)</f>
        <v>-6.3444452974084534E-2</v>
      </c>
      <c r="D76" s="19">
        <f>LN(Data!D73/Data!D72)</f>
        <v>-5.0506172305566525E-2</v>
      </c>
      <c r="E76" s="19">
        <f>LN(Data!E73/Data!E72)</f>
        <v>3.5990022489362096E-2</v>
      </c>
      <c r="F76" s="19">
        <f>LN(Data!F73/Data!F72)</f>
        <v>1.7184150793021463E-2</v>
      </c>
      <c r="G76" s="19">
        <f>LN(Data!G73/Data!G72)</f>
        <v>2.0607565537066719E-2</v>
      </c>
      <c r="H76" s="19">
        <f>LN(Data!H73/Data!H72)</f>
        <v>-7.9968459058566504E-2</v>
      </c>
      <c r="I76" s="19">
        <f>LN(Data!I73/Data!I72)</f>
        <v>7.7928797383989459E-2</v>
      </c>
      <c r="J76" s="19">
        <f>LN(Data!J73/Data!J72)</f>
        <v>-0.10527210945165304</v>
      </c>
      <c r="K76" s="19">
        <f>LN(Data!K73/Data!K72)</f>
        <v>9.2665640867406293E-2</v>
      </c>
      <c r="L76" s="19">
        <f>LN(Data!L73/Data!L72)</f>
        <v>0.11188816551174835</v>
      </c>
      <c r="M76" s="19">
        <f>LN(Data!M73/Data!M72)</f>
        <v>2.8461194866833895E-2</v>
      </c>
      <c r="N76" s="19">
        <f>LN(Data!N73/Data!N72)</f>
        <v>-3.0266748624149945E-3</v>
      </c>
      <c r="O76" s="19">
        <f>LN(Data!O73/Data!O72)</f>
        <v>2.2309443808227265E-2</v>
      </c>
      <c r="P76" s="19">
        <f>LN(Data!P73/Data!P72)</f>
        <v>0.12346917973467693</v>
      </c>
      <c r="Q76" s="19">
        <f>LN(Data!Q73/Data!Q72)</f>
        <v>3.8924208329497542E-2</v>
      </c>
      <c r="R76" s="19">
        <f>LN(Data!R73/Data!R72)</f>
        <v>4.4964029534550165E-4</v>
      </c>
      <c r="S76" s="19">
        <f>LN(Data!S73/Data!S72)</f>
        <v>0.13189471804473926</v>
      </c>
      <c r="T76" s="19">
        <f>LN(Data!T73/Data!T72)</f>
        <v>9.4413037902641231E-2</v>
      </c>
      <c r="U76" s="19">
        <f>LN(Data!U73/Data!U72)</f>
        <v>0.12123011170137855</v>
      </c>
      <c r="V76" s="19">
        <f>LN(Data!V73/Data!V72)</f>
        <v>6.6671338233030661E-2</v>
      </c>
      <c r="W76" s="19">
        <f>LN(Data!W73/Data!W72)</f>
        <v>0.14457070864131191</v>
      </c>
      <c r="X76" s="19">
        <f>LN(Data!X73/Data!X72)</f>
        <v>3.3065714097914971E-2</v>
      </c>
      <c r="Y76" s="19">
        <f>LN(Data!Y73/Data!Y72)</f>
        <v>-0.16658868848797523</v>
      </c>
      <c r="Z76" s="19">
        <f>LN(Data!Z73/Data!Z72)</f>
        <v>-3.9679270996923574E-2</v>
      </c>
      <c r="AA76" s="19">
        <f>LN(Data!AA73/Data!AA72)</f>
        <v>0.14833799183690019</v>
      </c>
      <c r="AB76" s="19">
        <f>LN(Data!AB73/Data!AB72)</f>
        <v>2.2831740702813599E-2</v>
      </c>
      <c r="AC76" s="19">
        <f>LN(Data!AC73/Data!AC72)</f>
        <v>-1.5302016297782158E-2</v>
      </c>
      <c r="AD76" s="19">
        <f>LN(Data!AD73/Data!AD72)</f>
        <v>1.2712385377261373E-2</v>
      </c>
      <c r="AE76" s="19">
        <f>LN(Data!AE73/Data!AE72)</f>
        <v>3.4618442928683754E-2</v>
      </c>
      <c r="AF76" s="19">
        <f>LN(Data!AF73/Data!AF72)</f>
        <v>2.8812336665823512E-2</v>
      </c>
      <c r="AG76" s="19">
        <f>LN(Data!AG73/Data!AG72)</f>
        <v>6.6959947087032762E-2</v>
      </c>
      <c r="AH76" s="19">
        <f>LN(Data!AH73/Data!AH72)</f>
        <v>-5.3361034258307946E-2</v>
      </c>
      <c r="AI76" s="19">
        <f>LN(Data!AI73/Data!AI72)</f>
        <v>4.0862356147711139E-3</v>
      </c>
      <c r="AJ76" s="19">
        <f>LN(Data!AJ73/Data!AJ72)</f>
        <v>4.2688611280446646E-2</v>
      </c>
    </row>
    <row r="77" spans="1:36">
      <c r="A77" s="18">
        <v>44592</v>
      </c>
      <c r="B77" s="19">
        <f>LN(Data!B74/Data!B73)</f>
        <v>-1.5836857171345101E-2</v>
      </c>
      <c r="C77" s="19">
        <f>LN(Data!C74/Data!C73)</f>
        <v>-0.34387624699981106</v>
      </c>
      <c r="D77" s="19">
        <f>LN(Data!D74/Data!D73)</f>
        <v>-0.10850985334928992</v>
      </c>
      <c r="E77" s="19">
        <f>LN(Data!E74/Data!E73)</f>
        <v>-7.1118767821098841E-2</v>
      </c>
      <c r="F77" s="19">
        <f>LN(Data!F74/Data!F73)</f>
        <v>-7.8334486258916036E-2</v>
      </c>
      <c r="G77" s="19">
        <f>LN(Data!G74/Data!G73)</f>
        <v>-6.8192128224327658E-2</v>
      </c>
      <c r="H77" s="19">
        <f>LN(Data!H74/Data!H73)</f>
        <v>-0.12059741643178999</v>
      </c>
      <c r="I77" s="19">
        <f>LN(Data!I74/Data!I73)</f>
        <v>4.1600102143312591E-2</v>
      </c>
      <c r="J77" s="19">
        <f>LN(Data!J74/Data!J73)</f>
        <v>-0.18326722837624621</v>
      </c>
      <c r="K77" s="19">
        <f>LN(Data!K74/Data!K73)</f>
        <v>7.106274080114377E-3</v>
      </c>
      <c r="L77" s="19">
        <f>LN(Data!L74/Data!L73)</f>
        <v>4.2726874667480652E-2</v>
      </c>
      <c r="M77" s="19">
        <f>LN(Data!M74/Data!M73)</f>
        <v>-3.430916474925691E-2</v>
      </c>
      <c r="N77" s="19">
        <f>LN(Data!N74/Data!N73)</f>
        <v>-6.3549640700989993E-2</v>
      </c>
      <c r="O77" s="19">
        <f>LN(Data!O74/Data!O73)</f>
        <v>0.21622310846963599</v>
      </c>
      <c r="P77" s="19">
        <f>LN(Data!P74/Data!P73)</f>
        <v>-1.9319799750962277E-2</v>
      </c>
      <c r="Q77" s="19">
        <f>LN(Data!Q74/Data!Q73)</f>
        <v>0.1125523173000362</v>
      </c>
      <c r="R77" s="19">
        <f>LN(Data!R74/Data!R73)</f>
        <v>3.6415807927657112E-2</v>
      </c>
      <c r="S77" s="19">
        <f>LN(Data!S74/Data!S73)</f>
        <v>7.2607984803402054E-2</v>
      </c>
      <c r="T77" s="19">
        <f>LN(Data!T74/Data!T73)</f>
        <v>-0.11395885842217696</v>
      </c>
      <c r="U77" s="19">
        <f>LN(Data!U74/Data!U73)</f>
        <v>2.9947338620076321E-2</v>
      </c>
      <c r="V77" s="19">
        <f>LN(Data!V74/Data!V73)</f>
        <v>-8.0080369518594541E-2</v>
      </c>
      <c r="W77" s="19">
        <f>LN(Data!W74/Data!W73)</f>
        <v>-0.12954916114000908</v>
      </c>
      <c r="X77" s="19">
        <f>LN(Data!X74/Data!X73)</f>
        <v>2.414795538226705E-2</v>
      </c>
      <c r="Y77" s="19">
        <f>LN(Data!Y74/Data!Y73)</f>
        <v>-5.9507639271294044E-2</v>
      </c>
      <c r="Z77" s="19">
        <f>LN(Data!Z74/Data!Z73)</f>
        <v>-7.1896488281280174E-2</v>
      </c>
      <c r="AA77" s="19">
        <f>LN(Data!AA74/Data!AA73)</f>
        <v>-0.15908382648435074</v>
      </c>
      <c r="AB77" s="19">
        <f>LN(Data!AB74/Data!AB73)</f>
        <v>6.1238457695999907E-2</v>
      </c>
      <c r="AC77" s="19">
        <f>LN(Data!AC74/Data!AC73)</f>
        <v>-0.11833067463345716</v>
      </c>
      <c r="AD77" s="19">
        <f>LN(Data!AD74/Data!AD73)</f>
        <v>-3.9656089810186847E-2</v>
      </c>
      <c r="AE77" s="19">
        <f>LN(Data!AE74/Data!AE73)</f>
        <v>4.3654165952898685E-2</v>
      </c>
      <c r="AF77" s="19">
        <f>LN(Data!AF74/Data!AF73)</f>
        <v>0.20519456655670082</v>
      </c>
      <c r="AG77" s="19">
        <f>LN(Data!AG74/Data!AG73)</f>
        <v>-2.537486132794136E-2</v>
      </c>
      <c r="AH77" s="19">
        <f>LN(Data!AH74/Data!AH73)</f>
        <v>7.540819337447506E-2</v>
      </c>
      <c r="AI77" s="19">
        <f>LN(Data!AI74/Data!AI73)</f>
        <v>-7.5643389166054648E-2</v>
      </c>
      <c r="AJ77" s="19">
        <f>LN(Data!AJ74/Data!AJ73)</f>
        <v>-5.401814986501885E-2</v>
      </c>
    </row>
    <row r="78" spans="1:36">
      <c r="A78" s="18">
        <v>44620</v>
      </c>
      <c r="B78" s="19">
        <f>LN(Data!B75/Data!B74)</f>
        <v>-5.6855557906200289E-2</v>
      </c>
      <c r="C78" s="19">
        <f>LN(Data!C75/Data!C74)</f>
        <v>-7.9441992258044131E-2</v>
      </c>
      <c r="D78" s="19">
        <f>LN(Data!D75/Data!D74)</f>
        <v>2.6322995467381906E-2</v>
      </c>
      <c r="E78" s="19">
        <f>LN(Data!E75/Data!E74)</f>
        <v>-0.39503321318629447</v>
      </c>
      <c r="F78" s="19">
        <f>LN(Data!F75/Data!F74)</f>
        <v>-3.9987615933189155E-2</v>
      </c>
      <c r="G78" s="19">
        <f>LN(Data!G75/Data!G74)</f>
        <v>-1.8234917327313617E-3</v>
      </c>
      <c r="H78" s="19">
        <f>LN(Data!H75/Data!H74)</f>
        <v>-7.3397069120996764E-2</v>
      </c>
      <c r="I78" s="19">
        <f>LN(Data!I75/Data!I74)</f>
        <v>1.3530718792731388E-2</v>
      </c>
      <c r="J78" s="19">
        <f>LN(Data!J75/Data!J74)</f>
        <v>-4.1333364897078381E-3</v>
      </c>
      <c r="K78" s="19">
        <f>LN(Data!K75/Data!K74)</f>
        <v>-4.5843091937023378E-2</v>
      </c>
      <c r="L78" s="19">
        <f>LN(Data!L75/Data!L74)</f>
        <v>-4.5453119915855114E-2</v>
      </c>
      <c r="M78" s="19">
        <f>LN(Data!M75/Data!M74)</f>
        <v>-3.3825096153644089E-2</v>
      </c>
      <c r="N78" s="19">
        <f>LN(Data!N75/Data!N74)</f>
        <v>-4.6840518185631536E-2</v>
      </c>
      <c r="O78" s="19">
        <f>LN(Data!O75/Data!O74)</f>
        <v>3.1872110920100651E-2</v>
      </c>
      <c r="P78" s="19">
        <f>LN(Data!P75/Data!P74)</f>
        <v>-2.8831737231276324E-2</v>
      </c>
      <c r="Q78" s="19">
        <f>LN(Data!Q75/Data!Q74)</f>
        <v>9.2100059978932072E-2</v>
      </c>
      <c r="R78" s="19">
        <f>LN(Data!R75/Data!R74)</f>
        <v>-4.2955463661955157E-2</v>
      </c>
      <c r="S78" s="19">
        <f>LN(Data!S75/Data!S74)</f>
        <v>-6.8442122139751052E-2</v>
      </c>
      <c r="T78" s="19">
        <f>LN(Data!T75/Data!T74)</f>
        <v>-0.11555549379831696</v>
      </c>
      <c r="U78" s="19">
        <f>LN(Data!U75/Data!U74)</f>
        <v>1.9960094706375133E-2</v>
      </c>
      <c r="V78" s="19">
        <f>LN(Data!V75/Data!V74)</f>
        <v>3.7680743648328109E-2</v>
      </c>
      <c r="W78" s="19">
        <f>LN(Data!W75/Data!W74)</f>
        <v>1.7946882060460266E-3</v>
      </c>
      <c r="X78" s="19">
        <f>LN(Data!X75/Data!X74)</f>
        <v>8.2320390040716302E-3</v>
      </c>
      <c r="Y78" s="19">
        <f>LN(Data!Y75/Data!Y74)</f>
        <v>-0.13317317760078978</v>
      </c>
      <c r="Z78" s="19">
        <f>LN(Data!Z75/Data!Z74)</f>
        <v>-6.6083989442483684E-2</v>
      </c>
      <c r="AA78" s="19">
        <f>LN(Data!AA75/Data!AA74)</f>
        <v>-0.11230426535452402</v>
      </c>
      <c r="AB78" s="19">
        <f>LN(Data!AB75/Data!AB74)</f>
        <v>-6.2021645309456745E-2</v>
      </c>
      <c r="AC78" s="19">
        <f>LN(Data!AC75/Data!AC74)</f>
        <v>-8.0994287000913365E-2</v>
      </c>
      <c r="AD78" s="19">
        <f>LN(Data!AD75/Data!AD74)</f>
        <v>-2.168309248795363E-2</v>
      </c>
      <c r="AE78" s="19">
        <f>LN(Data!AE75/Data!AE74)</f>
        <v>-0.12225469211973677</v>
      </c>
      <c r="AF78" s="19">
        <f>LN(Data!AF75/Data!AF74)</f>
        <v>6.8044554678092159E-2</v>
      </c>
      <c r="AG78" s="19">
        <f>LN(Data!AG75/Data!AG74)</f>
        <v>-7.1881682731604904E-2</v>
      </c>
      <c r="AH78" s="19">
        <f>LN(Data!AH75/Data!AH74)</f>
        <v>-9.4803551405411177E-2</v>
      </c>
      <c r="AI78" s="19">
        <f>LN(Data!AI75/Data!AI74)</f>
        <v>-3.8483418764692898E-2</v>
      </c>
      <c r="AJ78" s="19">
        <f>LN(Data!AJ75/Data!AJ74)</f>
        <v>-3.1862790878923103E-2</v>
      </c>
    </row>
    <row r="79" spans="1:36">
      <c r="A79" s="18">
        <v>44651</v>
      </c>
      <c r="B79" s="19">
        <f>LN(Data!B76/Data!B75)</f>
        <v>-2.3902590437743124E-2</v>
      </c>
      <c r="C79" s="19">
        <f>LN(Data!C76/Data!C75)</f>
        <v>-8.8888835361736224E-2</v>
      </c>
      <c r="D79" s="19">
        <f>LN(Data!D76/Data!D75)</f>
        <v>-0.10692606407148009</v>
      </c>
      <c r="E79" s="19">
        <f>LN(Data!E76/Data!E75)</f>
        <v>-7.2712862822990554E-2</v>
      </c>
      <c r="F79" s="19">
        <f>LN(Data!F76/Data!F75)</f>
        <v>-4.7041301069596114E-2</v>
      </c>
      <c r="G79" s="19">
        <f>LN(Data!G76/Data!G75)</f>
        <v>-3.0442338079210707E-2</v>
      </c>
      <c r="H79" s="19">
        <f>LN(Data!H76/Data!H75)</f>
        <v>-1.9559788316642159E-2</v>
      </c>
      <c r="I79" s="19">
        <f>LN(Data!I76/Data!I75)</f>
        <v>3.8145985913790414E-3</v>
      </c>
      <c r="J79" s="19">
        <f>LN(Data!J76/Data!J75)</f>
        <v>-7.8499234005691546E-2</v>
      </c>
      <c r="K79" s="19">
        <f>LN(Data!K76/Data!K75)</f>
        <v>2.8454404045431578E-2</v>
      </c>
      <c r="L79" s="19">
        <f>LN(Data!L76/Data!L75)</f>
        <v>-9.7617114134831137E-2</v>
      </c>
      <c r="M79" s="19">
        <f>LN(Data!M76/Data!M75)</f>
        <v>3.1391696523629171E-2</v>
      </c>
      <c r="N79" s="19">
        <f>LN(Data!N76/Data!N75)</f>
        <v>-5.5421766210195504E-2</v>
      </c>
      <c r="O79" s="19">
        <f>LN(Data!O76/Data!O75)</f>
        <v>9.1512199664465249E-2</v>
      </c>
      <c r="P79" s="19">
        <f>LN(Data!P76/Data!P75)</f>
        <v>-4.5674233426813184E-2</v>
      </c>
      <c r="Q79" s="19">
        <f>LN(Data!Q76/Data!Q75)</f>
        <v>0.16174084909393385</v>
      </c>
      <c r="R79" s="19">
        <f>LN(Data!R76/Data!R75)</f>
        <v>-7.7105848000226782E-2</v>
      </c>
      <c r="S79" s="19">
        <f>LN(Data!S76/Data!S75)</f>
        <v>-0.11401402624657353</v>
      </c>
      <c r="T79" s="19">
        <f>LN(Data!T76/Data!T75)</f>
        <v>3.2693607520560088E-2</v>
      </c>
      <c r="U79" s="19">
        <f>LN(Data!U76/Data!U75)</f>
        <v>-5.3460435964416755E-2</v>
      </c>
      <c r="V79" s="19">
        <f>LN(Data!V76/Data!V75)</f>
        <v>-0.10344638189159452</v>
      </c>
      <c r="W79" s="19">
        <f>LN(Data!W76/Data!W75)</f>
        <v>-2.603349915058159E-3</v>
      </c>
      <c r="X79" s="19">
        <f>LN(Data!X76/Data!X75)</f>
        <v>-4.479928613097952E-3</v>
      </c>
      <c r="Y79" s="19">
        <f>LN(Data!Y76/Data!Y75)</f>
        <v>-5.8036725022398893E-2</v>
      </c>
      <c r="Z79" s="19">
        <f>LN(Data!Z76/Data!Z75)</f>
        <v>3.8100289142874986E-3</v>
      </c>
      <c r="AA79" s="19">
        <f>LN(Data!AA76/Data!AA75)</f>
        <v>-2.3597553883448117E-2</v>
      </c>
      <c r="AB79" s="19">
        <f>LN(Data!AB76/Data!AB75)</f>
        <v>1.2006504358109044E-2</v>
      </c>
      <c r="AC79" s="19">
        <f>LN(Data!AC76/Data!AC75)</f>
        <v>-6.4270035274179751E-2</v>
      </c>
      <c r="AD79" s="19">
        <f>LN(Data!AD76/Data!AD75)</f>
        <v>-0.10085491471867621</v>
      </c>
      <c r="AE79" s="19">
        <f>LN(Data!AE76/Data!AE75)</f>
        <v>-3.5445612862565479E-2</v>
      </c>
      <c r="AF79" s="19">
        <f>LN(Data!AF76/Data!AF75)</f>
        <v>3.5571040710134165E-2</v>
      </c>
      <c r="AG79" s="19">
        <f>LN(Data!AG76/Data!AG75)</f>
        <v>0.12011413558252898</v>
      </c>
      <c r="AH79" s="19">
        <f>LN(Data!AH76/Data!AH75)</f>
        <v>-5.1088938042685453E-2</v>
      </c>
      <c r="AI79" s="19">
        <f>LN(Data!AI76/Data!AI75)</f>
        <v>-2.3809589636635931E-2</v>
      </c>
      <c r="AJ79" s="19">
        <f>LN(Data!AJ76/Data!AJ75)</f>
        <v>-2.5545640045960018E-2</v>
      </c>
    </row>
    <row r="82" spans="1:36" ht="17.399999999999999">
      <c r="A82" s="27" t="s">
        <v>45</v>
      </c>
    </row>
    <row r="83" spans="1:36" ht="17.399999999999999">
      <c r="A83" s="27"/>
    </row>
    <row r="84" spans="1:36">
      <c r="A84" s="20" t="s">
        <v>64</v>
      </c>
    </row>
    <row r="86" spans="1:36" ht="14.55" customHeight="1">
      <c r="A86" s="14"/>
      <c r="B86" s="15" t="s">
        <v>0</v>
      </c>
      <c r="C86" s="15" t="s">
        <v>1</v>
      </c>
      <c r="D86" s="15" t="s">
        <v>2</v>
      </c>
      <c r="E86" s="15" t="s">
        <v>3</v>
      </c>
      <c r="F86" s="15" t="s">
        <v>4</v>
      </c>
      <c r="G86" s="15" t="s">
        <v>5</v>
      </c>
      <c r="H86" s="15" t="s">
        <v>6</v>
      </c>
      <c r="I86" s="15" t="s">
        <v>7</v>
      </c>
      <c r="J86" s="15" t="s">
        <v>8</v>
      </c>
      <c r="K86" s="15" t="s">
        <v>9</v>
      </c>
      <c r="L86" s="15" t="s">
        <v>10</v>
      </c>
      <c r="M86" s="15" t="s">
        <v>11</v>
      </c>
      <c r="N86" s="15" t="s">
        <v>12</v>
      </c>
      <c r="O86" s="15" t="s">
        <v>13</v>
      </c>
      <c r="P86" s="15" t="s">
        <v>14</v>
      </c>
      <c r="Q86" s="15" t="s">
        <v>15</v>
      </c>
      <c r="R86" s="15" t="s">
        <v>16</v>
      </c>
      <c r="S86" s="15" t="s">
        <v>17</v>
      </c>
      <c r="T86" s="15" t="s">
        <v>18</v>
      </c>
      <c r="U86" s="15" t="s">
        <v>19</v>
      </c>
      <c r="V86" s="15" t="s">
        <v>20</v>
      </c>
      <c r="W86" s="15" t="s">
        <v>21</v>
      </c>
      <c r="X86" s="15" t="s">
        <v>22</v>
      </c>
      <c r="Y86" s="15" t="s">
        <v>23</v>
      </c>
      <c r="Z86" s="15" t="s">
        <v>24</v>
      </c>
      <c r="AA86" s="15" t="s">
        <v>25</v>
      </c>
      <c r="AB86" s="15" t="s">
        <v>26</v>
      </c>
      <c r="AC86" s="15" t="s">
        <v>27</v>
      </c>
      <c r="AD86" s="15" t="s">
        <v>28</v>
      </c>
      <c r="AE86" s="15" t="s">
        <v>29</v>
      </c>
      <c r="AF86" s="15" t="s">
        <v>30</v>
      </c>
      <c r="AG86" s="15" t="s">
        <v>31</v>
      </c>
      <c r="AH86" s="15" t="s">
        <v>32</v>
      </c>
      <c r="AI86" s="15" t="s">
        <v>33</v>
      </c>
      <c r="AJ86" s="16" t="s">
        <v>51</v>
      </c>
    </row>
    <row r="87" spans="1:36" ht="14.55" hidden="1" customHeight="1">
      <c r="A87" s="17" t="s">
        <v>49</v>
      </c>
      <c r="B87" s="19">
        <f>AVERAGE(B8:B79)*12</f>
        <v>0.29630135301235422</v>
      </c>
      <c r="C87" s="19">
        <f t="shared" ref="C87:AJ87" si="0">AVERAGE(C8:C79)*12</f>
        <v>0.21025930399252213</v>
      </c>
      <c r="D87" s="19">
        <f t="shared" si="0"/>
        <v>0.25610734012237452</v>
      </c>
      <c r="E87" s="19">
        <f t="shared" si="0"/>
        <v>9.036869729553354E-2</v>
      </c>
      <c r="F87" s="19">
        <f t="shared" si="0"/>
        <v>0.27353223341896482</v>
      </c>
      <c r="G87" s="19">
        <f t="shared" si="0"/>
        <v>0.20564331432142136</v>
      </c>
      <c r="H87" s="19">
        <f t="shared" si="0"/>
        <v>0.48696444299121977</v>
      </c>
      <c r="I87" s="19">
        <f t="shared" si="0"/>
        <v>0.13437673652917526</v>
      </c>
      <c r="J87" s="19">
        <f t="shared" si="0"/>
        <v>0.53852673827541919</v>
      </c>
      <c r="K87" s="19">
        <f t="shared" si="0"/>
        <v>7.4634841540056993E-2</v>
      </c>
      <c r="L87" s="19">
        <f t="shared" si="0"/>
        <v>0.15686457101631468</v>
      </c>
      <c r="M87" s="19">
        <f t="shared" si="0"/>
        <v>0.11852720152665067</v>
      </c>
      <c r="N87" s="19">
        <f t="shared" si="0"/>
        <v>0.13628942086906448</v>
      </c>
      <c r="O87" s="19">
        <f t="shared" si="0"/>
        <v>4.6112168029310285E-3</v>
      </c>
      <c r="P87" s="19">
        <f t="shared" si="0"/>
        <v>9.8830631652204043E-2</v>
      </c>
      <c r="Q87" s="19">
        <f t="shared" si="0"/>
        <v>9.5579261702615728E-2</v>
      </c>
      <c r="R87" s="19">
        <f t="shared" si="0"/>
        <v>0.18457481174476797</v>
      </c>
      <c r="S87" s="19">
        <f t="shared" si="0"/>
        <v>0.20429422637973085</v>
      </c>
      <c r="T87" s="19">
        <f t="shared" si="0"/>
        <v>9.0982262193026103E-2</v>
      </c>
      <c r="U87" s="19">
        <f t="shared" si="0"/>
        <v>4.0075587523677826E-2</v>
      </c>
      <c r="V87" s="19">
        <f t="shared" si="0"/>
        <v>4.9770484813756642E-2</v>
      </c>
      <c r="W87" s="19">
        <f t="shared" si="0"/>
        <v>0.11163030653274286</v>
      </c>
      <c r="X87" s="19">
        <f t="shared" si="0"/>
        <v>-2.0150290265114499E-3</v>
      </c>
      <c r="Y87" s="19">
        <f t="shared" si="0"/>
        <v>0.2580971200547264</v>
      </c>
      <c r="Z87" s="19">
        <f t="shared" si="0"/>
        <v>0.103795670414685</v>
      </c>
      <c r="AA87" s="19">
        <f t="shared" si="0"/>
        <v>0.16396726579431745</v>
      </c>
      <c r="AB87" s="19">
        <f t="shared" si="0"/>
        <v>7.1556446640749505E-2</v>
      </c>
      <c r="AC87" s="19">
        <f t="shared" si="0"/>
        <v>0.12231192695443607</v>
      </c>
      <c r="AD87" s="19">
        <f t="shared" si="0"/>
        <v>0.18533574183444745</v>
      </c>
      <c r="AE87" s="19">
        <f t="shared" si="0"/>
        <v>0.20887948608062085</v>
      </c>
      <c r="AF87" s="19">
        <f t="shared" si="0"/>
        <v>0.14872773104936785</v>
      </c>
      <c r="AG87" s="19">
        <f t="shared" si="0"/>
        <v>0.1694176794442942</v>
      </c>
      <c r="AH87" s="19">
        <f t="shared" si="0"/>
        <v>4.9773296824887237E-2</v>
      </c>
      <c r="AI87" s="19">
        <f t="shared" si="0"/>
        <v>0.12546742623530158</v>
      </c>
      <c r="AJ87" s="19">
        <f t="shared" si="0"/>
        <v>0.12125646724162607</v>
      </c>
    </row>
    <row r="88" spans="1:36" ht="14.55" customHeight="1">
      <c r="A88" s="26" t="s">
        <v>50</v>
      </c>
      <c r="B88" s="21">
        <f t="shared" ref="B88:AJ88" si="1">SLOPE(B8:B79,$AJ$8:$AJ$79)</f>
        <v>1.1805447838369387</v>
      </c>
      <c r="C88" s="21">
        <f t="shared" si="1"/>
        <v>0.91364946788317158</v>
      </c>
      <c r="D88" s="21">
        <f t="shared" si="1"/>
        <v>1.0852387908195402</v>
      </c>
      <c r="E88" s="21">
        <f t="shared" si="1"/>
        <v>1.3416008820599197</v>
      </c>
      <c r="F88" s="21">
        <f t="shared" si="1"/>
        <v>0.89784245636229731</v>
      </c>
      <c r="G88" s="21">
        <f t="shared" si="1"/>
        <v>1.0679247647657566</v>
      </c>
      <c r="H88" s="21">
        <f t="shared" si="1"/>
        <v>1.7849910681733319</v>
      </c>
      <c r="I88" s="21">
        <f t="shared" si="1"/>
        <v>0.83783048676595229</v>
      </c>
      <c r="J88" s="21">
        <f t="shared" si="1"/>
        <v>1.4611804722848005</v>
      </c>
      <c r="K88" s="21">
        <f t="shared" si="1"/>
        <v>0.68715378911690506</v>
      </c>
      <c r="L88" s="21">
        <f t="shared" si="1"/>
        <v>0.92481789289980698</v>
      </c>
      <c r="M88" s="21">
        <f t="shared" si="1"/>
        <v>0.51078774553648676</v>
      </c>
      <c r="N88" s="21">
        <f t="shared" si="1"/>
        <v>1.1591071048350006</v>
      </c>
      <c r="O88" s="21">
        <f t="shared" si="1"/>
        <v>1.1396192247052048</v>
      </c>
      <c r="P88" s="21">
        <f t="shared" si="1"/>
        <v>0.45210963878925392</v>
      </c>
      <c r="Q88" s="21">
        <f t="shared" si="1"/>
        <v>1.0269272914761658</v>
      </c>
      <c r="R88" s="21">
        <f t="shared" si="1"/>
        <v>1.4883184898315178</v>
      </c>
      <c r="S88" s="21">
        <f t="shared" si="1"/>
        <v>1.0797379376269143</v>
      </c>
      <c r="T88" s="21">
        <f t="shared" si="1"/>
        <v>0.73718602929179688</v>
      </c>
      <c r="U88" s="21">
        <f t="shared" si="1"/>
        <v>0.66822103293877733</v>
      </c>
      <c r="V88" s="21">
        <f t="shared" si="1"/>
        <v>1.1668033525203425</v>
      </c>
      <c r="W88" s="21">
        <f t="shared" si="1"/>
        <v>0.94825541015083481</v>
      </c>
      <c r="X88" s="21">
        <f t="shared" si="1"/>
        <v>0.39877547020780268</v>
      </c>
      <c r="Y88" s="21">
        <f t="shared" si="1"/>
        <v>1.0303165582330296</v>
      </c>
      <c r="Z88" s="21">
        <f t="shared" si="1"/>
        <v>0.80240333263996388</v>
      </c>
      <c r="AA88" s="21">
        <f t="shared" si="1"/>
        <v>1.2243751454968692</v>
      </c>
      <c r="AB88" s="21">
        <f t="shared" si="1"/>
        <v>0.45897964773277605</v>
      </c>
      <c r="AC88" s="21">
        <f t="shared" si="1"/>
        <v>0.98849608505893394</v>
      </c>
      <c r="AD88" s="21">
        <f t="shared" si="1"/>
        <v>1.2453314512745046</v>
      </c>
      <c r="AE88" s="21">
        <f t="shared" si="1"/>
        <v>1.498176997971749</v>
      </c>
      <c r="AF88" s="21">
        <f t="shared" si="1"/>
        <v>1.3803521999095547</v>
      </c>
      <c r="AG88" s="21">
        <f t="shared" si="1"/>
        <v>0.91994240074022504</v>
      </c>
      <c r="AH88" s="21">
        <f t="shared" si="1"/>
        <v>1.7421408240051848</v>
      </c>
      <c r="AI88" s="21">
        <f t="shared" si="1"/>
        <v>1.4811089425206596</v>
      </c>
      <c r="AJ88" s="21">
        <f t="shared" si="1"/>
        <v>1</v>
      </c>
    </row>
    <row r="91" spans="1:36" ht="17.399999999999999">
      <c r="A91" s="27" t="s">
        <v>46</v>
      </c>
    </row>
    <row r="92" spans="1:36" ht="17.399999999999999">
      <c r="A92" s="27"/>
    </row>
    <row r="93" spans="1:36">
      <c r="A93" s="20" t="s">
        <v>67</v>
      </c>
    </row>
    <row r="95" spans="1:36" ht="18.600000000000001">
      <c r="A95" s="14" t="s">
        <v>47</v>
      </c>
      <c r="B95" s="22" t="s">
        <v>66</v>
      </c>
      <c r="C95" s="22" t="s">
        <v>65</v>
      </c>
    </row>
    <row r="96" spans="1:36">
      <c r="A96" s="18">
        <v>42490</v>
      </c>
      <c r="B96" s="23" cm="1">
        <f t="array" ref="B96:C96">LINEST(B8:AI8,$B$88:$AI$88,TRUE,FALSE)</f>
        <v>7.409284722687498E-2</v>
      </c>
      <c r="C96" s="13">
        <v>-6.63016664445326E-2</v>
      </c>
    </row>
    <row r="97" spans="1:3">
      <c r="A97" s="18">
        <v>42521</v>
      </c>
      <c r="B97" s="23" cm="1">
        <f t="array" ref="B97:C97">LINEST(B9:AI9,$B$88:$AI$88,TRUE,FALSE)</f>
        <v>-4.2579873335608243E-3</v>
      </c>
      <c r="C97" s="13">
        <v>2.695903272729756E-2</v>
      </c>
    </row>
    <row r="98" spans="1:3">
      <c r="A98" s="18">
        <v>42551</v>
      </c>
      <c r="B98" s="23" cm="1">
        <f t="array" ref="B98:C98">LINEST(B10:AI10,$B$88:$AI$88,TRUE,FALSE)</f>
        <v>-9.3007980896135906E-2</v>
      </c>
      <c r="C98" s="13">
        <v>8.1805442123716654E-2</v>
      </c>
    </row>
    <row r="99" spans="1:3">
      <c r="A99" s="18">
        <v>42582</v>
      </c>
      <c r="B99" s="23" cm="1">
        <f t="array" ref="B99:C99">LINEST(B11:AI11,$B$88:$AI$88,TRUE,FALSE)</f>
        <v>6.6460149973034011E-2</v>
      </c>
      <c r="C99" s="13">
        <v>-2.8325804625232244E-2</v>
      </c>
    </row>
    <row r="100" spans="1:3">
      <c r="A100" s="18">
        <v>42613</v>
      </c>
      <c r="B100" s="23" cm="1">
        <f t="array" ref="B100:C100">LINEST(B12:AI12,$B$88:$AI$88,TRUE,FALSE)</f>
        <v>3.8907627283572839E-2</v>
      </c>
      <c r="C100" s="13">
        <v>-2.3386716088669879E-2</v>
      </c>
    </row>
    <row r="101" spans="1:3">
      <c r="A101" s="18">
        <v>42643</v>
      </c>
      <c r="B101" s="23" cm="1">
        <f t="array" ref="B101:C101">LINEST(B13:AI13,$B$88:$AI$88,TRUE,FALSE)</f>
        <v>1.2871314035975275E-2</v>
      </c>
      <c r="C101" s="13">
        <v>-2.5512106985368151E-3</v>
      </c>
    </row>
    <row r="102" spans="1:3">
      <c r="A102" s="18">
        <v>42674</v>
      </c>
      <c r="B102" s="23" cm="1">
        <f t="array" ref="B102:C102">LINEST(B14:AI14,$B$88:$AI$88,TRUE,FALSE)</f>
        <v>5.792288149514687E-2</v>
      </c>
      <c r="C102" s="13">
        <v>-5.9566556254391612E-2</v>
      </c>
    </row>
    <row r="103" spans="1:3">
      <c r="A103" s="18">
        <v>42704</v>
      </c>
      <c r="B103" s="23" cm="1">
        <f t="array" ref="B103:C103">LINEST(B15:AI15,$B$88:$AI$88,TRUE,FALSE)</f>
        <v>0.11516489697455475</v>
      </c>
      <c r="C103" s="13">
        <v>-8.4843189598993424E-2</v>
      </c>
    </row>
    <row r="104" spans="1:3">
      <c r="A104" s="18">
        <v>42735</v>
      </c>
      <c r="B104" s="23" cm="1">
        <f t="array" ref="B104:C104">LINEST(B16:AI16,$B$88:$AI$88,TRUE,FALSE)</f>
        <v>5.119845340782158E-2</v>
      </c>
      <c r="C104" s="13">
        <v>-2.7754208247986616E-2</v>
      </c>
    </row>
    <row r="105" spans="1:3">
      <c r="A105" s="18">
        <v>42766</v>
      </c>
      <c r="B105" s="23" cm="1">
        <f t="array" ref="B105:C105">LINEST(B17:AI17,$B$88:$AI$88,TRUE,FALSE)</f>
        <v>1.3237317213617471E-2</v>
      </c>
      <c r="C105" s="13">
        <v>5.1901577428247608E-4</v>
      </c>
    </row>
    <row r="106" spans="1:3">
      <c r="A106" s="18">
        <v>42794</v>
      </c>
      <c r="B106" s="23" cm="1">
        <f t="array" ref="B106:C106">LINEST(B18:AI18,$B$88:$AI$88,TRUE,FALSE)</f>
        <v>-9.7422578984788701E-3</v>
      </c>
      <c r="C106" s="13">
        <v>5.0213265969292709E-2</v>
      </c>
    </row>
    <row r="107" spans="1:3">
      <c r="A107" s="18">
        <v>42825</v>
      </c>
      <c r="B107" s="23" cm="1">
        <f t="array" ref="B107:C107">LINEST(B19:AI19,$B$88:$AI$88,TRUE,FALSE)</f>
        <v>1.8430691709881816E-2</v>
      </c>
      <c r="C107" s="13">
        <v>-1.1946146597341136E-2</v>
      </c>
    </row>
    <row r="108" spans="1:3">
      <c r="A108" s="18">
        <v>42855</v>
      </c>
      <c r="B108" s="23" cm="1">
        <f t="array" ref="B108:C108">LINEST(B20:AI20,$B$88:$AI$88,TRUE,FALSE)</f>
        <v>1.641995222225219E-2</v>
      </c>
      <c r="C108" s="13">
        <v>-7.8337191079302128E-3</v>
      </c>
    </row>
    <row r="109" spans="1:3">
      <c r="A109" s="18">
        <v>42886</v>
      </c>
      <c r="B109" s="23" cm="1">
        <f t="array" ref="B109:C109">LINEST(B21:AI21,$B$88:$AI$88,TRUE,FALSE)</f>
        <v>1.0451916695715956E-2</v>
      </c>
      <c r="C109" s="13">
        <v>9.0789058582854496E-3</v>
      </c>
    </row>
    <row r="110" spans="1:3">
      <c r="A110" s="18">
        <v>42916</v>
      </c>
      <c r="B110" s="23" cm="1">
        <f t="array" ref="B110:C110">LINEST(B22:AI22,$B$88:$AI$88,TRUE,FALSE)</f>
        <v>5.1523399733248217E-2</v>
      </c>
      <c r="C110" s="13">
        <v>-4.5381935171301888E-2</v>
      </c>
    </row>
    <row r="111" spans="1:3">
      <c r="A111" s="18">
        <v>42947</v>
      </c>
      <c r="B111" s="23" cm="1">
        <f t="array" ref="B111:C111">LINEST(B23:AI23,$B$88:$AI$88,TRUE,FALSE)</f>
        <v>-2.5984356519689278E-2</v>
      </c>
      <c r="C111" s="13">
        <v>5.8338244702113323E-2</v>
      </c>
    </row>
    <row r="112" spans="1:3">
      <c r="A112" s="18">
        <v>42978</v>
      </c>
      <c r="B112" s="23" cm="1">
        <f t="array" ref="B112:C112">LINEST(B24:AI24,$B$88:$AI$88,TRUE,FALSE)</f>
        <v>1.1085014952794755E-2</v>
      </c>
      <c r="C112" s="13">
        <v>-8.3511606142753249E-3</v>
      </c>
    </row>
    <row r="113" spans="1:3">
      <c r="A113" s="18">
        <v>43008</v>
      </c>
      <c r="B113" s="23" cm="1">
        <f t="array" ref="B113:C113">LINEST(B25:AI25,$B$88:$AI$88,TRUE,FALSE)</f>
        <v>3.2394580400600927E-2</v>
      </c>
      <c r="C113" s="13">
        <v>-1.3661540798194021E-2</v>
      </c>
    </row>
    <row r="114" spans="1:3">
      <c r="A114" s="18">
        <v>43039</v>
      </c>
      <c r="B114" s="23" cm="1">
        <f t="array" ref="B114:C114">LINEST(B26:AI26,$B$88:$AI$88,TRUE,FALSE)</f>
        <v>3.5441372797120188E-2</v>
      </c>
      <c r="C114" s="13">
        <v>2.1623251971367441E-3</v>
      </c>
    </row>
    <row r="115" spans="1:3">
      <c r="A115" s="18">
        <v>43069</v>
      </c>
      <c r="B115" s="23" cm="1">
        <f t="array" ref="B115:C115">LINEST(B27:AI27,$B$88:$AI$88,TRUE,FALSE)</f>
        <v>-2.3127962267624019E-2</v>
      </c>
      <c r="C115" s="13">
        <v>5.3805985676936008E-2</v>
      </c>
    </row>
    <row r="116" spans="1:3">
      <c r="A116" s="18">
        <v>43100</v>
      </c>
      <c r="B116" s="23" cm="1">
        <f t="array" ref="B116:C116">LINEST(B28:AI28,$B$88:$AI$88,TRUE,FALSE)</f>
        <v>-8.1501860493447039E-3</v>
      </c>
      <c r="C116" s="13">
        <v>2.303836991684019E-2</v>
      </c>
    </row>
    <row r="117" spans="1:3">
      <c r="A117" s="18">
        <v>43131</v>
      </c>
      <c r="B117" s="23" cm="1">
        <f t="array" ref="B117:C117">LINEST(B29:AI29,$B$88:$AI$88,TRUE,FALSE)</f>
        <v>5.0483760587497942E-2</v>
      </c>
      <c r="C117" s="13">
        <v>2.3423797396832473E-2</v>
      </c>
    </row>
    <row r="118" spans="1:3">
      <c r="A118" s="18">
        <v>43159</v>
      </c>
      <c r="B118" s="23" cm="1">
        <f t="array" ref="B118:C118">LINEST(B30:AI30,$B$88:$AI$88,TRUE,FALSE)</f>
        <v>5.6328203860125485E-2</v>
      </c>
      <c r="C118" s="13">
        <v>-9.2468685604897613E-2</v>
      </c>
    </row>
    <row r="119" spans="1:3">
      <c r="A119" s="18">
        <v>43190</v>
      </c>
      <c r="B119" s="23" cm="1">
        <f t="array" ref="B119:C119">LINEST(B31:AI31,$B$88:$AI$88,TRUE,FALSE)</f>
        <v>-8.6695429726496284E-2</v>
      </c>
      <c r="C119" s="13">
        <v>5.2774599487321043E-2</v>
      </c>
    </row>
    <row r="120" spans="1:3">
      <c r="A120" s="18">
        <v>43220</v>
      </c>
      <c r="B120" s="23" cm="1">
        <f t="array" ref="B120:C120">LINEST(B32:AI32,$B$88:$AI$88,TRUE,FALSE)</f>
        <v>8.2917928803651134E-3</v>
      </c>
      <c r="C120" s="13">
        <v>4.2129495060412928E-3</v>
      </c>
    </row>
    <row r="121" spans="1:3">
      <c r="A121" s="18">
        <v>43251</v>
      </c>
      <c r="B121" s="23" cm="1">
        <f t="array" ref="B121:C121">LINEST(B33:AI33,$B$88:$AI$88,TRUE,FALSE)</f>
        <v>2.1185125937976636E-2</v>
      </c>
      <c r="C121" s="13">
        <v>1.1083647421638865E-3</v>
      </c>
    </row>
    <row r="122" spans="1:3">
      <c r="A122" s="18">
        <v>43281</v>
      </c>
      <c r="B122" s="23" cm="1">
        <f t="array" ref="B122:C122">LINEST(B34:AI34,$B$88:$AI$88,TRUE,FALSE)</f>
        <v>-5.7870711253977664E-3</v>
      </c>
      <c r="C122" s="13">
        <v>1.9802540898203561E-2</v>
      </c>
    </row>
    <row r="123" spans="1:3">
      <c r="A123" s="18">
        <v>43312</v>
      </c>
      <c r="B123" s="23" cm="1">
        <f t="array" ref="B123:C123">LINEST(B35:AI35,$B$88:$AI$88,TRUE,FALSE)</f>
        <v>-3.4851739402810104E-2</v>
      </c>
      <c r="C123" s="13">
        <v>6.8504606170899388E-2</v>
      </c>
    </row>
    <row r="124" spans="1:3">
      <c r="A124" s="18">
        <v>43343</v>
      </c>
      <c r="B124" s="23" cm="1">
        <f t="array" ref="B124:C124">LINEST(B36:AI36,$B$88:$AI$88,TRUE,FALSE)</f>
        <v>-1.5405785865557556E-2</v>
      </c>
      <c r="C124" s="13">
        <v>5.3625771805987058E-2</v>
      </c>
    </row>
    <row r="125" spans="1:3">
      <c r="A125" s="18">
        <v>43373</v>
      </c>
      <c r="B125" s="23" cm="1">
        <f t="array" ref="B125:C125">LINEST(B37:AI37,$B$88:$AI$88,TRUE,FALSE)</f>
        <v>-5.5281236418955007E-2</v>
      </c>
      <c r="C125" s="13">
        <v>6.6775709794396523E-2</v>
      </c>
    </row>
    <row r="126" spans="1:3">
      <c r="A126" s="18">
        <v>43404</v>
      </c>
      <c r="B126" s="23" cm="1">
        <f t="array" ref="B126:C126">LINEST(B38:AI38,$B$88:$AI$88,TRUE,FALSE)</f>
        <v>-4.7881617150061728E-2</v>
      </c>
      <c r="C126" s="13">
        <v>-8.7637267029799584E-3</v>
      </c>
    </row>
    <row r="127" spans="1:3">
      <c r="A127" s="18">
        <v>43434</v>
      </c>
      <c r="B127" s="23" cm="1">
        <f t="array" ref="B127:C127">LINEST(B39:AI39,$B$88:$AI$88,TRUE,FALSE)</f>
        <v>-0.10330769174723897</v>
      </c>
      <c r="C127" s="13">
        <v>0.10865143489115733</v>
      </c>
    </row>
    <row r="128" spans="1:3">
      <c r="A128" s="18">
        <v>43465</v>
      </c>
      <c r="B128" s="23" cm="1">
        <f t="array" ref="B128:C128">LINEST(B40:AI40,$B$88:$AI$88,TRUE,FALSE)</f>
        <v>-6.9350961830902391E-2</v>
      </c>
      <c r="C128" s="13">
        <v>-1.647451921517723E-2</v>
      </c>
    </row>
    <row r="129" spans="1:3">
      <c r="A129" s="18">
        <v>43496</v>
      </c>
      <c r="B129" s="23" cm="1">
        <f t="array" ref="B129:C129">LINEST(B41:AI41,$B$88:$AI$88,TRUE,FALSE)</f>
        <v>6.9012359649476926E-2</v>
      </c>
      <c r="C129" s="13">
        <v>-7.3282130823786595E-3</v>
      </c>
    </row>
    <row r="130" spans="1:3">
      <c r="A130" s="18">
        <v>43524</v>
      </c>
      <c r="B130" s="23" cm="1">
        <f t="array" ref="B130:C130">LINEST(B42:AI42,$B$88:$AI$88,TRUE,FALSE)</f>
        <v>-1.5318121620271451E-2</v>
      </c>
      <c r="C130" s="13">
        <v>4.5824669911759819E-2</v>
      </c>
    </row>
    <row r="131" spans="1:3">
      <c r="A131" s="18">
        <v>43555</v>
      </c>
      <c r="B131" s="23" cm="1">
        <f t="array" ref="B131:C131">LINEST(B43:AI43,$B$88:$AI$88,TRUE,FALSE)</f>
        <v>-3.4644677208269324E-2</v>
      </c>
      <c r="C131" s="13">
        <v>5.538849423207888E-2</v>
      </c>
    </row>
    <row r="132" spans="1:3">
      <c r="A132" s="18">
        <v>43585</v>
      </c>
      <c r="B132" s="23" cm="1">
        <f t="array" ref="B132:C132">LINEST(B44:AI44,$B$88:$AI$88,TRUE,FALSE)</f>
        <v>5.271819676739125E-2</v>
      </c>
      <c r="C132" s="13">
        <v>-8.7058534247515945E-4</v>
      </c>
    </row>
    <row r="133" spans="1:3">
      <c r="A133" s="18">
        <v>43616</v>
      </c>
      <c r="B133" s="23" cm="1">
        <f t="array" ref="B133:C133">LINEST(B45:AI45,$B$88:$AI$88,TRUE,FALSE)</f>
        <v>-0.13618280366058302</v>
      </c>
      <c r="C133" s="13">
        <v>5.3563531911384438E-2</v>
      </c>
    </row>
    <row r="134" spans="1:3">
      <c r="A134" s="18">
        <v>43646</v>
      </c>
      <c r="B134" s="23" cm="1">
        <f t="array" ref="B134:C134">LINEST(B46:AI46,$B$88:$AI$88,TRUE,FALSE)</f>
        <v>5.3976320749330585E-2</v>
      </c>
      <c r="C134" s="13">
        <v>2.2804860199375172E-2</v>
      </c>
    </row>
    <row r="135" spans="1:3">
      <c r="A135" s="18">
        <v>43677</v>
      </c>
      <c r="B135" s="23" cm="1">
        <f t="array" ref="B135:C135">LINEST(B47:AI47,$B$88:$AI$88,TRUE,FALSE)</f>
        <v>4.9874666569196376E-2</v>
      </c>
      <c r="C135" s="13">
        <v>-4.524940549798117E-2</v>
      </c>
    </row>
    <row r="136" spans="1:3">
      <c r="A136" s="18">
        <v>43708</v>
      </c>
      <c r="B136" s="23" cm="1">
        <f t="array" ref="B136:C136">LINEST(B48:AI48,$B$88:$AI$88,TRUE,FALSE)</f>
        <v>-7.342909075464446E-2</v>
      </c>
      <c r="C136" s="13">
        <v>4.1587028776907911E-2</v>
      </c>
    </row>
    <row r="137" spans="1:3">
      <c r="A137" s="18">
        <v>43738</v>
      </c>
      <c r="B137" s="23" cm="1">
        <f t="array" ref="B137:C137">LINEST(B49:AI49,$B$88:$AI$88,TRUE,FALSE)</f>
        <v>2.5773414495022007E-2</v>
      </c>
      <c r="C137" s="13">
        <v>-9.5540348875065469E-3</v>
      </c>
    </row>
    <row r="138" spans="1:3">
      <c r="A138" s="18">
        <v>43769</v>
      </c>
      <c r="B138" s="23" cm="1">
        <f t="array" ref="B138:C138">LINEST(B50:AI50,$B$88:$AI$88,TRUE,FALSE)</f>
        <v>8.010938766776686E-2</v>
      </c>
      <c r="C138" s="13">
        <v>-5.1256212876564705E-2</v>
      </c>
    </row>
    <row r="139" spans="1:3">
      <c r="A139" s="18">
        <v>43799</v>
      </c>
      <c r="B139" s="23" cm="1">
        <f t="array" ref="B139:C139">LINEST(B51:AI51,$B$88:$AI$88,TRUE,FALSE)</f>
        <v>5.3660836936699853E-2</v>
      </c>
      <c r="C139" s="13">
        <v>-1.5016406611803368E-2</v>
      </c>
    </row>
    <row r="140" spans="1:3">
      <c r="A140" s="18">
        <v>43830</v>
      </c>
      <c r="B140" s="23" cm="1">
        <f t="array" ref="B140:C140">LINEST(B52:AI52,$B$88:$AI$88,TRUE,FALSE)</f>
        <v>6.4594355165092557E-2</v>
      </c>
      <c r="C140" s="13">
        <v>-2.6467813494785816E-2</v>
      </c>
    </row>
    <row r="141" spans="1:3">
      <c r="A141" s="18">
        <v>43861</v>
      </c>
      <c r="B141" s="23" cm="1">
        <f t="array" ref="B141:C141">LINEST(B53:AI53,$B$88:$AI$88,TRUE,FALSE)</f>
        <v>7.0042009835952102E-2</v>
      </c>
      <c r="C141" s="13">
        <v>-7.2348887096213718E-2</v>
      </c>
    </row>
    <row r="142" spans="1:3">
      <c r="A142" s="18">
        <v>43890</v>
      </c>
      <c r="B142" s="23" cm="1">
        <f t="array" ref="B142:C142">LINEST(B54:AI54,$B$88:$AI$88,TRUE,FALSE)</f>
        <v>-8.8911812846652338E-3</v>
      </c>
      <c r="C142" s="13">
        <v>-8.0260918635441644E-2</v>
      </c>
    </row>
    <row r="143" spans="1:3">
      <c r="A143" s="18">
        <v>43921</v>
      </c>
      <c r="B143" s="23" cm="1">
        <f t="array" ref="B143:C143">LINEST(B55:AI55,$B$88:$AI$88,TRUE,FALSE)</f>
        <v>-0.24917396646770085</v>
      </c>
      <c r="C143" s="13">
        <v>0.13043511962155085</v>
      </c>
    </row>
    <row r="144" spans="1:3">
      <c r="A144" s="18">
        <v>43951</v>
      </c>
      <c r="B144" s="23" cm="1">
        <f t="array" ref="B144:C144">LINEST(B56:AI56,$B$88:$AI$88,TRUE,FALSE)</f>
        <v>0.13809163836592925</v>
      </c>
      <c r="C144" s="13">
        <v>-1.4780100463814866E-2</v>
      </c>
    </row>
    <row r="145" spans="1:3">
      <c r="A145" s="18">
        <v>43982</v>
      </c>
      <c r="B145" s="23" cm="1">
        <f t="array" ref="B145:C145">LINEST(B57:AI57,$B$88:$AI$88,TRUE,FALSE)</f>
        <v>5.333541204541524E-2</v>
      </c>
      <c r="C145" s="13">
        <v>-1.3819741918711589E-2</v>
      </c>
    </row>
    <row r="146" spans="1:3">
      <c r="A146" s="18">
        <v>44012</v>
      </c>
      <c r="B146" s="23" cm="1">
        <f t="array" ref="B146:C146">LINEST(B58:AI58,$B$88:$AI$88,TRUE,FALSE)</f>
        <v>0.1105845122539145</v>
      </c>
      <c r="C146" s="13">
        <v>-9.5102434276092607E-2</v>
      </c>
    </row>
    <row r="147" spans="1:3">
      <c r="A147" s="18">
        <v>44043</v>
      </c>
      <c r="B147" s="23" cm="1">
        <f t="array" ref="B147:C147">LINEST(B59:AI59,$B$88:$AI$88,TRUE,FALSE)</f>
        <v>1.3736980681350984E-2</v>
      </c>
      <c r="C147" s="13">
        <v>3.5275968782241422E-2</v>
      </c>
    </row>
    <row r="148" spans="1:3">
      <c r="A148" s="18">
        <v>44074</v>
      </c>
      <c r="B148" s="23" cm="1">
        <f t="array" ref="B148:C148">LINEST(B60:AI60,$B$88:$AI$88,TRUE,FALSE)</f>
        <v>0.11495868032822824</v>
      </c>
      <c r="C148" s="13">
        <v>-3.6369056554260482E-2</v>
      </c>
    </row>
    <row r="149" spans="1:3">
      <c r="A149" s="18">
        <v>44104</v>
      </c>
      <c r="B149" s="23" cm="1">
        <f t="array" ref="B149:C149">LINEST(B61:AI61,$B$88:$AI$88,TRUE,FALSE)</f>
        <v>-9.4735658829859654E-2</v>
      </c>
      <c r="C149" s="13">
        <v>4.7734190190877962E-2</v>
      </c>
    </row>
    <row r="150" spans="1:3">
      <c r="A150" s="18">
        <v>44135</v>
      </c>
      <c r="B150" s="23" cm="1">
        <f t="array" ref="B150:C150">LINEST(B62:AI62,$B$88:$AI$88,TRUE,FALSE)</f>
        <v>-4.27768944109854E-3</v>
      </c>
      <c r="C150" s="13">
        <v>-3.8490341130686306E-2</v>
      </c>
    </row>
    <row r="151" spans="1:3">
      <c r="A151" s="18">
        <v>44165</v>
      </c>
      <c r="B151" s="23" cm="1">
        <f t="array" ref="B151:C151">LINEST(B63:AI63,$B$88:$AI$88,TRUE,FALSE)</f>
        <v>0.17079246146227683</v>
      </c>
      <c r="C151" s="13">
        <v>-4.6574717479021144E-2</v>
      </c>
    </row>
    <row r="152" spans="1:3">
      <c r="A152" s="18">
        <v>44196</v>
      </c>
      <c r="B152" s="23" cm="1">
        <f t="array" ref="B152:C152">LINEST(B64:AI64,$B$88:$AI$88,TRUE,FALSE)</f>
        <v>8.8621994775953158E-2</v>
      </c>
      <c r="C152" s="13">
        <v>-4.2232279362778034E-2</v>
      </c>
    </row>
    <row r="153" spans="1:3">
      <c r="A153" s="18">
        <v>44227</v>
      </c>
      <c r="B153" s="23" cm="1">
        <f t="array" ref="B153:C153">LINEST(B65:AI65,$B$88:$AI$88,TRUE,FALSE)</f>
        <v>5.6523390874853696E-2</v>
      </c>
      <c r="C153" s="13">
        <v>-8.3411043632679871E-2</v>
      </c>
    </row>
    <row r="154" spans="1:3">
      <c r="A154" s="18">
        <v>44255</v>
      </c>
      <c r="B154" s="23" cm="1">
        <f t="array" ref="B154:C154">LINEST(B66:AI66,$B$88:$AI$88,TRUE,FALSE)</f>
        <v>8.4777160579870892E-2</v>
      </c>
      <c r="C154" s="13">
        <v>-4.489350045907213E-2</v>
      </c>
    </row>
    <row r="155" spans="1:3">
      <c r="A155" s="18">
        <v>44286</v>
      </c>
      <c r="B155" s="23" cm="1">
        <f t="array" ref="B155:C155">LINEST(B67:AI67,$B$88:$AI$88,TRUE,FALSE)</f>
        <v>-2.3535308054119509E-2</v>
      </c>
      <c r="C155" s="13">
        <v>6.3795981194060367E-2</v>
      </c>
    </row>
    <row r="156" spans="1:3">
      <c r="A156" s="18">
        <v>44316</v>
      </c>
      <c r="B156" s="23" cm="1">
        <f t="array" ref="B156:C156">LINEST(B68:AI68,$B$88:$AI$88,TRUE,FALSE)</f>
        <v>3.6719029248111337E-2</v>
      </c>
      <c r="C156" s="13">
        <v>-8.8685214249674404E-4</v>
      </c>
    </row>
    <row r="157" spans="1:3">
      <c r="A157" s="18">
        <v>44347</v>
      </c>
      <c r="B157" s="23" cm="1">
        <f t="array" ref="B157:C157">LINEST(B69:AI69,$B$88:$AI$88,TRUE,FALSE)</f>
        <v>1.2869858435866847E-2</v>
      </c>
      <c r="C157" s="13">
        <v>-1.6384240839867736E-3</v>
      </c>
    </row>
    <row r="158" spans="1:3">
      <c r="A158" s="18">
        <v>44377</v>
      </c>
      <c r="B158" s="23" cm="1">
        <f t="array" ref="B158:C158">LINEST(B70:AI70,$B$88:$AI$88,TRUE,FALSE)</f>
        <v>3.0476420532726988E-2</v>
      </c>
      <c r="C158" s="13">
        <v>-3.8736927744278497E-3</v>
      </c>
    </row>
    <row r="159" spans="1:3">
      <c r="A159" s="18">
        <v>44408</v>
      </c>
      <c r="B159" s="23" cm="1">
        <f t="array" ref="B159:C159">LINEST(B71:AI71,$B$88:$AI$88,TRUE,FALSE)</f>
        <v>-4.4979432840593317E-2</v>
      </c>
      <c r="C159" s="13">
        <v>6.3975836983418508E-2</v>
      </c>
    </row>
    <row r="160" spans="1:3">
      <c r="A160" s="18">
        <v>44439</v>
      </c>
      <c r="B160" s="23" cm="1">
        <f t="array" ref="B160:C160">LINEST(B72:AI72,$B$88:$AI$88,TRUE,FALSE)</f>
        <v>5.8010392978750089E-2</v>
      </c>
      <c r="C160" s="13">
        <v>-3.1799268595052735E-2</v>
      </c>
    </row>
    <row r="161" spans="1:4">
      <c r="A161" s="18">
        <v>44469</v>
      </c>
      <c r="B161" s="23" cm="1">
        <f t="array" ref="B161:C161">LINEST(B73:AI73,$B$88:$AI$88,TRUE,FALSE)</f>
        <v>2.5502192449551864E-2</v>
      </c>
      <c r="C161" s="13">
        <v>-6.4041888823313534E-2</v>
      </c>
    </row>
    <row r="162" spans="1:4">
      <c r="A162" s="18">
        <v>44500</v>
      </c>
      <c r="B162" s="23" cm="1">
        <f t="array" ref="B162:C162">LINEST(B74:AI74,$B$88:$AI$88,TRUE,FALSE)</f>
        <v>6.3123692342733226E-2</v>
      </c>
      <c r="C162" s="13">
        <v>6.460241537917244E-3</v>
      </c>
    </row>
    <row r="163" spans="1:4">
      <c r="A163" s="18">
        <v>44530</v>
      </c>
      <c r="B163" s="23" cm="1">
        <f t="array" ref="B163:C163">LINEST(B75:AI75,$B$88:$AI$88,TRUE,FALSE)</f>
        <v>4.1080830414324622E-2</v>
      </c>
      <c r="C163" s="13">
        <v>-5.9143645778553106E-2</v>
      </c>
    </row>
    <row r="164" spans="1:4">
      <c r="A164" s="18">
        <v>44561</v>
      </c>
      <c r="B164" s="23" cm="1">
        <f t="array" ref="B164:C164">LINEST(B76:AI76,$B$88:$AI$88,TRUE,FALSE)</f>
        <v>-7.8792326765702386E-2</v>
      </c>
      <c r="C164" s="13">
        <v>0.11146488360643343</v>
      </c>
    </row>
    <row r="165" spans="1:4">
      <c r="A165" s="18">
        <v>44592</v>
      </c>
      <c r="B165" s="23" cm="1">
        <f t="array" ref="B165:C165">LINEST(B77:AI77,$B$88:$AI$88,TRUE,FALSE)</f>
        <v>-3.3743850037884979E-3</v>
      </c>
      <c r="C165" s="13">
        <v>-2.6194182079070837E-2</v>
      </c>
    </row>
    <row r="166" spans="1:4">
      <c r="A166" s="18">
        <v>44620</v>
      </c>
      <c r="B166" s="23" cm="1">
        <f t="array" ref="B166:C166">LINEST(B78:AI78,$B$88:$AI$88,TRUE,FALSE)</f>
        <v>-4.1795310207944532E-2</v>
      </c>
      <c r="C166" s="13">
        <v>-2.6237633015801509E-3</v>
      </c>
    </row>
    <row r="167" spans="1:4">
      <c r="A167" s="18">
        <v>44651</v>
      </c>
      <c r="B167" s="23" cm="1">
        <f t="array" ref="B167:C167">LINEST(B79:AI79,$B$88:$AI$88,TRUE,FALSE)</f>
        <v>-4.2548032499431107E-2</v>
      </c>
      <c r="C167" s="13">
        <v>1.9484156315658738E-2</v>
      </c>
    </row>
    <row r="168" spans="1:4">
      <c r="A168" s="18"/>
      <c r="B168" s="23"/>
    </row>
    <row r="169" spans="1:4" ht="17.399999999999999">
      <c r="A169" s="31" t="s">
        <v>57</v>
      </c>
    </row>
    <row r="170" spans="1:4" ht="17.399999999999999">
      <c r="A170" s="12"/>
    </row>
    <row r="171" spans="1:4" ht="17.399999999999999">
      <c r="A171" s="12" t="s">
        <v>53</v>
      </c>
    </row>
    <row r="172" spans="1:4">
      <c r="A172" s="20" t="s">
        <v>68</v>
      </c>
    </row>
    <row r="173" spans="1:4" ht="46.8">
      <c r="A173" s="14"/>
      <c r="B173" s="28" t="s">
        <v>34</v>
      </c>
      <c r="C173" s="28" t="s">
        <v>44</v>
      </c>
    </row>
    <row r="174" spans="1:4">
      <c r="A174" s="13" t="s">
        <v>54</v>
      </c>
      <c r="B174" s="19" cm="1">
        <f t="array" ref="B174:C178">LINEST(B87:AI87,B88:AI88,TRUE,TRUE)</f>
        <v>0.15439120768717299</v>
      </c>
      <c r="C174" s="19">
        <v>-1.5404783747702822E-3</v>
      </c>
      <c r="D174" s="20" t="str">
        <f ca="1">_xlfn.FORMULATEXT(B174)</f>
        <v>=DROITEREG(B87:AI87;B88:AI88;VRAI;VRAI)</v>
      </c>
    </row>
    <row r="175" spans="1:4">
      <c r="A175" s="13" t="s">
        <v>55</v>
      </c>
      <c r="B175" s="19">
        <v>5.1547643951744701E-2</v>
      </c>
      <c r="C175" s="19">
        <v>5.7035033276854573E-2</v>
      </c>
      <c r="D175" s="20"/>
    </row>
    <row r="176" spans="1:4">
      <c r="A176" s="13" t="s">
        <v>43</v>
      </c>
      <c r="B176" s="25">
        <v>0.21895448796487041</v>
      </c>
      <c r="C176" s="25">
        <v>0.10406416988578904</v>
      </c>
    </row>
    <row r="177" spans="1:4" ht="15.6">
      <c r="B177" s="25">
        <v>8.9707238655264359</v>
      </c>
      <c r="C177" s="25">
        <v>32</v>
      </c>
      <c r="D177" s="24"/>
    </row>
    <row r="178" spans="1:4">
      <c r="B178" s="25">
        <v>9.7147121536735936E-2</v>
      </c>
      <c r="C178" s="25">
        <v>0.34653924652858759</v>
      </c>
    </row>
    <row r="180" spans="1:4" ht="31.2">
      <c r="A180" s="14"/>
      <c r="B180" s="28" t="s">
        <v>42</v>
      </c>
      <c r="C180" s="14"/>
    </row>
    <row r="181" spans="1:4">
      <c r="A181" s="13" t="s">
        <v>35</v>
      </c>
      <c r="B181" s="23">
        <f>B174/B175</f>
        <v>2.9951166697687142</v>
      </c>
      <c r="C181" s="20" t="str">
        <f ca="1">_xlfn.FORMULATEXT(B181)</f>
        <v>=B174/B175</v>
      </c>
    </row>
    <row r="182" spans="1:4" ht="15.6">
      <c r="A182" s="13" t="s">
        <v>36</v>
      </c>
      <c r="B182" s="30">
        <f>_xlfn.T.DIST.2T(ABS(B181),C177)</f>
        <v>5.2598472931319317E-3</v>
      </c>
      <c r="C182" s="20" t="str">
        <f ca="1">_xlfn.FORMULATEXT(B182)</f>
        <v>=LOI.STUDENT.BILATERALE(ABS(B181);C177)</v>
      </c>
    </row>
    <row r="183" spans="1:4">
      <c r="A183" s="20" t="s">
        <v>69</v>
      </c>
    </row>
    <row r="184" spans="1:4" ht="15.6">
      <c r="A184" s="24"/>
    </row>
    <row r="185" spans="1:4" ht="17.399999999999999">
      <c r="A185" s="12" t="s">
        <v>52</v>
      </c>
    </row>
    <row r="186" spans="1:4">
      <c r="A186" s="20" t="s">
        <v>70</v>
      </c>
    </row>
    <row r="187" spans="1:4" ht="46.8">
      <c r="A187" s="14"/>
      <c r="B187" s="28" t="s">
        <v>41</v>
      </c>
      <c r="C187" s="14"/>
    </row>
    <row r="188" spans="1:4">
      <c r="A188" s="13" t="s">
        <v>56</v>
      </c>
      <c r="B188" s="23">
        <f>AVERAGE(C96:C167)</f>
        <v>-1.2837319789752439E-4</v>
      </c>
      <c r="C188" s="20" t="str">
        <f ca="1">_xlfn.FORMULATEXT(B188)</f>
        <v>=MOYENNE(C96:C167)</v>
      </c>
    </row>
    <row r="189" spans="1:4">
      <c r="A189" s="13" t="s">
        <v>55</v>
      </c>
      <c r="B189" s="13">
        <f>_xlfn.STDEV.S(C96:C167)/(SQRT(COUNT(C96:C167)-1))</f>
        <v>5.9235397337998796E-3</v>
      </c>
      <c r="C189" s="20" t="str">
        <f ca="1">_xlfn.FORMULATEXT(B189)</f>
        <v>=ECARTYPE.STANDARD(C96:C167)/(RACINE(NB(C96:C167)-1))</v>
      </c>
    </row>
    <row r="190" spans="1:4">
      <c r="A190" s="13" t="s">
        <v>37</v>
      </c>
      <c r="B190" s="23">
        <f>B188/B189</f>
        <v>-2.1671703688425251E-2</v>
      </c>
      <c r="C190" s="20" t="str">
        <f ca="1">_xlfn.FORMULATEXT(B190)</f>
        <v>=B188/B189</v>
      </c>
    </row>
    <row r="191" spans="1:4" ht="15.6">
      <c r="A191" s="13" t="s">
        <v>36</v>
      </c>
      <c r="B191" s="30">
        <f>_xlfn.T.DIST.2T(ABS(B190),COUNTA(A96:A167))</f>
        <v>0.98276978364661294</v>
      </c>
      <c r="C191" s="20" t="str">
        <f ca="1">_xlfn.FORMULATEXT(B191)</f>
        <v>=LOI.STUDENT.BILATERALE(ABS(B190);NBVAL(A96:A167))</v>
      </c>
    </row>
    <row r="193" spans="1:1" ht="15.6">
      <c r="A193" s="17" t="s">
        <v>60</v>
      </c>
    </row>
    <row r="195" spans="1:1">
      <c r="A195" s="20" t="s">
        <v>71</v>
      </c>
    </row>
    <row r="196" spans="1:1">
      <c r="A196" s="29" t="s">
        <v>58</v>
      </c>
    </row>
    <row r="197" spans="1:1">
      <c r="A197" s="20"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4895B-7D04-3343-B129-80009E99C7CB}">
  <dimension ref="A1:AO76"/>
  <sheetViews>
    <sheetView workbookViewId="0">
      <pane xSplit="1" topLeftCell="B1" activePane="topRight" state="frozen"/>
      <selection pane="topRight" activeCell="A3" sqref="A3"/>
    </sheetView>
  </sheetViews>
  <sheetFormatPr baseColWidth="10" defaultColWidth="10.7265625" defaultRowHeight="15"/>
  <cols>
    <col min="1" max="1" width="10.7265625" style="5"/>
    <col min="2" max="8" width="10.81640625" style="5" customWidth="1"/>
    <col min="9" max="9" width="12.54296875" style="5" customWidth="1"/>
    <col min="10" max="36" width="10.81640625" style="5" customWidth="1"/>
    <col min="37" max="37" width="10.7265625" style="5"/>
    <col min="38" max="38" width="14.453125" style="5" bestFit="1" customWidth="1"/>
    <col min="39" max="39" width="9.26953125" style="5" bestFit="1" customWidth="1"/>
    <col min="40" max="16384" width="10.7265625" style="5"/>
  </cols>
  <sheetData>
    <row r="1" spans="1:41" ht="17.399999999999999">
      <c r="A1" s="11" t="s">
        <v>62</v>
      </c>
    </row>
    <row r="3" spans="1:41" ht="15.6">
      <c r="A3" s="10"/>
      <c r="B3" s="9" t="s">
        <v>0</v>
      </c>
      <c r="C3" s="9" t="s">
        <v>1</v>
      </c>
      <c r="D3" s="9" t="s">
        <v>2</v>
      </c>
      <c r="E3" s="9" t="s">
        <v>3</v>
      </c>
      <c r="F3" s="9" t="s">
        <v>4</v>
      </c>
      <c r="G3" s="9" t="s">
        <v>5</v>
      </c>
      <c r="H3" s="9" t="s">
        <v>6</v>
      </c>
      <c r="I3" s="9" t="s">
        <v>7</v>
      </c>
      <c r="J3" s="9" t="s">
        <v>8</v>
      </c>
      <c r="K3" s="9" t="s">
        <v>9</v>
      </c>
      <c r="L3" s="9" t="s">
        <v>10</v>
      </c>
      <c r="M3" s="9" t="s">
        <v>11</v>
      </c>
      <c r="N3" s="9" t="s">
        <v>12</v>
      </c>
      <c r="O3" s="9" t="s">
        <v>13</v>
      </c>
      <c r="P3" s="9" t="s">
        <v>14</v>
      </c>
      <c r="Q3" s="9" t="s">
        <v>15</v>
      </c>
      <c r="R3" s="9" t="s">
        <v>16</v>
      </c>
      <c r="S3" s="9" t="s">
        <v>17</v>
      </c>
      <c r="T3" s="9" t="s">
        <v>18</v>
      </c>
      <c r="U3" s="9" t="s">
        <v>19</v>
      </c>
      <c r="V3" s="9" t="s">
        <v>20</v>
      </c>
      <c r="W3" s="9" t="s">
        <v>21</v>
      </c>
      <c r="X3" s="9" t="s">
        <v>22</v>
      </c>
      <c r="Y3" s="9" t="s">
        <v>23</v>
      </c>
      <c r="Z3" s="9" t="s">
        <v>24</v>
      </c>
      <c r="AA3" s="9" t="s">
        <v>25</v>
      </c>
      <c r="AB3" s="9" t="s">
        <v>26</v>
      </c>
      <c r="AC3" s="9" t="s">
        <v>27</v>
      </c>
      <c r="AD3" s="9" t="s">
        <v>28</v>
      </c>
      <c r="AE3" s="9" t="s">
        <v>29</v>
      </c>
      <c r="AF3" s="9" t="s">
        <v>30</v>
      </c>
      <c r="AG3" s="9" t="s">
        <v>31</v>
      </c>
      <c r="AH3" s="9" t="s">
        <v>32</v>
      </c>
      <c r="AI3" s="9" t="s">
        <v>33</v>
      </c>
      <c r="AJ3" s="10" t="s">
        <v>40</v>
      </c>
      <c r="AL3" s="1"/>
      <c r="AM3" s="1"/>
    </row>
    <row r="4" spans="1:41">
      <c r="A4" s="2">
        <v>42460</v>
      </c>
      <c r="B4" s="3">
        <v>27.247499999999999</v>
      </c>
      <c r="C4" s="3">
        <v>102.23</v>
      </c>
      <c r="D4" s="3">
        <v>593.64</v>
      </c>
      <c r="E4" s="3">
        <v>114.1</v>
      </c>
      <c r="F4" s="3">
        <v>55.23</v>
      </c>
      <c r="G4" s="3">
        <v>762.9</v>
      </c>
      <c r="H4" s="3">
        <v>45.954000000000008</v>
      </c>
      <c r="I4" s="3">
        <v>213450</v>
      </c>
      <c r="J4" s="3">
        <v>8.9075000000000006</v>
      </c>
      <c r="K4" s="3">
        <v>108.2</v>
      </c>
      <c r="L4" s="3">
        <v>76.48</v>
      </c>
      <c r="M4" s="3">
        <v>68.489999999999995</v>
      </c>
      <c r="N4" s="3">
        <v>59.22</v>
      </c>
      <c r="O4" s="3">
        <v>83.59</v>
      </c>
      <c r="P4" s="3">
        <v>82.31</v>
      </c>
      <c r="Q4" s="3">
        <v>95.4</v>
      </c>
      <c r="R4" s="3">
        <v>13.52</v>
      </c>
      <c r="S4" s="3">
        <v>94.5</v>
      </c>
      <c r="T4" s="3">
        <v>28.097208360000003</v>
      </c>
      <c r="U4" s="3">
        <v>46.39</v>
      </c>
      <c r="V4" s="3">
        <v>99.31</v>
      </c>
      <c r="W4" s="3">
        <v>28.47</v>
      </c>
      <c r="X4" s="3">
        <v>54.08</v>
      </c>
      <c r="Y4" s="3">
        <v>93.8</v>
      </c>
      <c r="Z4" s="3">
        <v>40.909999999999997</v>
      </c>
      <c r="AA4" s="3">
        <v>115.4</v>
      </c>
      <c r="AB4" s="3">
        <v>50.451060659999996</v>
      </c>
      <c r="AC4" s="3">
        <v>61.47</v>
      </c>
      <c r="AD4" s="3">
        <v>51.14</v>
      </c>
      <c r="AE4" s="3">
        <v>25.01</v>
      </c>
      <c r="AF4" s="3">
        <v>40.270000000000003</v>
      </c>
      <c r="AG4" s="3">
        <v>76.540000000000006</v>
      </c>
      <c r="AH4" s="3">
        <v>41.75</v>
      </c>
      <c r="AI4" s="3">
        <v>156.97999999999999</v>
      </c>
      <c r="AJ4" s="1">
        <v>2059.7399999999998</v>
      </c>
      <c r="AL4" s="6" t="s">
        <v>38</v>
      </c>
      <c r="AM4" s="7">
        <f ca="1">TODAY()</f>
        <v>44933</v>
      </c>
    </row>
    <row r="5" spans="1:41">
      <c r="A5" s="2">
        <v>42490</v>
      </c>
      <c r="B5" s="4">
        <v>23.434999999999999</v>
      </c>
      <c r="C5" s="4">
        <v>90.03</v>
      </c>
      <c r="D5" s="4">
        <v>659.59</v>
      </c>
      <c r="E5" s="4">
        <v>117.58</v>
      </c>
      <c r="F5" s="4">
        <v>49.87</v>
      </c>
      <c r="G5" s="4">
        <v>707.88</v>
      </c>
      <c r="H5" s="4">
        <v>48.152000000000001</v>
      </c>
      <c r="I5" s="4">
        <v>219000</v>
      </c>
      <c r="J5" s="4">
        <v>8.8825000000000003</v>
      </c>
      <c r="K5" s="4">
        <v>112.08</v>
      </c>
      <c r="L5" s="4">
        <v>77.239999999999995</v>
      </c>
      <c r="M5" s="4">
        <v>66.87</v>
      </c>
      <c r="N5" s="4">
        <v>63.2</v>
      </c>
      <c r="O5" s="4">
        <v>88.4</v>
      </c>
      <c r="P5" s="4">
        <v>80.12</v>
      </c>
      <c r="Q5" s="4">
        <v>102.18</v>
      </c>
      <c r="R5" s="4">
        <v>14.56</v>
      </c>
      <c r="S5" s="4">
        <v>96.99</v>
      </c>
      <c r="T5" s="4">
        <v>31.007411790000003</v>
      </c>
      <c r="U5" s="4">
        <v>44.8</v>
      </c>
      <c r="V5" s="4">
        <v>103.26</v>
      </c>
      <c r="W5" s="4">
        <v>27.49</v>
      </c>
      <c r="X5" s="4">
        <v>50.94</v>
      </c>
      <c r="Y5" s="4">
        <v>94.22</v>
      </c>
      <c r="Z5" s="4">
        <v>39.86</v>
      </c>
      <c r="AA5" s="4">
        <v>112.92</v>
      </c>
      <c r="AB5" s="4">
        <v>52.291365840000005</v>
      </c>
      <c r="AC5" s="4">
        <v>58.94</v>
      </c>
      <c r="AD5" s="4">
        <v>50.52</v>
      </c>
      <c r="AE5" s="4">
        <v>27.06</v>
      </c>
      <c r="AF5" s="4">
        <v>47.79</v>
      </c>
      <c r="AG5" s="4">
        <v>77.72</v>
      </c>
      <c r="AH5" s="4">
        <v>46.28</v>
      </c>
      <c r="AI5" s="4">
        <v>164.11</v>
      </c>
      <c r="AJ5" s="1">
        <v>2065.3000000000002</v>
      </c>
      <c r="AL5" s="6" t="s">
        <v>39</v>
      </c>
      <c r="AM5" s="7">
        <v>44629</v>
      </c>
    </row>
    <row r="6" spans="1:41">
      <c r="A6" s="2">
        <v>42521</v>
      </c>
      <c r="B6" s="4">
        <v>24.965</v>
      </c>
      <c r="C6" s="4">
        <v>102.57</v>
      </c>
      <c r="D6" s="4">
        <v>722.79</v>
      </c>
      <c r="E6" s="4">
        <v>118.81</v>
      </c>
      <c r="F6" s="4">
        <v>53</v>
      </c>
      <c r="G6" s="4">
        <v>748.85</v>
      </c>
      <c r="H6" s="4">
        <v>44.646000000000001</v>
      </c>
      <c r="I6" s="4">
        <v>211695</v>
      </c>
      <c r="J6" s="4">
        <v>11.68</v>
      </c>
      <c r="K6" s="4">
        <v>112.69</v>
      </c>
      <c r="L6" s="4">
        <v>78.94</v>
      </c>
      <c r="M6" s="4">
        <v>70.78</v>
      </c>
      <c r="N6" s="4">
        <v>65.27</v>
      </c>
      <c r="O6" s="4">
        <v>89.02</v>
      </c>
      <c r="P6" s="4">
        <v>81.040000000000006</v>
      </c>
      <c r="Q6" s="4">
        <v>101</v>
      </c>
      <c r="R6" s="4">
        <v>14.79</v>
      </c>
      <c r="S6" s="4">
        <v>95.9</v>
      </c>
      <c r="T6" s="4">
        <v>32.893830300000005</v>
      </c>
      <c r="U6" s="4">
        <v>44.6</v>
      </c>
      <c r="V6" s="4">
        <v>99.22</v>
      </c>
      <c r="W6" s="4">
        <v>29.05</v>
      </c>
      <c r="X6" s="4">
        <v>50.9</v>
      </c>
      <c r="Y6" s="4">
        <v>99.47</v>
      </c>
      <c r="Z6" s="4">
        <v>40.200000000000003</v>
      </c>
      <c r="AA6" s="4">
        <v>118.97</v>
      </c>
      <c r="AB6" s="4">
        <v>53.645372760000001</v>
      </c>
      <c r="AC6" s="4">
        <v>55.22</v>
      </c>
      <c r="AD6" s="4">
        <v>54.92</v>
      </c>
      <c r="AE6" s="4">
        <v>27.37</v>
      </c>
      <c r="AF6" s="4">
        <v>43.79</v>
      </c>
      <c r="AG6" s="4">
        <v>72.510000000000005</v>
      </c>
      <c r="AH6" s="4">
        <v>46.57</v>
      </c>
      <c r="AI6" s="4">
        <v>159.47999999999999</v>
      </c>
      <c r="AJ6" s="1">
        <v>2096.96</v>
      </c>
      <c r="AL6" s="1"/>
      <c r="AM6" s="8"/>
      <c r="AN6" s="1"/>
      <c r="AO6" s="1"/>
    </row>
    <row r="7" spans="1:41">
      <c r="A7" s="2">
        <v>42551</v>
      </c>
      <c r="B7" s="4">
        <v>23.9</v>
      </c>
      <c r="C7" s="4">
        <v>91.48</v>
      </c>
      <c r="D7" s="4">
        <v>715.62</v>
      </c>
      <c r="E7" s="4">
        <v>114.28</v>
      </c>
      <c r="F7" s="4">
        <v>51.17</v>
      </c>
      <c r="G7" s="4">
        <v>703.53</v>
      </c>
      <c r="H7" s="4">
        <v>42.456000000000003</v>
      </c>
      <c r="I7" s="4">
        <v>216975</v>
      </c>
      <c r="J7" s="4">
        <v>11.7525</v>
      </c>
      <c r="K7" s="4">
        <v>121.3</v>
      </c>
      <c r="L7" s="4">
        <v>74.17</v>
      </c>
      <c r="M7" s="4">
        <v>73.02</v>
      </c>
      <c r="N7" s="4">
        <v>62.14</v>
      </c>
      <c r="O7" s="4">
        <v>93.74</v>
      </c>
      <c r="P7" s="4">
        <v>84.67</v>
      </c>
      <c r="Q7" s="4">
        <v>104.83</v>
      </c>
      <c r="R7" s="4">
        <v>13.27</v>
      </c>
      <c r="S7" s="4">
        <v>88.06</v>
      </c>
      <c r="T7" s="4">
        <v>33.377284290000006</v>
      </c>
      <c r="U7" s="4">
        <v>45.33</v>
      </c>
      <c r="V7" s="4">
        <v>97.82</v>
      </c>
      <c r="W7" s="4">
        <v>28.69</v>
      </c>
      <c r="X7" s="4">
        <v>55.84</v>
      </c>
      <c r="Y7" s="4">
        <v>95.79</v>
      </c>
      <c r="Z7" s="4">
        <v>40.93</v>
      </c>
      <c r="AA7" s="4">
        <v>113.29</v>
      </c>
      <c r="AB7" s="4">
        <v>54.932632859999998</v>
      </c>
      <c r="AC7" s="4">
        <v>55.2</v>
      </c>
      <c r="AD7" s="4">
        <v>53.57</v>
      </c>
      <c r="AE7" s="4">
        <v>25.98</v>
      </c>
      <c r="AF7" s="4">
        <v>43.6</v>
      </c>
      <c r="AG7" s="4">
        <v>75.81</v>
      </c>
      <c r="AH7" s="4">
        <v>42.39</v>
      </c>
      <c r="AI7" s="4">
        <v>148.58000000000001</v>
      </c>
      <c r="AJ7" s="1">
        <v>2098.86</v>
      </c>
      <c r="AL7" s="1"/>
      <c r="AM7" s="1"/>
      <c r="AN7" s="1"/>
      <c r="AO7" s="1"/>
    </row>
    <row r="8" spans="1:41">
      <c r="A8" s="2">
        <v>42582</v>
      </c>
      <c r="B8" s="4">
        <v>26.052499999999998</v>
      </c>
      <c r="C8" s="4">
        <v>91.25</v>
      </c>
      <c r="D8" s="4">
        <v>758.81</v>
      </c>
      <c r="E8" s="4">
        <v>123.94</v>
      </c>
      <c r="F8" s="4">
        <v>56.68</v>
      </c>
      <c r="G8" s="4">
        <v>791.34</v>
      </c>
      <c r="H8" s="4">
        <v>46.957999999999998</v>
      </c>
      <c r="I8" s="4">
        <v>216000</v>
      </c>
      <c r="J8" s="4">
        <v>14.275</v>
      </c>
      <c r="K8" s="4">
        <v>125.23</v>
      </c>
      <c r="L8" s="4">
        <v>78.05</v>
      </c>
      <c r="M8" s="4">
        <v>72.97</v>
      </c>
      <c r="N8" s="4">
        <v>63.97</v>
      </c>
      <c r="O8" s="4">
        <v>88.95</v>
      </c>
      <c r="P8" s="4">
        <v>85.59</v>
      </c>
      <c r="Q8" s="4">
        <v>102.48</v>
      </c>
      <c r="R8" s="4">
        <v>14.49</v>
      </c>
      <c r="S8" s="4">
        <v>95.24</v>
      </c>
      <c r="T8" s="4">
        <v>34.969838610000004</v>
      </c>
      <c r="U8" s="4">
        <v>43.63</v>
      </c>
      <c r="V8" s="4">
        <v>95.95</v>
      </c>
      <c r="W8" s="4">
        <v>30.53</v>
      </c>
      <c r="X8" s="4">
        <v>55.41</v>
      </c>
      <c r="Y8" s="4">
        <v>97.86</v>
      </c>
      <c r="Z8" s="4">
        <v>41.04</v>
      </c>
      <c r="AA8" s="4">
        <v>112.81</v>
      </c>
      <c r="AB8" s="4">
        <v>55.933835159999994</v>
      </c>
      <c r="AC8" s="4">
        <v>55.5</v>
      </c>
      <c r="AD8" s="4">
        <v>62.58</v>
      </c>
      <c r="AE8" s="4">
        <v>28.73</v>
      </c>
      <c r="AF8" s="4">
        <v>40.82</v>
      </c>
      <c r="AG8" s="4">
        <v>82.76</v>
      </c>
      <c r="AH8" s="4">
        <v>43.81</v>
      </c>
      <c r="AI8" s="4">
        <v>158.81</v>
      </c>
      <c r="AJ8" s="1">
        <v>2173.6</v>
      </c>
      <c r="AL8" s="1"/>
      <c r="AM8" s="1"/>
      <c r="AN8" s="1"/>
      <c r="AO8" s="1"/>
    </row>
    <row r="9" spans="1:41">
      <c r="A9" s="2">
        <v>42613</v>
      </c>
      <c r="B9" s="4">
        <v>26.524999999999999</v>
      </c>
      <c r="C9" s="4">
        <v>97.45</v>
      </c>
      <c r="D9" s="4">
        <v>769.16</v>
      </c>
      <c r="E9" s="4">
        <v>126.12</v>
      </c>
      <c r="F9" s="4">
        <v>57.46</v>
      </c>
      <c r="G9" s="4">
        <v>789.85</v>
      </c>
      <c r="H9" s="4">
        <v>42.402000000000001</v>
      </c>
      <c r="I9" s="4">
        <v>225760</v>
      </c>
      <c r="J9" s="4">
        <v>15.335000000000001</v>
      </c>
      <c r="K9" s="4">
        <v>119.34</v>
      </c>
      <c r="L9" s="4">
        <v>80.900000000000006</v>
      </c>
      <c r="M9" s="4">
        <v>71.44</v>
      </c>
      <c r="N9" s="4">
        <v>67.5</v>
      </c>
      <c r="O9" s="4">
        <v>87.14</v>
      </c>
      <c r="P9" s="4">
        <v>87.31</v>
      </c>
      <c r="Q9" s="4">
        <v>100.58</v>
      </c>
      <c r="R9" s="4">
        <v>16.14</v>
      </c>
      <c r="S9" s="4">
        <v>96.63</v>
      </c>
      <c r="T9" s="4">
        <v>32.988625200000001</v>
      </c>
      <c r="U9" s="4">
        <v>43.43</v>
      </c>
      <c r="V9" s="4">
        <v>94.46</v>
      </c>
      <c r="W9" s="4">
        <v>31.44</v>
      </c>
      <c r="X9" s="4">
        <v>52.33</v>
      </c>
      <c r="Y9" s="4">
        <v>102.31</v>
      </c>
      <c r="Z9" s="4">
        <v>41.22</v>
      </c>
      <c r="AA9" s="4">
        <v>115</v>
      </c>
      <c r="AB9" s="4">
        <v>59.871897539999999</v>
      </c>
      <c r="AC9" s="4">
        <v>57.64</v>
      </c>
      <c r="AD9" s="4">
        <v>63.07</v>
      </c>
      <c r="AE9" s="4">
        <v>32.06</v>
      </c>
      <c r="AF9" s="4">
        <v>41.05</v>
      </c>
      <c r="AG9" s="4">
        <v>81.95</v>
      </c>
      <c r="AH9" s="4">
        <v>47.74</v>
      </c>
      <c r="AI9" s="4">
        <v>169.46</v>
      </c>
      <c r="AJ9" s="1">
        <v>2170.9499999999998</v>
      </c>
      <c r="AL9" s="1"/>
      <c r="AM9" s="1"/>
      <c r="AN9" s="1"/>
      <c r="AO9" s="1"/>
    </row>
    <row r="10" spans="1:41">
      <c r="A10" s="2">
        <v>42643</v>
      </c>
      <c r="B10" s="4">
        <v>28.262499999999999</v>
      </c>
      <c r="C10" s="4">
        <v>98.55</v>
      </c>
      <c r="D10" s="4">
        <v>837.31</v>
      </c>
      <c r="E10" s="4">
        <v>128.27000000000001</v>
      </c>
      <c r="F10" s="4">
        <v>57.6</v>
      </c>
      <c r="G10" s="4">
        <v>804.06</v>
      </c>
      <c r="H10" s="4">
        <v>40.806000000000004</v>
      </c>
      <c r="I10" s="4">
        <v>216220</v>
      </c>
      <c r="J10" s="4">
        <v>17.13</v>
      </c>
      <c r="K10" s="4">
        <v>118.13</v>
      </c>
      <c r="L10" s="4">
        <v>82.7</v>
      </c>
      <c r="M10" s="4">
        <v>72.12</v>
      </c>
      <c r="N10" s="4">
        <v>66.59</v>
      </c>
      <c r="O10" s="4">
        <v>87.28</v>
      </c>
      <c r="P10" s="4">
        <v>89.75</v>
      </c>
      <c r="Q10" s="4">
        <v>102.92</v>
      </c>
      <c r="R10" s="4">
        <v>15.65</v>
      </c>
      <c r="S10" s="4">
        <v>101.77</v>
      </c>
      <c r="T10" s="4">
        <v>32.107032629999999</v>
      </c>
      <c r="U10" s="4">
        <v>42.32</v>
      </c>
      <c r="V10" s="4">
        <v>92.86</v>
      </c>
      <c r="W10" s="4">
        <v>31.72</v>
      </c>
      <c r="X10" s="4">
        <v>51.98</v>
      </c>
      <c r="Y10" s="4">
        <v>108.54</v>
      </c>
      <c r="Z10" s="4">
        <v>39.28</v>
      </c>
      <c r="AA10" s="4">
        <v>122.17</v>
      </c>
      <c r="AB10" s="4">
        <v>59.509557659999999</v>
      </c>
      <c r="AC10" s="4">
        <v>52.65</v>
      </c>
      <c r="AD10" s="4">
        <v>68.5</v>
      </c>
      <c r="AE10" s="4">
        <v>32.06</v>
      </c>
      <c r="AF10" s="4">
        <v>43.47</v>
      </c>
      <c r="AG10" s="4">
        <v>88.77</v>
      </c>
      <c r="AH10" s="4">
        <v>47.23</v>
      </c>
      <c r="AI10" s="4">
        <v>161.27000000000001</v>
      </c>
      <c r="AJ10" s="1">
        <v>2168.27</v>
      </c>
      <c r="AL10" s="1"/>
      <c r="AM10" s="1"/>
      <c r="AN10" s="1"/>
      <c r="AO10" s="1"/>
    </row>
    <row r="11" spans="1:41">
      <c r="A11" s="2">
        <v>42674</v>
      </c>
      <c r="B11" s="4">
        <v>28.385000000000002</v>
      </c>
      <c r="C11" s="4">
        <v>124.87</v>
      </c>
      <c r="D11" s="4">
        <v>789.82</v>
      </c>
      <c r="E11" s="4">
        <v>130.99</v>
      </c>
      <c r="F11" s="4">
        <v>59.92</v>
      </c>
      <c r="G11" s="4">
        <v>809.9</v>
      </c>
      <c r="H11" s="4">
        <v>39.545999999999999</v>
      </c>
      <c r="I11" s="4">
        <v>215700</v>
      </c>
      <c r="J11" s="4">
        <v>17.79</v>
      </c>
      <c r="K11" s="4">
        <v>115.99</v>
      </c>
      <c r="L11" s="4">
        <v>82.51</v>
      </c>
      <c r="M11" s="4">
        <v>70.02</v>
      </c>
      <c r="N11" s="4">
        <v>69.260000000000005</v>
      </c>
      <c r="O11" s="4">
        <v>83.32</v>
      </c>
      <c r="P11" s="4">
        <v>86.8</v>
      </c>
      <c r="Q11" s="4">
        <v>104.75</v>
      </c>
      <c r="R11" s="4">
        <v>16.5</v>
      </c>
      <c r="S11" s="4">
        <v>107.02</v>
      </c>
      <c r="T11" s="4">
        <v>30.059462790000001</v>
      </c>
      <c r="U11" s="4">
        <v>42.4</v>
      </c>
      <c r="V11" s="4">
        <v>92.69</v>
      </c>
      <c r="W11" s="4">
        <v>30.68</v>
      </c>
      <c r="X11" s="4">
        <v>48.1</v>
      </c>
      <c r="Y11" s="4">
        <v>107.51</v>
      </c>
      <c r="Z11" s="4">
        <v>38.42</v>
      </c>
      <c r="AA11" s="4">
        <v>116.24</v>
      </c>
      <c r="AB11" s="4">
        <v>55.99104672</v>
      </c>
      <c r="AC11" s="4">
        <v>50.18</v>
      </c>
      <c r="AD11" s="4">
        <v>68.72</v>
      </c>
      <c r="AE11" s="4">
        <v>33.57</v>
      </c>
      <c r="AF11" s="4">
        <v>43.45</v>
      </c>
      <c r="AG11" s="4">
        <v>83.46</v>
      </c>
      <c r="AH11" s="4">
        <v>49.15</v>
      </c>
      <c r="AI11" s="4">
        <v>178.24</v>
      </c>
      <c r="AJ11" s="1">
        <v>2126.15</v>
      </c>
      <c r="AL11" s="1"/>
      <c r="AM11" s="1"/>
      <c r="AN11" s="1"/>
      <c r="AO11" s="1"/>
    </row>
    <row r="12" spans="1:41">
      <c r="A12" s="2">
        <v>42704</v>
      </c>
      <c r="B12" s="4">
        <v>27.63</v>
      </c>
      <c r="C12" s="4">
        <v>117</v>
      </c>
      <c r="D12" s="4">
        <v>750.57</v>
      </c>
      <c r="E12" s="4">
        <v>118.42</v>
      </c>
      <c r="F12" s="4">
        <v>60.26</v>
      </c>
      <c r="G12" s="4">
        <v>775.88</v>
      </c>
      <c r="H12" s="4">
        <v>37.880000000000003</v>
      </c>
      <c r="I12" s="4">
        <v>237000</v>
      </c>
      <c r="J12" s="4">
        <v>23.05</v>
      </c>
      <c r="K12" s="4">
        <v>111.3</v>
      </c>
      <c r="L12" s="4">
        <v>77.319999999999993</v>
      </c>
      <c r="M12" s="4">
        <v>70.430000000000007</v>
      </c>
      <c r="N12" s="4">
        <v>80.17</v>
      </c>
      <c r="O12" s="4">
        <v>87.3</v>
      </c>
      <c r="P12" s="4">
        <v>82.46</v>
      </c>
      <c r="Q12" s="4">
        <v>111.56</v>
      </c>
      <c r="R12" s="4">
        <v>21.12</v>
      </c>
      <c r="S12" s="4">
        <v>102.2</v>
      </c>
      <c r="T12" s="4">
        <v>30.467080860000003</v>
      </c>
      <c r="U12" s="4">
        <v>40.35</v>
      </c>
      <c r="V12" s="4">
        <v>99.12</v>
      </c>
      <c r="W12" s="4">
        <v>29.82</v>
      </c>
      <c r="X12" s="4">
        <v>49.9</v>
      </c>
      <c r="Y12" s="4">
        <v>102.81</v>
      </c>
      <c r="Z12" s="4">
        <v>40.19</v>
      </c>
      <c r="AA12" s="4">
        <v>119.43</v>
      </c>
      <c r="AB12" s="4">
        <v>58.346255939999999</v>
      </c>
      <c r="AC12" s="4">
        <v>50.07</v>
      </c>
      <c r="AD12" s="4">
        <v>68.13</v>
      </c>
      <c r="AE12" s="4">
        <v>41.36</v>
      </c>
      <c r="AF12" s="4">
        <v>48.52</v>
      </c>
      <c r="AG12" s="4">
        <v>95.56</v>
      </c>
      <c r="AH12" s="4">
        <v>56.39</v>
      </c>
      <c r="AI12" s="4">
        <v>219.29</v>
      </c>
      <c r="AJ12" s="1">
        <v>2198.81</v>
      </c>
      <c r="AL12" s="1"/>
      <c r="AM12" s="1"/>
      <c r="AN12" s="1"/>
      <c r="AO12" s="1"/>
    </row>
    <row r="13" spans="1:41">
      <c r="A13" s="2">
        <v>42735</v>
      </c>
      <c r="B13" s="4">
        <v>28.954999999999998</v>
      </c>
      <c r="C13" s="4">
        <v>123.8</v>
      </c>
      <c r="D13" s="4">
        <v>749.87</v>
      </c>
      <c r="E13" s="4">
        <v>115.05</v>
      </c>
      <c r="F13" s="4">
        <v>62.14</v>
      </c>
      <c r="G13" s="4">
        <v>792.45</v>
      </c>
      <c r="H13" s="4">
        <v>42.738</v>
      </c>
      <c r="I13" s="4">
        <v>244121</v>
      </c>
      <c r="J13" s="4">
        <v>26.684999999999999</v>
      </c>
      <c r="K13" s="4">
        <v>115.21</v>
      </c>
      <c r="L13" s="4">
        <v>78.02</v>
      </c>
      <c r="M13" s="4">
        <v>69.12</v>
      </c>
      <c r="N13" s="4">
        <v>86.29</v>
      </c>
      <c r="O13" s="4">
        <v>90.26</v>
      </c>
      <c r="P13" s="4">
        <v>84.08</v>
      </c>
      <c r="Q13" s="4">
        <v>117.7</v>
      </c>
      <c r="R13" s="4">
        <v>22.1</v>
      </c>
      <c r="S13" s="4">
        <v>103.25</v>
      </c>
      <c r="T13" s="4">
        <v>30.789383519999998</v>
      </c>
      <c r="U13" s="4">
        <v>41.46</v>
      </c>
      <c r="V13" s="4">
        <v>104.22</v>
      </c>
      <c r="W13" s="4">
        <v>30.22</v>
      </c>
      <c r="X13" s="4">
        <v>53.38</v>
      </c>
      <c r="Y13" s="4">
        <v>102.95</v>
      </c>
      <c r="Z13" s="4">
        <v>38.450000000000003</v>
      </c>
      <c r="AA13" s="4">
        <v>117.13</v>
      </c>
      <c r="AB13" s="4">
        <v>56.134075619999997</v>
      </c>
      <c r="AC13" s="4">
        <v>50.83</v>
      </c>
      <c r="AD13" s="4">
        <v>65.2</v>
      </c>
      <c r="AE13" s="4">
        <v>42.25</v>
      </c>
      <c r="AF13" s="4">
        <v>50.14</v>
      </c>
      <c r="AG13" s="4">
        <v>92.74</v>
      </c>
      <c r="AH13" s="4">
        <v>59.43</v>
      </c>
      <c r="AI13" s="4">
        <v>239.45</v>
      </c>
      <c r="AJ13" s="1">
        <v>2238.83</v>
      </c>
      <c r="AL13" s="1"/>
      <c r="AM13" s="1"/>
      <c r="AN13" s="1"/>
      <c r="AO13" s="1"/>
    </row>
    <row r="14" spans="1:41">
      <c r="A14" s="2">
        <v>42766</v>
      </c>
      <c r="B14" s="4">
        <v>30.337499999999999</v>
      </c>
      <c r="C14" s="4">
        <v>140.71</v>
      </c>
      <c r="D14" s="4">
        <v>823.48</v>
      </c>
      <c r="E14" s="4">
        <v>130.32</v>
      </c>
      <c r="F14" s="4">
        <v>64.650000000000006</v>
      </c>
      <c r="G14" s="4">
        <v>820.19</v>
      </c>
      <c r="H14" s="4">
        <v>50.386000000000003</v>
      </c>
      <c r="I14" s="4">
        <v>245980.35</v>
      </c>
      <c r="J14" s="4">
        <v>27.295000000000002</v>
      </c>
      <c r="K14" s="4">
        <v>113.25</v>
      </c>
      <c r="L14" s="4">
        <v>82.71</v>
      </c>
      <c r="M14" s="4">
        <v>66.739999999999995</v>
      </c>
      <c r="N14" s="4">
        <v>84.63</v>
      </c>
      <c r="O14" s="4">
        <v>83.89</v>
      </c>
      <c r="P14" s="4">
        <v>87.6</v>
      </c>
      <c r="Q14" s="4">
        <v>111.35</v>
      </c>
      <c r="R14" s="4">
        <v>22.64</v>
      </c>
      <c r="S14" s="4">
        <v>106.33</v>
      </c>
      <c r="T14" s="4">
        <v>30.078421770000002</v>
      </c>
      <c r="U14" s="4">
        <v>41.57</v>
      </c>
      <c r="V14" s="4">
        <v>110.65</v>
      </c>
      <c r="W14" s="4">
        <v>30.72</v>
      </c>
      <c r="X14" s="4">
        <v>49.01</v>
      </c>
      <c r="Y14" s="4">
        <v>113.38</v>
      </c>
      <c r="Z14" s="4">
        <v>40.11</v>
      </c>
      <c r="AA14" s="4">
        <v>113.87</v>
      </c>
      <c r="AB14" s="4">
        <v>59.109076739999999</v>
      </c>
      <c r="AC14" s="4">
        <v>52.9</v>
      </c>
      <c r="AD14" s="4">
        <v>53.43</v>
      </c>
      <c r="AE14" s="4">
        <v>42.49</v>
      </c>
      <c r="AF14" s="4">
        <v>48.76</v>
      </c>
      <c r="AG14" s="4">
        <v>95.66</v>
      </c>
      <c r="AH14" s="4">
        <v>55.83</v>
      </c>
      <c r="AI14" s="4">
        <v>229.32</v>
      </c>
      <c r="AJ14" s="1">
        <v>2278.87</v>
      </c>
      <c r="AL14" s="1"/>
      <c r="AM14" s="1"/>
      <c r="AN14" s="1"/>
      <c r="AO14" s="1"/>
    </row>
    <row r="15" spans="1:41">
      <c r="A15" s="2">
        <v>42794</v>
      </c>
      <c r="B15" s="4">
        <v>34.247500000000002</v>
      </c>
      <c r="C15" s="4">
        <v>142.13</v>
      </c>
      <c r="D15" s="4">
        <v>845.04</v>
      </c>
      <c r="E15" s="4">
        <v>135.54</v>
      </c>
      <c r="F15" s="4">
        <v>63.98</v>
      </c>
      <c r="G15" s="4">
        <v>844.93</v>
      </c>
      <c r="H15" s="4">
        <v>49.998000000000005</v>
      </c>
      <c r="I15" s="4">
        <v>257100</v>
      </c>
      <c r="J15" s="4">
        <v>25.37</v>
      </c>
      <c r="K15" s="4">
        <v>122.21</v>
      </c>
      <c r="L15" s="4">
        <v>87.94</v>
      </c>
      <c r="M15" s="4">
        <v>70.930000000000007</v>
      </c>
      <c r="N15" s="4">
        <v>90.62</v>
      </c>
      <c r="O15" s="4">
        <v>81.319999999999993</v>
      </c>
      <c r="P15" s="4">
        <v>91.07</v>
      </c>
      <c r="Q15" s="4">
        <v>112.5</v>
      </c>
      <c r="R15" s="4">
        <v>24.68</v>
      </c>
      <c r="S15" s="4">
        <v>110.46</v>
      </c>
      <c r="T15" s="4">
        <v>32.344019879999998</v>
      </c>
      <c r="U15" s="4">
        <v>41.96</v>
      </c>
      <c r="V15" s="4">
        <v>110.09</v>
      </c>
      <c r="W15" s="4">
        <v>34.18</v>
      </c>
      <c r="X15" s="4">
        <v>49.63</v>
      </c>
      <c r="Y15" s="4">
        <v>118.34</v>
      </c>
      <c r="Z15" s="4">
        <v>42.59</v>
      </c>
      <c r="AA15" s="4">
        <v>122.5</v>
      </c>
      <c r="AB15" s="4">
        <v>62.808757620000002</v>
      </c>
      <c r="AC15" s="4">
        <v>57.16</v>
      </c>
      <c r="AD15" s="4">
        <v>56.48</v>
      </c>
      <c r="AE15" s="4">
        <v>45.67</v>
      </c>
      <c r="AF15" s="4">
        <v>47.57</v>
      </c>
      <c r="AG15" s="4">
        <v>96.66</v>
      </c>
      <c r="AH15" s="4">
        <v>59.81</v>
      </c>
      <c r="AI15" s="4">
        <v>248.06</v>
      </c>
      <c r="AJ15" s="1">
        <v>2363.64</v>
      </c>
      <c r="AL15" s="1"/>
      <c r="AM15" s="1"/>
      <c r="AN15" s="1"/>
      <c r="AO15" s="1"/>
    </row>
    <row r="16" spans="1:41">
      <c r="A16" s="2">
        <v>42825</v>
      </c>
      <c r="B16" s="4">
        <v>35.914999999999999</v>
      </c>
      <c r="C16" s="4">
        <v>147.81</v>
      </c>
      <c r="D16" s="4">
        <v>886.54</v>
      </c>
      <c r="E16" s="4">
        <v>142.05000000000001</v>
      </c>
      <c r="F16" s="4">
        <v>65.86</v>
      </c>
      <c r="G16" s="4">
        <v>847.8</v>
      </c>
      <c r="H16" s="4">
        <v>55.660000000000004</v>
      </c>
      <c r="I16" s="4">
        <v>249850</v>
      </c>
      <c r="J16" s="4">
        <v>27.232500000000002</v>
      </c>
      <c r="K16" s="4">
        <v>124.55</v>
      </c>
      <c r="L16" s="4">
        <v>88.87</v>
      </c>
      <c r="M16" s="4">
        <v>72.08</v>
      </c>
      <c r="N16" s="4">
        <v>87.84</v>
      </c>
      <c r="O16" s="4">
        <v>82.01</v>
      </c>
      <c r="P16" s="4">
        <v>89.85</v>
      </c>
      <c r="Q16" s="4">
        <v>107.37</v>
      </c>
      <c r="R16" s="4">
        <v>23.59</v>
      </c>
      <c r="S16" s="4">
        <v>112.47</v>
      </c>
      <c r="T16" s="4">
        <v>32.429335290000004</v>
      </c>
      <c r="U16" s="4">
        <v>42.44</v>
      </c>
      <c r="V16" s="4">
        <v>113.39</v>
      </c>
      <c r="W16" s="4">
        <v>33.799999999999997</v>
      </c>
      <c r="X16" s="4">
        <v>48.75</v>
      </c>
      <c r="Y16" s="4">
        <v>130.13</v>
      </c>
      <c r="Z16" s="4">
        <v>44.61</v>
      </c>
      <c r="AA16" s="4">
        <v>119.88</v>
      </c>
      <c r="AB16" s="4">
        <v>60.58704204</v>
      </c>
      <c r="AC16" s="4">
        <v>55.73</v>
      </c>
      <c r="AD16" s="4">
        <v>57.34</v>
      </c>
      <c r="AE16" s="4">
        <v>42.84</v>
      </c>
      <c r="AF16" s="4">
        <v>49.87</v>
      </c>
      <c r="AG16" s="4">
        <v>92.76</v>
      </c>
      <c r="AH16" s="4">
        <v>59.82</v>
      </c>
      <c r="AI16" s="4">
        <v>229.72</v>
      </c>
      <c r="AJ16" s="1">
        <v>2362.7199999999998</v>
      </c>
      <c r="AL16" s="1"/>
      <c r="AM16" s="1"/>
      <c r="AN16" s="1"/>
      <c r="AO16" s="1"/>
    </row>
    <row r="17" spans="1:41">
      <c r="A17" s="2">
        <v>42855</v>
      </c>
      <c r="B17" s="4">
        <v>35.912500000000001</v>
      </c>
      <c r="C17" s="4">
        <v>152.19999999999999</v>
      </c>
      <c r="D17" s="4">
        <v>924.99</v>
      </c>
      <c r="E17" s="4">
        <v>150.25</v>
      </c>
      <c r="F17" s="4">
        <v>68.459999999999994</v>
      </c>
      <c r="G17" s="4">
        <v>924.52</v>
      </c>
      <c r="H17" s="4">
        <v>62.814</v>
      </c>
      <c r="I17" s="4">
        <v>247780</v>
      </c>
      <c r="J17" s="4">
        <v>26.074999999999999</v>
      </c>
      <c r="K17" s="4">
        <v>123.47</v>
      </c>
      <c r="L17" s="4">
        <v>91.22</v>
      </c>
      <c r="M17" s="4">
        <v>75.180000000000007</v>
      </c>
      <c r="N17" s="4">
        <v>87</v>
      </c>
      <c r="O17" s="4">
        <v>81.650000000000006</v>
      </c>
      <c r="P17" s="4">
        <v>87.33</v>
      </c>
      <c r="Q17" s="4">
        <v>106.7</v>
      </c>
      <c r="R17" s="4">
        <v>23.34</v>
      </c>
      <c r="S17" s="4">
        <v>116.32</v>
      </c>
      <c r="T17" s="4">
        <v>32.154430080000004</v>
      </c>
      <c r="U17" s="4">
        <v>43.15</v>
      </c>
      <c r="V17" s="4">
        <v>115.6</v>
      </c>
      <c r="W17" s="4">
        <v>34.07</v>
      </c>
      <c r="X17" s="4">
        <v>45.91</v>
      </c>
      <c r="Y17" s="4">
        <v>133.74</v>
      </c>
      <c r="Z17" s="4">
        <v>44.96</v>
      </c>
      <c r="AA17" s="4">
        <v>121.3</v>
      </c>
      <c r="AB17" s="4">
        <v>59.43327558</v>
      </c>
      <c r="AC17" s="4">
        <v>55.41</v>
      </c>
      <c r="AD17" s="4">
        <v>53.74</v>
      </c>
      <c r="AE17" s="4">
        <v>43.37</v>
      </c>
      <c r="AF17" s="4">
        <v>47.91</v>
      </c>
      <c r="AG17" s="4">
        <v>102.26</v>
      </c>
      <c r="AH17" s="4">
        <v>59.12</v>
      </c>
      <c r="AI17" s="4">
        <v>223.8</v>
      </c>
      <c r="AJ17" s="1">
        <v>2384.1999999999998</v>
      </c>
      <c r="AL17" s="1"/>
      <c r="AM17" s="1"/>
      <c r="AN17" s="1"/>
      <c r="AO17" s="1"/>
    </row>
    <row r="18" spans="1:41">
      <c r="A18" s="2">
        <v>42886</v>
      </c>
      <c r="B18" s="4">
        <v>38.19</v>
      </c>
      <c r="C18" s="4">
        <v>163.07</v>
      </c>
      <c r="D18" s="4">
        <v>994.62</v>
      </c>
      <c r="E18" s="4">
        <v>151.46</v>
      </c>
      <c r="F18" s="4">
        <v>69.84</v>
      </c>
      <c r="G18" s="4">
        <v>987.09</v>
      </c>
      <c r="H18" s="4">
        <v>68.201999999999998</v>
      </c>
      <c r="I18" s="4">
        <v>248440</v>
      </c>
      <c r="J18" s="4">
        <v>36.087499999999999</v>
      </c>
      <c r="K18" s="4">
        <v>128.25</v>
      </c>
      <c r="L18" s="4">
        <v>95.23</v>
      </c>
      <c r="M18" s="4">
        <v>78.599999999999994</v>
      </c>
      <c r="N18" s="4">
        <v>82.15</v>
      </c>
      <c r="O18" s="4">
        <v>80.5</v>
      </c>
      <c r="P18" s="4">
        <v>88.09</v>
      </c>
      <c r="Q18" s="4">
        <v>103.48</v>
      </c>
      <c r="R18" s="4">
        <v>22.41</v>
      </c>
      <c r="S18" s="4">
        <v>122.88</v>
      </c>
      <c r="T18" s="4">
        <v>30.95053485</v>
      </c>
      <c r="U18" s="4">
        <v>45.47</v>
      </c>
      <c r="V18" s="4">
        <v>107.94</v>
      </c>
      <c r="W18" s="4">
        <v>31.53</v>
      </c>
      <c r="X18" s="4">
        <v>46.64</v>
      </c>
      <c r="Y18" s="4">
        <v>141.86000000000001</v>
      </c>
      <c r="Z18" s="4">
        <v>45.39</v>
      </c>
      <c r="AA18" s="4">
        <v>124.47</v>
      </c>
      <c r="AB18" s="4">
        <v>62.084077860000001</v>
      </c>
      <c r="AC18" s="4">
        <v>52.99</v>
      </c>
      <c r="AD18" s="4">
        <v>57.27</v>
      </c>
      <c r="AE18" s="4">
        <v>41.74</v>
      </c>
      <c r="AF18" s="4">
        <v>44.69</v>
      </c>
      <c r="AG18" s="4">
        <v>105.43</v>
      </c>
      <c r="AH18" s="4">
        <v>60.54</v>
      </c>
      <c r="AI18" s="4">
        <v>211.26</v>
      </c>
      <c r="AJ18" s="1">
        <v>2411.8000000000002</v>
      </c>
      <c r="AL18" s="1"/>
      <c r="AM18" s="1"/>
      <c r="AN18" s="1"/>
      <c r="AO18" s="1"/>
    </row>
    <row r="19" spans="1:41">
      <c r="A19" s="2">
        <v>42916</v>
      </c>
      <c r="B19" s="4">
        <v>36.005000000000003</v>
      </c>
      <c r="C19" s="4">
        <v>149.41</v>
      </c>
      <c r="D19" s="4">
        <v>968</v>
      </c>
      <c r="E19" s="4">
        <v>150.97999999999999</v>
      </c>
      <c r="F19" s="4">
        <v>68.930000000000007</v>
      </c>
      <c r="G19" s="4">
        <v>929.68</v>
      </c>
      <c r="H19" s="4">
        <v>72.322000000000003</v>
      </c>
      <c r="I19" s="4">
        <v>254700</v>
      </c>
      <c r="J19" s="4">
        <v>36.14</v>
      </c>
      <c r="K19" s="4">
        <v>132.29</v>
      </c>
      <c r="L19" s="4">
        <v>93.78</v>
      </c>
      <c r="M19" s="4">
        <v>75.680000000000007</v>
      </c>
      <c r="N19" s="4">
        <v>91.4</v>
      </c>
      <c r="O19" s="4">
        <v>80.73</v>
      </c>
      <c r="P19" s="4">
        <v>87.15</v>
      </c>
      <c r="Q19" s="4">
        <v>104.33</v>
      </c>
      <c r="R19" s="4">
        <v>24.26</v>
      </c>
      <c r="S19" s="4">
        <v>121.45</v>
      </c>
      <c r="T19" s="4">
        <v>31.841606910000003</v>
      </c>
      <c r="U19" s="4">
        <v>44.85</v>
      </c>
      <c r="V19" s="4">
        <v>106.25</v>
      </c>
      <c r="W19" s="4">
        <v>31.3</v>
      </c>
      <c r="X19" s="4">
        <v>44.66</v>
      </c>
      <c r="Y19" s="4">
        <v>141.44</v>
      </c>
      <c r="Z19" s="4">
        <v>50.14</v>
      </c>
      <c r="AA19" s="4">
        <v>123.68</v>
      </c>
      <c r="AB19" s="4">
        <v>61.111481340000005</v>
      </c>
      <c r="AC19" s="4">
        <v>59</v>
      </c>
      <c r="AD19" s="4">
        <v>55.22</v>
      </c>
      <c r="AE19" s="4">
        <v>44.56</v>
      </c>
      <c r="AF19" s="4">
        <v>43.96</v>
      </c>
      <c r="AG19" s="4">
        <v>107.46</v>
      </c>
      <c r="AH19" s="4">
        <v>66.88</v>
      </c>
      <c r="AI19" s="4">
        <v>221.9</v>
      </c>
      <c r="AJ19" s="1">
        <v>2423.41</v>
      </c>
      <c r="AL19" s="1"/>
      <c r="AM19" s="1"/>
      <c r="AN19" s="1"/>
      <c r="AO19" s="1"/>
    </row>
    <row r="20" spans="1:41">
      <c r="A20" s="2">
        <v>42947</v>
      </c>
      <c r="B20" s="4">
        <v>37.182499999999997</v>
      </c>
      <c r="C20" s="4">
        <v>181.66</v>
      </c>
      <c r="D20" s="4">
        <v>987.78</v>
      </c>
      <c r="E20" s="4">
        <v>169.25</v>
      </c>
      <c r="F20" s="4">
        <v>72.7</v>
      </c>
      <c r="G20" s="4">
        <v>945.5</v>
      </c>
      <c r="H20" s="4">
        <v>64.694000000000003</v>
      </c>
      <c r="I20" s="4">
        <v>262786</v>
      </c>
      <c r="J20" s="4">
        <v>40.627499999999998</v>
      </c>
      <c r="K20" s="4">
        <v>132.72</v>
      </c>
      <c r="L20" s="4">
        <v>99.56</v>
      </c>
      <c r="M20" s="4">
        <v>79.989999999999995</v>
      </c>
      <c r="N20" s="4">
        <v>91.8</v>
      </c>
      <c r="O20" s="4">
        <v>80.040000000000006</v>
      </c>
      <c r="P20" s="4">
        <v>90.82</v>
      </c>
      <c r="Q20" s="4">
        <v>109.19</v>
      </c>
      <c r="R20" s="4">
        <v>24.12</v>
      </c>
      <c r="S20" s="4">
        <v>127.8</v>
      </c>
      <c r="T20" s="4">
        <v>31.433988839999998</v>
      </c>
      <c r="U20" s="4">
        <v>45.84</v>
      </c>
      <c r="V20" s="4">
        <v>109.93</v>
      </c>
      <c r="W20" s="4">
        <v>31.45</v>
      </c>
      <c r="X20" s="4">
        <v>48.4</v>
      </c>
      <c r="Y20" s="4">
        <v>146.49</v>
      </c>
      <c r="Z20" s="4">
        <v>49.93</v>
      </c>
      <c r="AA20" s="4">
        <v>128.82</v>
      </c>
      <c r="AB20" s="4">
        <v>60.911240880000001</v>
      </c>
      <c r="AC20" s="4">
        <v>59.05</v>
      </c>
      <c r="AD20" s="4">
        <v>53.19</v>
      </c>
      <c r="AE20" s="4">
        <v>46.9</v>
      </c>
      <c r="AF20" s="4">
        <v>45.37</v>
      </c>
      <c r="AG20" s="4">
        <v>113.95</v>
      </c>
      <c r="AH20" s="4">
        <v>68.45</v>
      </c>
      <c r="AI20" s="4">
        <v>225.33</v>
      </c>
      <c r="AJ20" s="1">
        <v>2470.3000000000002</v>
      </c>
      <c r="AL20" s="1"/>
      <c r="AM20" s="1"/>
      <c r="AN20" s="1"/>
      <c r="AO20" s="1"/>
    </row>
    <row r="21" spans="1:41">
      <c r="A21" s="2">
        <v>42978</v>
      </c>
      <c r="B21" s="4">
        <v>41</v>
      </c>
      <c r="C21" s="4">
        <v>174.71</v>
      </c>
      <c r="D21" s="4">
        <v>980.6</v>
      </c>
      <c r="E21" s="4">
        <v>171.97</v>
      </c>
      <c r="F21" s="4">
        <v>74.77</v>
      </c>
      <c r="G21" s="4">
        <v>955.24</v>
      </c>
      <c r="H21" s="4">
        <v>71.179999999999993</v>
      </c>
      <c r="I21" s="4">
        <v>271450</v>
      </c>
      <c r="J21" s="4">
        <v>42.36</v>
      </c>
      <c r="K21" s="4">
        <v>132.37</v>
      </c>
      <c r="L21" s="4">
        <v>103.52</v>
      </c>
      <c r="M21" s="4">
        <v>78.069999999999993</v>
      </c>
      <c r="N21" s="4">
        <v>90.89</v>
      </c>
      <c r="O21" s="4">
        <v>76.33</v>
      </c>
      <c r="P21" s="4">
        <v>92.27</v>
      </c>
      <c r="Q21" s="4">
        <v>107.62</v>
      </c>
      <c r="R21" s="4">
        <v>23.89</v>
      </c>
      <c r="S21" s="4">
        <v>133.30000000000001</v>
      </c>
      <c r="T21" s="4">
        <v>32.154430080000004</v>
      </c>
      <c r="U21" s="4">
        <v>45.55</v>
      </c>
      <c r="V21" s="4">
        <v>101.2</v>
      </c>
      <c r="W21" s="4">
        <v>32.21</v>
      </c>
      <c r="X21" s="4">
        <v>47.97</v>
      </c>
      <c r="Y21" s="4">
        <v>155.16</v>
      </c>
      <c r="Z21" s="4">
        <v>50.33</v>
      </c>
      <c r="AA21" s="4">
        <v>130.76</v>
      </c>
      <c r="AB21" s="4">
        <v>60.892170360000001</v>
      </c>
      <c r="AC21" s="4">
        <v>52.81</v>
      </c>
      <c r="AD21" s="4">
        <v>52.27</v>
      </c>
      <c r="AE21" s="4">
        <v>45.5</v>
      </c>
      <c r="AF21" s="4">
        <v>43.66</v>
      </c>
      <c r="AG21" s="4">
        <v>117.49</v>
      </c>
      <c r="AH21" s="4">
        <v>68.03</v>
      </c>
      <c r="AI21" s="4">
        <v>223.74</v>
      </c>
      <c r="AJ21" s="1">
        <v>2471.65</v>
      </c>
      <c r="AL21" s="1"/>
      <c r="AM21" s="1"/>
      <c r="AN21" s="1"/>
      <c r="AO21" s="1"/>
    </row>
    <row r="22" spans="1:41">
      <c r="A22" s="2">
        <v>43008</v>
      </c>
      <c r="B22" s="4">
        <v>38.53</v>
      </c>
      <c r="C22" s="4">
        <v>181.35</v>
      </c>
      <c r="D22" s="4">
        <v>961.35</v>
      </c>
      <c r="E22" s="4">
        <v>170.87</v>
      </c>
      <c r="F22" s="4">
        <v>74.489999999999995</v>
      </c>
      <c r="G22" s="4">
        <v>973.72</v>
      </c>
      <c r="H22" s="4">
        <v>68.220000000000013</v>
      </c>
      <c r="I22" s="4">
        <v>274740</v>
      </c>
      <c r="J22" s="4">
        <v>44.692500000000003</v>
      </c>
      <c r="K22" s="4">
        <v>130.01</v>
      </c>
      <c r="L22" s="4">
        <v>105.24</v>
      </c>
      <c r="M22" s="4">
        <v>78.14</v>
      </c>
      <c r="N22" s="4">
        <v>95.51</v>
      </c>
      <c r="O22" s="4">
        <v>81.98</v>
      </c>
      <c r="P22" s="4">
        <v>90.98</v>
      </c>
      <c r="Q22" s="4">
        <v>117.5</v>
      </c>
      <c r="R22" s="4">
        <v>25.34</v>
      </c>
      <c r="S22" s="4">
        <v>141.19999999999999</v>
      </c>
      <c r="T22" s="4">
        <v>33.841779300000006</v>
      </c>
      <c r="U22" s="4">
        <v>45.01</v>
      </c>
      <c r="V22" s="4">
        <v>98.57</v>
      </c>
      <c r="W22" s="4">
        <v>33.630000000000003</v>
      </c>
      <c r="X22" s="4">
        <v>49.49</v>
      </c>
      <c r="Y22" s="4">
        <v>149.18</v>
      </c>
      <c r="Z22" s="4">
        <v>48.35</v>
      </c>
      <c r="AA22" s="4">
        <v>135.07</v>
      </c>
      <c r="AB22" s="4">
        <v>61.054269779999998</v>
      </c>
      <c r="AC22" s="4">
        <v>51.85</v>
      </c>
      <c r="AD22" s="4">
        <v>51.84</v>
      </c>
      <c r="AE22" s="4">
        <v>48.17</v>
      </c>
      <c r="AF22" s="4">
        <v>50.05</v>
      </c>
      <c r="AG22" s="4">
        <v>124.71</v>
      </c>
      <c r="AH22" s="4">
        <v>72.739999999999995</v>
      </c>
      <c r="AI22" s="4">
        <v>237.19</v>
      </c>
      <c r="AJ22" s="1">
        <v>2519.36</v>
      </c>
      <c r="AL22" s="1"/>
      <c r="AM22" s="1"/>
      <c r="AN22" s="1"/>
      <c r="AO22" s="1"/>
    </row>
    <row r="23" spans="1:41">
      <c r="A23" s="2">
        <v>43039</v>
      </c>
      <c r="B23" s="4">
        <v>42.26</v>
      </c>
      <c r="C23" s="4">
        <v>196.43</v>
      </c>
      <c r="D23" s="4">
        <v>1105.28</v>
      </c>
      <c r="E23" s="4">
        <v>180.06</v>
      </c>
      <c r="F23" s="4">
        <v>83.18</v>
      </c>
      <c r="G23" s="4">
        <v>1033.04</v>
      </c>
      <c r="H23" s="4">
        <v>66.305999999999997</v>
      </c>
      <c r="I23" s="4">
        <v>280470</v>
      </c>
      <c r="J23" s="4">
        <v>51.702500000000001</v>
      </c>
      <c r="K23" s="4">
        <v>139.41</v>
      </c>
      <c r="L23" s="4">
        <v>109.98</v>
      </c>
      <c r="M23" s="4">
        <v>87.31</v>
      </c>
      <c r="N23" s="4">
        <v>100.61</v>
      </c>
      <c r="O23" s="4">
        <v>83.35</v>
      </c>
      <c r="P23" s="4">
        <v>86.34</v>
      </c>
      <c r="Q23" s="4">
        <v>115.89</v>
      </c>
      <c r="R23" s="4">
        <v>27.39</v>
      </c>
      <c r="S23" s="4">
        <v>148.77000000000001</v>
      </c>
      <c r="T23" s="4">
        <v>33.235091940000004</v>
      </c>
      <c r="U23" s="4">
        <v>45.98</v>
      </c>
      <c r="V23" s="4">
        <v>97.81</v>
      </c>
      <c r="W23" s="4">
        <v>34.15</v>
      </c>
      <c r="X23" s="4">
        <v>47.87</v>
      </c>
      <c r="Y23" s="4">
        <v>175.16</v>
      </c>
      <c r="Z23" s="4">
        <v>50.9</v>
      </c>
      <c r="AA23" s="4">
        <v>142.36000000000001</v>
      </c>
      <c r="AB23" s="4">
        <v>52.52974734</v>
      </c>
      <c r="AC23" s="4">
        <v>54.99</v>
      </c>
      <c r="AD23" s="4">
        <v>51.01</v>
      </c>
      <c r="AE23" s="4">
        <v>50</v>
      </c>
      <c r="AF23" s="4">
        <v>51.15</v>
      </c>
      <c r="AG23" s="4">
        <v>135.80000000000001</v>
      </c>
      <c r="AH23" s="4">
        <v>73.5</v>
      </c>
      <c r="AI23" s="4">
        <v>242.48</v>
      </c>
      <c r="AJ23" s="1">
        <v>2575.2600000000002</v>
      </c>
      <c r="AL23" s="1"/>
      <c r="AM23" s="1"/>
      <c r="AN23" s="1"/>
      <c r="AO23" s="1"/>
    </row>
    <row r="24" spans="1:41">
      <c r="A24" s="2">
        <v>43069</v>
      </c>
      <c r="B24" s="4">
        <v>42.962499999999999</v>
      </c>
      <c r="C24" s="4">
        <v>187.58</v>
      </c>
      <c r="D24" s="4">
        <v>1176.75</v>
      </c>
      <c r="E24" s="4">
        <v>177.18</v>
      </c>
      <c r="F24" s="4">
        <v>84.17</v>
      </c>
      <c r="G24" s="4">
        <v>1036.17</v>
      </c>
      <c r="H24" s="4">
        <v>61.77000000000001</v>
      </c>
      <c r="I24" s="4">
        <v>291500</v>
      </c>
      <c r="J24" s="4">
        <v>50.177500000000002</v>
      </c>
      <c r="K24" s="4">
        <v>139.33000000000001</v>
      </c>
      <c r="L24" s="4">
        <v>112.59</v>
      </c>
      <c r="M24" s="4">
        <v>97.23</v>
      </c>
      <c r="N24" s="4">
        <v>104.52</v>
      </c>
      <c r="O24" s="4">
        <v>83.29</v>
      </c>
      <c r="P24" s="4">
        <v>89.99</v>
      </c>
      <c r="Q24" s="4">
        <v>118.99</v>
      </c>
      <c r="R24" s="4">
        <v>28.17</v>
      </c>
      <c r="S24" s="4">
        <v>150.47</v>
      </c>
      <c r="T24" s="4">
        <v>34.372630739999998</v>
      </c>
      <c r="U24" s="4">
        <v>45.77</v>
      </c>
      <c r="V24" s="4">
        <v>104.82</v>
      </c>
      <c r="W24" s="4">
        <v>37.299999999999997</v>
      </c>
      <c r="X24" s="4">
        <v>50.89</v>
      </c>
      <c r="Y24" s="4">
        <v>181.47</v>
      </c>
      <c r="Z24" s="4">
        <v>49.06</v>
      </c>
      <c r="AA24" s="4">
        <v>148.01</v>
      </c>
      <c r="AB24" s="4">
        <v>52.701382020000004</v>
      </c>
      <c r="AC24" s="4">
        <v>60.42</v>
      </c>
      <c r="AD24" s="4">
        <v>66.34</v>
      </c>
      <c r="AE24" s="4">
        <v>51.61</v>
      </c>
      <c r="AF24" s="4">
        <v>50.88</v>
      </c>
      <c r="AG24" s="4">
        <v>141.15</v>
      </c>
      <c r="AH24" s="4">
        <v>75.5</v>
      </c>
      <c r="AI24" s="4">
        <v>247.64</v>
      </c>
      <c r="AJ24" s="1">
        <v>2647.58</v>
      </c>
      <c r="AL24" s="1"/>
      <c r="AM24" s="1"/>
      <c r="AN24" s="1"/>
      <c r="AO24" s="1"/>
    </row>
    <row r="25" spans="1:41">
      <c r="A25" s="2">
        <v>43100</v>
      </c>
      <c r="B25" s="4">
        <v>42.307499999999997</v>
      </c>
      <c r="C25" s="4">
        <v>191.96</v>
      </c>
      <c r="D25" s="4">
        <v>1169.47</v>
      </c>
      <c r="E25" s="4">
        <v>176.46</v>
      </c>
      <c r="F25" s="4">
        <v>85.54</v>
      </c>
      <c r="G25" s="4">
        <v>1053.4000000000001</v>
      </c>
      <c r="H25" s="4">
        <v>62.27000000000001</v>
      </c>
      <c r="I25" s="4">
        <v>297600.01</v>
      </c>
      <c r="J25" s="4">
        <v>48.375</v>
      </c>
      <c r="K25" s="4">
        <v>139.72</v>
      </c>
      <c r="L25" s="4">
        <v>114.02</v>
      </c>
      <c r="M25" s="4">
        <v>98.75</v>
      </c>
      <c r="N25" s="4">
        <v>106.94</v>
      </c>
      <c r="O25" s="4">
        <v>83.64</v>
      </c>
      <c r="P25" s="4">
        <v>91.88</v>
      </c>
      <c r="Q25" s="4">
        <v>125.19</v>
      </c>
      <c r="R25" s="4">
        <v>29.52</v>
      </c>
      <c r="S25" s="4">
        <v>151.36000000000001</v>
      </c>
      <c r="T25" s="4">
        <v>34.334712780000004</v>
      </c>
      <c r="U25" s="4">
        <v>45.88</v>
      </c>
      <c r="V25" s="4">
        <v>107.51</v>
      </c>
      <c r="W25" s="4">
        <v>38.299999999999997</v>
      </c>
      <c r="X25" s="4">
        <v>52.93</v>
      </c>
      <c r="Y25" s="4">
        <v>175.24</v>
      </c>
      <c r="Z25" s="4">
        <v>47.28</v>
      </c>
      <c r="AA25" s="4">
        <v>153.09</v>
      </c>
      <c r="AB25" s="4">
        <v>53.654908020000001</v>
      </c>
      <c r="AC25" s="4">
        <v>62.55</v>
      </c>
      <c r="AD25" s="4">
        <v>64.02</v>
      </c>
      <c r="AE25" s="4">
        <v>52.47</v>
      </c>
      <c r="AF25" s="4">
        <v>54.89</v>
      </c>
      <c r="AG25" s="4">
        <v>157.58000000000001</v>
      </c>
      <c r="AH25" s="4">
        <v>74.41</v>
      </c>
      <c r="AI25" s="4">
        <v>254.76</v>
      </c>
      <c r="AJ25" s="1">
        <v>2673.61</v>
      </c>
      <c r="AL25" s="1"/>
      <c r="AM25" s="1"/>
      <c r="AN25" s="1"/>
      <c r="AO25" s="1"/>
    </row>
    <row r="26" spans="1:41">
      <c r="A26" s="2">
        <v>43131</v>
      </c>
      <c r="B26" s="4">
        <v>41.857500000000002</v>
      </c>
      <c r="C26" s="4">
        <v>270.3</v>
      </c>
      <c r="D26" s="4">
        <v>1450.89</v>
      </c>
      <c r="E26" s="4">
        <v>186.89</v>
      </c>
      <c r="F26" s="4">
        <v>95.01</v>
      </c>
      <c r="G26" s="4">
        <v>1182.22</v>
      </c>
      <c r="H26" s="4">
        <v>70.862000000000009</v>
      </c>
      <c r="I26" s="4">
        <v>323375.05</v>
      </c>
      <c r="J26" s="4">
        <v>61.45</v>
      </c>
      <c r="K26" s="4">
        <v>138.19</v>
      </c>
      <c r="L26" s="4">
        <v>124.23</v>
      </c>
      <c r="M26" s="4">
        <v>106.6</v>
      </c>
      <c r="N26" s="4">
        <v>115.67</v>
      </c>
      <c r="O26" s="4">
        <v>87.3</v>
      </c>
      <c r="P26" s="4">
        <v>86.34</v>
      </c>
      <c r="Q26" s="4">
        <v>125.35</v>
      </c>
      <c r="R26" s="4">
        <v>32</v>
      </c>
      <c r="S26" s="4">
        <v>169</v>
      </c>
      <c r="T26" s="4">
        <v>35.112030959999998</v>
      </c>
      <c r="U26" s="4">
        <v>47.59</v>
      </c>
      <c r="V26" s="4">
        <v>108.67</v>
      </c>
      <c r="W26" s="4">
        <v>41.54</v>
      </c>
      <c r="X26" s="4">
        <v>54.07</v>
      </c>
      <c r="Y26" s="4">
        <v>199.76</v>
      </c>
      <c r="Z26" s="4">
        <v>51.59</v>
      </c>
      <c r="AA26" s="4">
        <v>160.69999999999999</v>
      </c>
      <c r="AB26" s="4">
        <v>56.496415499999998</v>
      </c>
      <c r="AC26" s="4">
        <v>68.22</v>
      </c>
      <c r="AD26" s="4">
        <v>68.25</v>
      </c>
      <c r="AE26" s="4">
        <v>56.55</v>
      </c>
      <c r="AF26" s="4">
        <v>58.81</v>
      </c>
      <c r="AG26" s="4">
        <v>162.78</v>
      </c>
      <c r="AH26" s="4">
        <v>78.48</v>
      </c>
      <c r="AI26" s="4">
        <v>267.89</v>
      </c>
      <c r="AJ26" s="1">
        <v>2823.81</v>
      </c>
      <c r="AL26" s="1"/>
      <c r="AM26" s="1"/>
      <c r="AN26" s="1"/>
      <c r="AO26" s="1"/>
    </row>
    <row r="27" spans="1:41">
      <c r="A27" s="2">
        <v>43159</v>
      </c>
      <c r="B27" s="4">
        <v>44.53</v>
      </c>
      <c r="C27" s="4">
        <v>291.38</v>
      </c>
      <c r="D27" s="4">
        <v>1512.45</v>
      </c>
      <c r="E27" s="4">
        <v>178.32</v>
      </c>
      <c r="F27" s="4">
        <v>93.77</v>
      </c>
      <c r="G27" s="4">
        <v>1103.92</v>
      </c>
      <c r="H27" s="4">
        <v>68.612000000000009</v>
      </c>
      <c r="I27" s="4">
        <v>310250</v>
      </c>
      <c r="J27" s="4">
        <v>60.5</v>
      </c>
      <c r="K27" s="4">
        <v>129.88</v>
      </c>
      <c r="L27" s="4">
        <v>122.94</v>
      </c>
      <c r="M27" s="4">
        <v>90.01</v>
      </c>
      <c r="N27" s="4">
        <v>115.5</v>
      </c>
      <c r="O27" s="4">
        <v>75.739999999999995</v>
      </c>
      <c r="P27" s="4">
        <v>78.52</v>
      </c>
      <c r="Q27" s="4">
        <v>111.92</v>
      </c>
      <c r="R27" s="4">
        <v>32.1</v>
      </c>
      <c r="S27" s="4">
        <v>175.76</v>
      </c>
      <c r="T27" s="4">
        <v>34.420028190000004</v>
      </c>
      <c r="U27" s="4">
        <v>43.22</v>
      </c>
      <c r="V27" s="4">
        <v>103.16</v>
      </c>
      <c r="W27" s="4">
        <v>44.78</v>
      </c>
      <c r="X27" s="4">
        <v>47.74</v>
      </c>
      <c r="Y27" s="4">
        <v>209.13</v>
      </c>
      <c r="Z27" s="4">
        <v>50.67</v>
      </c>
      <c r="AA27" s="4">
        <v>161.01</v>
      </c>
      <c r="AB27" s="4">
        <v>51.700179720000001</v>
      </c>
      <c r="AC27" s="4">
        <v>67.03</v>
      </c>
      <c r="AD27" s="4">
        <v>65</v>
      </c>
      <c r="AE27" s="4">
        <v>56.02</v>
      </c>
      <c r="AF27" s="4">
        <v>54.31</v>
      </c>
      <c r="AG27" s="4">
        <v>154.63</v>
      </c>
      <c r="AH27" s="4">
        <v>75.489999999999995</v>
      </c>
      <c r="AI27" s="4">
        <v>262.93</v>
      </c>
      <c r="AJ27" s="1">
        <v>2713.83</v>
      </c>
      <c r="AL27" s="1"/>
      <c r="AM27" s="1"/>
      <c r="AN27" s="1"/>
      <c r="AO27" s="1"/>
    </row>
    <row r="28" spans="1:41">
      <c r="A28" s="2">
        <v>43190</v>
      </c>
      <c r="B28" s="4">
        <v>41.945</v>
      </c>
      <c r="C28" s="4">
        <v>295.35000000000002</v>
      </c>
      <c r="D28" s="4">
        <v>1447.34</v>
      </c>
      <c r="E28" s="4">
        <v>159.79</v>
      </c>
      <c r="F28" s="4">
        <v>91.27</v>
      </c>
      <c r="G28" s="4">
        <v>1037.1400000000001</v>
      </c>
      <c r="H28" s="4">
        <v>53.225999999999999</v>
      </c>
      <c r="I28" s="4">
        <v>299100</v>
      </c>
      <c r="J28" s="4">
        <v>57.897500000000001</v>
      </c>
      <c r="K28" s="4">
        <v>128.15</v>
      </c>
      <c r="L28" s="4">
        <v>119.62</v>
      </c>
      <c r="M28" s="4">
        <v>88.97</v>
      </c>
      <c r="N28" s="4">
        <v>109.97</v>
      </c>
      <c r="O28" s="4">
        <v>74.61</v>
      </c>
      <c r="P28" s="4">
        <v>79.28</v>
      </c>
      <c r="Q28" s="4">
        <v>114.04</v>
      </c>
      <c r="R28" s="4">
        <v>29.99</v>
      </c>
      <c r="S28" s="4">
        <v>175.16</v>
      </c>
      <c r="T28" s="4">
        <v>33.642710010000002</v>
      </c>
      <c r="U28" s="4">
        <v>43.43</v>
      </c>
      <c r="V28" s="4">
        <v>100.44</v>
      </c>
      <c r="W28" s="4">
        <v>42.89</v>
      </c>
      <c r="X28" s="4">
        <v>47.82</v>
      </c>
      <c r="Y28" s="4">
        <v>216.08</v>
      </c>
      <c r="Z28" s="4">
        <v>45.75</v>
      </c>
      <c r="AA28" s="4">
        <v>153.5</v>
      </c>
      <c r="AB28" s="4">
        <v>51.938561219999997</v>
      </c>
      <c r="AC28" s="4">
        <v>66.44</v>
      </c>
      <c r="AD28" s="4">
        <v>55.41</v>
      </c>
      <c r="AE28" s="4">
        <v>53.96</v>
      </c>
      <c r="AF28" s="4">
        <v>59.29</v>
      </c>
      <c r="AG28" s="4">
        <v>147.38</v>
      </c>
      <c r="AH28" s="4">
        <v>67.5</v>
      </c>
      <c r="AI28" s="4">
        <v>251.86</v>
      </c>
      <c r="AJ28" s="1">
        <v>2640.87</v>
      </c>
      <c r="AL28" s="1"/>
      <c r="AM28" s="1"/>
      <c r="AN28" s="1"/>
      <c r="AO28" s="1"/>
    </row>
    <row r="29" spans="1:41">
      <c r="A29" s="2">
        <v>43220</v>
      </c>
      <c r="B29" s="4">
        <v>41.314999999999998</v>
      </c>
      <c r="C29" s="4">
        <v>312.45999999999998</v>
      </c>
      <c r="D29" s="4">
        <v>1566.13</v>
      </c>
      <c r="E29" s="4">
        <v>172</v>
      </c>
      <c r="F29" s="4">
        <v>93.52</v>
      </c>
      <c r="G29" s="4">
        <v>1018.58</v>
      </c>
      <c r="H29" s="4">
        <v>58.78</v>
      </c>
      <c r="I29" s="4">
        <v>290650</v>
      </c>
      <c r="J29" s="4">
        <v>56.225000000000001</v>
      </c>
      <c r="K29" s="4">
        <v>126.49</v>
      </c>
      <c r="L29" s="4">
        <v>126.88</v>
      </c>
      <c r="M29" s="4">
        <v>88.46</v>
      </c>
      <c r="N29" s="4">
        <v>108.78</v>
      </c>
      <c r="O29" s="4">
        <v>77.75</v>
      </c>
      <c r="P29" s="4">
        <v>72.34</v>
      </c>
      <c r="Q29" s="4">
        <v>125.11</v>
      </c>
      <c r="R29" s="4">
        <v>29.92</v>
      </c>
      <c r="S29" s="4">
        <v>178.27</v>
      </c>
      <c r="T29" s="4">
        <v>34.70441289</v>
      </c>
      <c r="U29" s="4">
        <v>43.21</v>
      </c>
      <c r="V29" s="4">
        <v>100.33</v>
      </c>
      <c r="W29" s="4">
        <v>44.29</v>
      </c>
      <c r="X29" s="4">
        <v>49.35</v>
      </c>
      <c r="Y29" s="4">
        <v>221.6</v>
      </c>
      <c r="Z29" s="4">
        <v>45.67</v>
      </c>
      <c r="AA29" s="4">
        <v>151.19999999999999</v>
      </c>
      <c r="AB29" s="4">
        <v>56.134075619999997</v>
      </c>
      <c r="AC29" s="4">
        <v>68.39</v>
      </c>
      <c r="AD29" s="4">
        <v>51.01</v>
      </c>
      <c r="AE29" s="4">
        <v>51.62</v>
      </c>
      <c r="AF29" s="4">
        <v>65.5</v>
      </c>
      <c r="AG29" s="4">
        <v>144.36000000000001</v>
      </c>
      <c r="AH29" s="4">
        <v>68.27</v>
      </c>
      <c r="AI29" s="4">
        <v>238.33</v>
      </c>
      <c r="AJ29" s="1">
        <v>2648.05</v>
      </c>
      <c r="AL29" s="1"/>
      <c r="AM29" s="1"/>
      <c r="AN29" s="1"/>
      <c r="AO29" s="1"/>
    </row>
    <row r="30" spans="1:41">
      <c r="A30" s="2">
        <v>43251</v>
      </c>
      <c r="B30" s="4">
        <v>46.717500000000001</v>
      </c>
      <c r="C30" s="4">
        <v>351.6</v>
      </c>
      <c r="D30" s="4">
        <v>1629.62</v>
      </c>
      <c r="E30" s="4">
        <v>191.78</v>
      </c>
      <c r="F30" s="4">
        <v>98.84</v>
      </c>
      <c r="G30" s="4">
        <v>1100</v>
      </c>
      <c r="H30" s="4">
        <v>56.946000000000005</v>
      </c>
      <c r="I30" s="4">
        <v>287200</v>
      </c>
      <c r="J30" s="4">
        <v>63.047499999999999</v>
      </c>
      <c r="K30" s="4">
        <v>119.62</v>
      </c>
      <c r="L30" s="4">
        <v>130.72</v>
      </c>
      <c r="M30" s="4">
        <v>82.54</v>
      </c>
      <c r="N30" s="4">
        <v>107.01</v>
      </c>
      <c r="O30" s="4">
        <v>81.239999999999995</v>
      </c>
      <c r="P30" s="4">
        <v>73.17</v>
      </c>
      <c r="Q30" s="4">
        <v>124.3</v>
      </c>
      <c r="R30" s="4">
        <v>29.04</v>
      </c>
      <c r="S30" s="4">
        <v>190.12</v>
      </c>
      <c r="T30" s="4">
        <v>34.059807570000004</v>
      </c>
      <c r="U30" s="4">
        <v>43</v>
      </c>
      <c r="V30" s="4">
        <v>99.47</v>
      </c>
      <c r="W30" s="4">
        <v>42.71</v>
      </c>
      <c r="X30" s="4">
        <v>47.67</v>
      </c>
      <c r="Y30" s="4">
        <v>249.28</v>
      </c>
      <c r="Z30" s="4">
        <v>46.72</v>
      </c>
      <c r="AA30" s="4">
        <v>155.74</v>
      </c>
      <c r="AB30" s="4">
        <v>56.76340278</v>
      </c>
      <c r="AC30" s="4">
        <v>71.8</v>
      </c>
      <c r="AD30" s="4">
        <v>58.12</v>
      </c>
      <c r="AE30" s="4">
        <v>50.14</v>
      </c>
      <c r="AF30" s="4">
        <v>67.39</v>
      </c>
      <c r="AG30" s="4">
        <v>151.91</v>
      </c>
      <c r="AH30" s="4">
        <v>66.69</v>
      </c>
      <c r="AI30" s="4">
        <v>225.88</v>
      </c>
      <c r="AJ30" s="1">
        <v>2705.27</v>
      </c>
      <c r="AL30" s="1"/>
      <c r="AM30" s="1"/>
      <c r="AN30" s="1"/>
      <c r="AO30" s="1"/>
    </row>
    <row r="31" spans="1:41">
      <c r="A31" s="2">
        <v>43281</v>
      </c>
      <c r="B31" s="4">
        <v>46.277500000000003</v>
      </c>
      <c r="C31" s="4">
        <v>391.43</v>
      </c>
      <c r="D31" s="4">
        <v>1699.8</v>
      </c>
      <c r="E31" s="4">
        <v>194.32</v>
      </c>
      <c r="F31" s="4">
        <v>98.61</v>
      </c>
      <c r="G31" s="4">
        <v>1129.19</v>
      </c>
      <c r="H31" s="4">
        <v>68.59</v>
      </c>
      <c r="I31" s="4">
        <v>282040.01</v>
      </c>
      <c r="J31" s="4">
        <v>59.225000000000001</v>
      </c>
      <c r="K31" s="4">
        <v>121.34</v>
      </c>
      <c r="L31" s="4">
        <v>132.44999999999999</v>
      </c>
      <c r="M31" s="4">
        <v>85.65</v>
      </c>
      <c r="N31" s="4">
        <v>104.2</v>
      </c>
      <c r="O31" s="4">
        <v>82.73</v>
      </c>
      <c r="P31" s="4">
        <v>78.06</v>
      </c>
      <c r="Q31" s="4">
        <v>126.43</v>
      </c>
      <c r="R31" s="4">
        <v>28.19</v>
      </c>
      <c r="S31" s="4">
        <v>196.52</v>
      </c>
      <c r="T31" s="4">
        <v>34.391589720000006</v>
      </c>
      <c r="U31" s="4">
        <v>43.86</v>
      </c>
      <c r="V31" s="4">
        <v>104.81</v>
      </c>
      <c r="W31" s="4">
        <v>43.03</v>
      </c>
      <c r="X31" s="4">
        <v>50.31</v>
      </c>
      <c r="Y31" s="4">
        <v>243.81</v>
      </c>
      <c r="Z31" s="4">
        <v>44.06</v>
      </c>
      <c r="AA31" s="4">
        <v>163.59</v>
      </c>
      <c r="AB31" s="4">
        <v>57.8790282</v>
      </c>
      <c r="AC31" s="4">
        <v>79.680000000000007</v>
      </c>
      <c r="AD31" s="4">
        <v>56.12</v>
      </c>
      <c r="AE31" s="4">
        <v>47.4</v>
      </c>
      <c r="AF31" s="4">
        <v>69.62</v>
      </c>
      <c r="AG31" s="4">
        <v>135.66999999999999</v>
      </c>
      <c r="AH31" s="4">
        <v>66.92</v>
      </c>
      <c r="AI31" s="4">
        <v>220.57</v>
      </c>
      <c r="AJ31" s="1">
        <v>2718.37</v>
      </c>
      <c r="AL31" s="1"/>
      <c r="AM31" s="1"/>
      <c r="AN31" s="1"/>
      <c r="AO31" s="1"/>
    </row>
    <row r="32" spans="1:41">
      <c r="A32" s="2">
        <v>43312</v>
      </c>
      <c r="B32" s="4">
        <v>47.572499999999998</v>
      </c>
      <c r="C32" s="4">
        <v>337.45</v>
      </c>
      <c r="D32" s="4">
        <v>1777.44</v>
      </c>
      <c r="E32" s="4">
        <v>172.58</v>
      </c>
      <c r="F32" s="4">
        <v>106.08</v>
      </c>
      <c r="G32" s="4">
        <v>1227.22</v>
      </c>
      <c r="H32" s="4">
        <v>59.628</v>
      </c>
      <c r="I32" s="4">
        <v>301550</v>
      </c>
      <c r="J32" s="4">
        <v>61.215000000000003</v>
      </c>
      <c r="K32" s="4">
        <v>132.52000000000001</v>
      </c>
      <c r="L32" s="4">
        <v>136.74</v>
      </c>
      <c r="M32" s="4">
        <v>89.23</v>
      </c>
      <c r="N32" s="4">
        <v>114.95</v>
      </c>
      <c r="O32" s="4">
        <v>81.510000000000005</v>
      </c>
      <c r="P32" s="4">
        <v>80.88</v>
      </c>
      <c r="Q32" s="4">
        <v>126.27</v>
      </c>
      <c r="R32" s="4">
        <v>30.88</v>
      </c>
      <c r="S32" s="4">
        <v>198</v>
      </c>
      <c r="T32" s="4">
        <v>37.851603570000002</v>
      </c>
      <c r="U32" s="4">
        <v>46.63</v>
      </c>
      <c r="V32" s="4">
        <v>113.56</v>
      </c>
      <c r="W32" s="4">
        <v>42.29</v>
      </c>
      <c r="X32" s="4">
        <v>51.64</v>
      </c>
      <c r="Y32" s="4">
        <v>244.68</v>
      </c>
      <c r="Z32" s="4">
        <v>47.68</v>
      </c>
      <c r="AA32" s="4">
        <v>159.33000000000001</v>
      </c>
      <c r="AB32" s="4">
        <v>62.808757620000002</v>
      </c>
      <c r="AC32" s="4">
        <v>76.91</v>
      </c>
      <c r="AD32" s="4">
        <v>64.09</v>
      </c>
      <c r="AE32" s="4">
        <v>50.56</v>
      </c>
      <c r="AF32" s="4">
        <v>72.17</v>
      </c>
      <c r="AG32" s="4">
        <v>143.80000000000001</v>
      </c>
      <c r="AH32" s="4">
        <v>71.89</v>
      </c>
      <c r="AI32" s="4">
        <v>237.43</v>
      </c>
      <c r="AJ32" s="1">
        <v>2816.29</v>
      </c>
      <c r="AL32" s="1"/>
      <c r="AM32" s="1"/>
      <c r="AN32" s="1"/>
      <c r="AO32" s="1"/>
    </row>
    <row r="33" spans="1:41">
      <c r="A33" s="2">
        <v>43343</v>
      </c>
      <c r="B33" s="4">
        <v>56.907499999999999</v>
      </c>
      <c r="C33" s="4">
        <v>367.68</v>
      </c>
      <c r="D33" s="4">
        <v>2012.71</v>
      </c>
      <c r="E33" s="4">
        <v>175.73</v>
      </c>
      <c r="F33" s="4">
        <v>112.33</v>
      </c>
      <c r="G33" s="4">
        <v>1231.8</v>
      </c>
      <c r="H33" s="4">
        <v>60.332000000000008</v>
      </c>
      <c r="I33" s="4">
        <v>315800</v>
      </c>
      <c r="J33" s="4">
        <v>70.17</v>
      </c>
      <c r="K33" s="4">
        <v>134.69</v>
      </c>
      <c r="L33" s="4">
        <v>146.88999999999999</v>
      </c>
      <c r="M33" s="4">
        <v>95.86</v>
      </c>
      <c r="N33" s="4">
        <v>114.58</v>
      </c>
      <c r="O33" s="4">
        <v>80.17</v>
      </c>
      <c r="P33" s="4">
        <v>82.95</v>
      </c>
      <c r="Q33" s="4">
        <v>118.46</v>
      </c>
      <c r="R33" s="4">
        <v>30.93</v>
      </c>
      <c r="S33" s="4">
        <v>215.56</v>
      </c>
      <c r="T33" s="4">
        <v>39.358842480000007</v>
      </c>
      <c r="U33" s="4">
        <v>44.57</v>
      </c>
      <c r="V33" s="4">
        <v>112.02</v>
      </c>
      <c r="W33" s="4">
        <v>47.77</v>
      </c>
      <c r="X33" s="4">
        <v>54.37</v>
      </c>
      <c r="Y33" s="4">
        <v>263.51</v>
      </c>
      <c r="Z33" s="4">
        <v>48.58</v>
      </c>
      <c r="AA33" s="4">
        <v>169.07</v>
      </c>
      <c r="AB33" s="4">
        <v>65.402348340000003</v>
      </c>
      <c r="AC33" s="4">
        <v>82.2</v>
      </c>
      <c r="AD33" s="4">
        <v>68.709999999999994</v>
      </c>
      <c r="AE33" s="4">
        <v>48.83</v>
      </c>
      <c r="AF33" s="4">
        <v>73.430000000000007</v>
      </c>
      <c r="AG33" s="4">
        <v>138.85</v>
      </c>
      <c r="AH33" s="4">
        <v>71.239999999999995</v>
      </c>
      <c r="AI33" s="4">
        <v>237.81</v>
      </c>
      <c r="AJ33" s="1">
        <v>2901.52</v>
      </c>
      <c r="AL33" s="1"/>
      <c r="AM33" s="1"/>
      <c r="AN33" s="1"/>
      <c r="AO33" s="1"/>
    </row>
    <row r="34" spans="1:41">
      <c r="A34" s="2">
        <v>43373</v>
      </c>
      <c r="B34" s="4">
        <v>56.435000000000002</v>
      </c>
      <c r="C34" s="4">
        <v>374.13</v>
      </c>
      <c r="D34" s="4">
        <v>2003</v>
      </c>
      <c r="E34" s="4">
        <v>164.46</v>
      </c>
      <c r="F34" s="4">
        <v>114.37</v>
      </c>
      <c r="G34" s="4">
        <v>1207.08</v>
      </c>
      <c r="H34" s="4">
        <v>52.954000000000001</v>
      </c>
      <c r="I34" s="4">
        <v>320000.05</v>
      </c>
      <c r="J34" s="4">
        <v>70.254999999999995</v>
      </c>
      <c r="K34" s="4">
        <v>138.16999999999999</v>
      </c>
      <c r="L34" s="4">
        <v>150.09</v>
      </c>
      <c r="M34" s="4">
        <v>93.91</v>
      </c>
      <c r="N34" s="4">
        <v>112.84</v>
      </c>
      <c r="O34" s="4">
        <v>85.02</v>
      </c>
      <c r="P34" s="4">
        <v>83.23</v>
      </c>
      <c r="Q34" s="4">
        <v>122.28</v>
      </c>
      <c r="R34" s="4">
        <v>29.46</v>
      </c>
      <c r="S34" s="4">
        <v>222.61</v>
      </c>
      <c r="T34" s="4">
        <v>41.776112430000005</v>
      </c>
      <c r="U34" s="4">
        <v>46.19</v>
      </c>
      <c r="V34" s="4">
        <v>116.94</v>
      </c>
      <c r="W34" s="4">
        <v>48.65</v>
      </c>
      <c r="X34" s="4">
        <v>53.39</v>
      </c>
      <c r="Y34" s="4">
        <v>269.95</v>
      </c>
      <c r="Z34" s="4">
        <v>51.56</v>
      </c>
      <c r="AA34" s="4">
        <v>170.2</v>
      </c>
      <c r="AB34" s="4">
        <v>67.643134439999997</v>
      </c>
      <c r="AC34" s="4">
        <v>84.72</v>
      </c>
      <c r="AD34" s="4">
        <v>72.03</v>
      </c>
      <c r="AE34" s="4">
        <v>46.57</v>
      </c>
      <c r="AF34" s="4">
        <v>77.400000000000006</v>
      </c>
      <c r="AG34" s="4">
        <v>152.49</v>
      </c>
      <c r="AH34" s="4">
        <v>71.739999999999995</v>
      </c>
      <c r="AI34" s="4">
        <v>224.24</v>
      </c>
      <c r="AJ34" s="1">
        <v>2913.98</v>
      </c>
      <c r="AL34" s="1"/>
      <c r="AM34" s="1"/>
      <c r="AN34" s="1"/>
      <c r="AO34" s="1"/>
    </row>
    <row r="35" spans="1:41">
      <c r="A35" s="2">
        <v>43404</v>
      </c>
      <c r="B35" s="4">
        <v>54.715000000000003</v>
      </c>
      <c r="C35" s="4">
        <v>301.77999999999997</v>
      </c>
      <c r="D35" s="4">
        <v>1598.01</v>
      </c>
      <c r="E35" s="4">
        <v>151.79</v>
      </c>
      <c r="F35" s="4">
        <v>106.81</v>
      </c>
      <c r="G35" s="4">
        <v>1090.58</v>
      </c>
      <c r="H35" s="4">
        <v>67.463999999999999</v>
      </c>
      <c r="I35" s="4">
        <v>307705</v>
      </c>
      <c r="J35" s="4">
        <v>52.707500000000003</v>
      </c>
      <c r="K35" s="4">
        <v>139.99</v>
      </c>
      <c r="L35" s="4">
        <v>137.85</v>
      </c>
      <c r="M35" s="4">
        <v>100.28</v>
      </c>
      <c r="N35" s="4">
        <v>109.02</v>
      </c>
      <c r="O35" s="4">
        <v>79.680000000000007</v>
      </c>
      <c r="P35" s="4">
        <v>88.68</v>
      </c>
      <c r="Q35" s="4">
        <v>111.65</v>
      </c>
      <c r="R35" s="4">
        <v>27.5</v>
      </c>
      <c r="S35" s="4">
        <v>197.67</v>
      </c>
      <c r="T35" s="4">
        <v>40.818683940000007</v>
      </c>
      <c r="U35" s="4">
        <v>47.88</v>
      </c>
      <c r="V35" s="4">
        <v>114.83</v>
      </c>
      <c r="W35" s="4">
        <v>45.75</v>
      </c>
      <c r="X35" s="4">
        <v>57.09</v>
      </c>
      <c r="Y35" s="4">
        <v>245.76</v>
      </c>
      <c r="Z35" s="4">
        <v>48.84</v>
      </c>
      <c r="AA35" s="4">
        <v>157.62</v>
      </c>
      <c r="AB35" s="4">
        <v>70.18904886</v>
      </c>
      <c r="AC35" s="4">
        <v>75.040000000000006</v>
      </c>
      <c r="AD35" s="4">
        <v>62.89</v>
      </c>
      <c r="AE35" s="4">
        <v>45.66</v>
      </c>
      <c r="AF35" s="4">
        <v>69.900000000000006</v>
      </c>
      <c r="AG35" s="4">
        <v>121.32</v>
      </c>
      <c r="AH35" s="4">
        <v>65.459999999999994</v>
      </c>
      <c r="AI35" s="4">
        <v>225.37</v>
      </c>
      <c r="AJ35" s="1">
        <v>2711.74</v>
      </c>
      <c r="AL35" s="1"/>
      <c r="AM35" s="1"/>
      <c r="AN35" s="1"/>
      <c r="AO35" s="1"/>
    </row>
    <row r="36" spans="1:41">
      <c r="A36" s="2">
        <v>43434</v>
      </c>
      <c r="B36" s="4">
        <v>44.645000000000003</v>
      </c>
      <c r="C36" s="4">
        <v>286.13</v>
      </c>
      <c r="D36" s="4">
        <v>1690.17</v>
      </c>
      <c r="E36" s="4">
        <v>140.61000000000001</v>
      </c>
      <c r="F36" s="4">
        <v>110.89</v>
      </c>
      <c r="G36" s="4">
        <v>1109.6500000000001</v>
      </c>
      <c r="H36" s="4">
        <v>70.096000000000004</v>
      </c>
      <c r="I36" s="4">
        <v>326000</v>
      </c>
      <c r="J36" s="4">
        <v>40.857500000000002</v>
      </c>
      <c r="K36" s="4">
        <v>146.9</v>
      </c>
      <c r="L36" s="4">
        <v>141.71</v>
      </c>
      <c r="M36" s="4">
        <v>97.65</v>
      </c>
      <c r="N36" s="4">
        <v>111.19</v>
      </c>
      <c r="O36" s="4">
        <v>79.5</v>
      </c>
      <c r="P36" s="4">
        <v>94.51</v>
      </c>
      <c r="Q36" s="4">
        <v>118.94</v>
      </c>
      <c r="R36" s="4">
        <v>28.4</v>
      </c>
      <c r="S36" s="4">
        <v>201.07</v>
      </c>
      <c r="T36" s="4">
        <v>43.823682269999999</v>
      </c>
      <c r="U36" s="4">
        <v>50.4</v>
      </c>
      <c r="V36" s="4">
        <v>115.49</v>
      </c>
      <c r="W36" s="4">
        <v>47.87</v>
      </c>
      <c r="X36" s="4">
        <v>60.3</v>
      </c>
      <c r="Y36" s="4">
        <v>250.89</v>
      </c>
      <c r="Z36" s="4">
        <v>48.76</v>
      </c>
      <c r="AA36" s="4">
        <v>164.52</v>
      </c>
      <c r="AB36" s="4">
        <v>75.652752840000005</v>
      </c>
      <c r="AC36" s="4">
        <v>75.12</v>
      </c>
      <c r="AD36" s="4">
        <v>58.26</v>
      </c>
      <c r="AE36" s="4">
        <v>44.39</v>
      </c>
      <c r="AF36" s="4">
        <v>66.180000000000007</v>
      </c>
      <c r="AG36" s="4">
        <v>135.66999999999999</v>
      </c>
      <c r="AH36" s="4">
        <v>64.790000000000006</v>
      </c>
      <c r="AI36" s="4">
        <v>190.69</v>
      </c>
      <c r="AJ36" s="1">
        <v>2760.17</v>
      </c>
      <c r="AL36" s="1"/>
      <c r="AM36" s="1"/>
      <c r="AN36" s="1"/>
      <c r="AO36" s="1"/>
    </row>
    <row r="37" spans="1:41">
      <c r="A37" s="2">
        <v>43465</v>
      </c>
      <c r="B37" s="4">
        <v>39.435000000000002</v>
      </c>
      <c r="C37" s="4">
        <v>267.66000000000003</v>
      </c>
      <c r="D37" s="4">
        <v>1501.97</v>
      </c>
      <c r="E37" s="4">
        <v>131.09</v>
      </c>
      <c r="F37" s="4">
        <v>101.57</v>
      </c>
      <c r="G37" s="4">
        <v>1044.96</v>
      </c>
      <c r="H37" s="4">
        <v>66.56</v>
      </c>
      <c r="I37" s="4">
        <v>306000</v>
      </c>
      <c r="J37" s="4">
        <v>33.375</v>
      </c>
      <c r="K37" s="4">
        <v>129.05000000000001</v>
      </c>
      <c r="L37" s="4">
        <v>131.94</v>
      </c>
      <c r="M37" s="4">
        <v>93.15</v>
      </c>
      <c r="N37" s="4">
        <v>97.62</v>
      </c>
      <c r="O37" s="4">
        <v>68.19</v>
      </c>
      <c r="P37" s="4">
        <v>91.92</v>
      </c>
      <c r="Q37" s="4">
        <v>108.79</v>
      </c>
      <c r="R37" s="4">
        <v>24.64</v>
      </c>
      <c r="S37" s="4">
        <v>188.65</v>
      </c>
      <c r="T37" s="4">
        <v>41.377973850000004</v>
      </c>
      <c r="U37" s="4">
        <v>47.35</v>
      </c>
      <c r="V37" s="4">
        <v>109.65</v>
      </c>
      <c r="W37" s="4">
        <v>43.33</v>
      </c>
      <c r="X37" s="4">
        <v>56.22</v>
      </c>
      <c r="Y37" s="4">
        <v>226.24</v>
      </c>
      <c r="Z37" s="4">
        <v>45.15</v>
      </c>
      <c r="AA37" s="4">
        <v>141.01</v>
      </c>
      <c r="AB37" s="4">
        <v>72.858921659999993</v>
      </c>
      <c r="AC37" s="4">
        <v>74.14</v>
      </c>
      <c r="AD37" s="4">
        <v>56.91</v>
      </c>
      <c r="AE37" s="4">
        <v>39.65</v>
      </c>
      <c r="AF37" s="4">
        <v>62.35</v>
      </c>
      <c r="AG37" s="4">
        <v>127.07</v>
      </c>
      <c r="AH37" s="4">
        <v>52.06</v>
      </c>
      <c r="AI37" s="4">
        <v>167.05</v>
      </c>
      <c r="AJ37" s="1">
        <v>2506.85</v>
      </c>
      <c r="AL37" s="1"/>
      <c r="AM37" s="1"/>
      <c r="AN37" s="1"/>
      <c r="AO37" s="1"/>
    </row>
    <row r="38" spans="1:41">
      <c r="A38" s="2">
        <v>43496</v>
      </c>
      <c r="B38" s="4">
        <v>41.61</v>
      </c>
      <c r="C38" s="4">
        <v>339.5</v>
      </c>
      <c r="D38" s="4">
        <v>1718.73</v>
      </c>
      <c r="E38" s="4">
        <v>166.69</v>
      </c>
      <c r="F38" s="4">
        <v>104.43</v>
      </c>
      <c r="G38" s="4">
        <v>1125.8900000000001</v>
      </c>
      <c r="H38" s="4">
        <v>61.403999999999996</v>
      </c>
      <c r="I38" s="4">
        <v>311500</v>
      </c>
      <c r="J38" s="4">
        <v>35.9375</v>
      </c>
      <c r="K38" s="4">
        <v>133.08000000000001</v>
      </c>
      <c r="L38" s="4">
        <v>135.01</v>
      </c>
      <c r="M38" s="4">
        <v>95.83</v>
      </c>
      <c r="N38" s="4">
        <v>103.5</v>
      </c>
      <c r="O38" s="4">
        <v>73.28</v>
      </c>
      <c r="P38" s="4">
        <v>96.47</v>
      </c>
      <c r="Q38" s="4">
        <v>114.65</v>
      </c>
      <c r="R38" s="4">
        <v>28.47</v>
      </c>
      <c r="S38" s="4">
        <v>211.13</v>
      </c>
      <c r="T38" s="4">
        <v>40.240435050000002</v>
      </c>
      <c r="U38" s="4">
        <v>48.13</v>
      </c>
      <c r="V38" s="4">
        <v>111.52</v>
      </c>
      <c r="W38" s="4">
        <v>47.29</v>
      </c>
      <c r="X38" s="4">
        <v>55.06</v>
      </c>
      <c r="Y38" s="4">
        <v>247.82</v>
      </c>
      <c r="Z38" s="4">
        <v>50.23</v>
      </c>
      <c r="AA38" s="4">
        <v>153.55000000000001</v>
      </c>
      <c r="AB38" s="4">
        <v>70.970940179999999</v>
      </c>
      <c r="AC38" s="4">
        <v>81.88</v>
      </c>
      <c r="AD38" s="4">
        <v>49.52</v>
      </c>
      <c r="AE38" s="4">
        <v>42.3</v>
      </c>
      <c r="AF38" s="4">
        <v>67.69</v>
      </c>
      <c r="AG38" s="4">
        <v>133.16</v>
      </c>
      <c r="AH38" s="4">
        <v>64.459999999999994</v>
      </c>
      <c r="AI38" s="4">
        <v>198.01</v>
      </c>
      <c r="AJ38" s="1">
        <v>2704.1</v>
      </c>
      <c r="AL38" s="1"/>
      <c r="AM38" s="1"/>
      <c r="AN38" s="1"/>
      <c r="AO38" s="1"/>
    </row>
    <row r="39" spans="1:41">
      <c r="A39" s="2">
        <v>43524</v>
      </c>
      <c r="B39" s="4">
        <v>43.287500000000001</v>
      </c>
      <c r="C39" s="4">
        <v>358.1</v>
      </c>
      <c r="D39" s="4">
        <v>1639.83</v>
      </c>
      <c r="E39" s="4">
        <v>161.44999999999999</v>
      </c>
      <c r="F39" s="4">
        <v>112.03</v>
      </c>
      <c r="G39" s="4">
        <v>1126.55</v>
      </c>
      <c r="H39" s="4">
        <v>63.975999999999999</v>
      </c>
      <c r="I39" s="4">
        <v>302200</v>
      </c>
      <c r="J39" s="4">
        <v>38.564999999999998</v>
      </c>
      <c r="K39" s="4">
        <v>136.63999999999999</v>
      </c>
      <c r="L39" s="4">
        <v>148.12</v>
      </c>
      <c r="M39" s="4">
        <v>98.99</v>
      </c>
      <c r="N39" s="4">
        <v>104.36</v>
      </c>
      <c r="O39" s="4">
        <v>79.03</v>
      </c>
      <c r="P39" s="4">
        <v>98.55</v>
      </c>
      <c r="Q39" s="4">
        <v>119.58</v>
      </c>
      <c r="R39" s="4">
        <v>29.08</v>
      </c>
      <c r="S39" s="4">
        <v>224.77</v>
      </c>
      <c r="T39" s="4">
        <v>41.09358915</v>
      </c>
      <c r="U39" s="4">
        <v>45.34</v>
      </c>
      <c r="V39" s="4">
        <v>112.84</v>
      </c>
      <c r="W39" s="4">
        <v>51.77</v>
      </c>
      <c r="X39" s="4">
        <v>56.92</v>
      </c>
      <c r="Y39" s="4">
        <v>262.5</v>
      </c>
      <c r="Z39" s="4">
        <v>52.13</v>
      </c>
      <c r="AA39" s="4">
        <v>161.38</v>
      </c>
      <c r="AB39" s="4">
        <v>77.512128540000006</v>
      </c>
      <c r="AC39" s="4">
        <v>85.73</v>
      </c>
      <c r="AD39" s="4">
        <v>53.39</v>
      </c>
      <c r="AE39" s="4">
        <v>41.98</v>
      </c>
      <c r="AF39" s="4">
        <v>67.849999999999994</v>
      </c>
      <c r="AG39" s="4">
        <v>137.34</v>
      </c>
      <c r="AH39" s="4">
        <v>63.98</v>
      </c>
      <c r="AI39" s="4">
        <v>196.7</v>
      </c>
      <c r="AJ39" s="1">
        <v>2784.49</v>
      </c>
      <c r="AL39" s="1"/>
      <c r="AM39" s="1"/>
      <c r="AN39" s="1"/>
      <c r="AO39" s="1"/>
    </row>
    <row r="40" spans="1:41">
      <c r="A40" s="2">
        <v>43555</v>
      </c>
      <c r="B40" s="4">
        <v>47.487499999999997</v>
      </c>
      <c r="C40" s="4">
        <v>356.56</v>
      </c>
      <c r="D40" s="4">
        <v>1780.75</v>
      </c>
      <c r="E40" s="4">
        <v>166.69</v>
      </c>
      <c r="F40" s="4">
        <v>117.94</v>
      </c>
      <c r="G40" s="4">
        <v>1176.8900000000001</v>
      </c>
      <c r="H40" s="4">
        <v>55.972000000000008</v>
      </c>
      <c r="I40" s="4">
        <v>301215</v>
      </c>
      <c r="J40" s="4">
        <v>44.89</v>
      </c>
      <c r="K40" s="4">
        <v>139.79</v>
      </c>
      <c r="L40" s="4">
        <v>156.19</v>
      </c>
      <c r="M40" s="4">
        <v>97.53</v>
      </c>
      <c r="N40" s="4">
        <v>101.23</v>
      </c>
      <c r="O40" s="4">
        <v>80.8</v>
      </c>
      <c r="P40" s="4">
        <v>104.05</v>
      </c>
      <c r="Q40" s="4">
        <v>123.18</v>
      </c>
      <c r="R40" s="4">
        <v>27.59</v>
      </c>
      <c r="S40" s="4">
        <v>235.45</v>
      </c>
      <c r="T40" s="4">
        <v>40.259394030000003</v>
      </c>
      <c r="U40" s="4">
        <v>46.86</v>
      </c>
      <c r="V40" s="4">
        <v>111.03</v>
      </c>
      <c r="W40" s="4">
        <v>53.99</v>
      </c>
      <c r="X40" s="4">
        <v>59.13</v>
      </c>
      <c r="Y40" s="4">
        <v>266.49</v>
      </c>
      <c r="Z40" s="4">
        <v>53.71</v>
      </c>
      <c r="AA40" s="4">
        <v>176.02</v>
      </c>
      <c r="AB40" s="4">
        <v>79.304757420000001</v>
      </c>
      <c r="AC40" s="4">
        <v>84.21</v>
      </c>
      <c r="AD40" s="4">
        <v>57.03</v>
      </c>
      <c r="AE40" s="4">
        <v>42.2</v>
      </c>
      <c r="AF40" s="4">
        <v>66.739999999999995</v>
      </c>
      <c r="AG40" s="4">
        <v>135.49</v>
      </c>
      <c r="AH40" s="4">
        <v>62.22</v>
      </c>
      <c r="AI40" s="4">
        <v>191.99</v>
      </c>
      <c r="AJ40" s="1">
        <v>2834.4</v>
      </c>
      <c r="AL40" s="1"/>
      <c r="AM40" s="1"/>
      <c r="AN40" s="1"/>
      <c r="AO40" s="1"/>
    </row>
    <row r="41" spans="1:41">
      <c r="A41" s="2">
        <v>43585</v>
      </c>
      <c r="B41" s="4">
        <v>50.167499999999997</v>
      </c>
      <c r="C41" s="4">
        <v>370.54</v>
      </c>
      <c r="D41" s="4">
        <v>1926.52</v>
      </c>
      <c r="E41" s="4">
        <v>193.4</v>
      </c>
      <c r="F41" s="4">
        <v>130.6</v>
      </c>
      <c r="G41" s="4">
        <v>1198.96</v>
      </c>
      <c r="H41" s="4">
        <v>47.738</v>
      </c>
      <c r="I41" s="4">
        <v>325080.01</v>
      </c>
      <c r="J41" s="4">
        <v>45.25</v>
      </c>
      <c r="K41" s="4">
        <v>141.19999999999999</v>
      </c>
      <c r="L41" s="4">
        <v>164.43</v>
      </c>
      <c r="M41" s="4">
        <v>102.84</v>
      </c>
      <c r="N41" s="4">
        <v>116.05</v>
      </c>
      <c r="O41" s="4">
        <v>80.28</v>
      </c>
      <c r="P41" s="4">
        <v>106.48</v>
      </c>
      <c r="Q41" s="4">
        <v>120.06</v>
      </c>
      <c r="R41" s="4">
        <v>30.58</v>
      </c>
      <c r="S41" s="4">
        <v>254.24</v>
      </c>
      <c r="T41" s="4">
        <v>38.496208889999998</v>
      </c>
      <c r="U41" s="4">
        <v>49.06</v>
      </c>
      <c r="V41" s="4">
        <v>136.97</v>
      </c>
      <c r="W41" s="4">
        <v>55.95</v>
      </c>
      <c r="X41" s="4">
        <v>57.19</v>
      </c>
      <c r="Y41" s="4">
        <v>289.25</v>
      </c>
      <c r="Z41" s="4">
        <v>55.33</v>
      </c>
      <c r="AA41" s="4">
        <v>182.67</v>
      </c>
      <c r="AB41" s="4">
        <v>75.052031459999995</v>
      </c>
      <c r="AC41" s="4">
        <v>87.83</v>
      </c>
      <c r="AD41" s="4">
        <v>86.13</v>
      </c>
      <c r="AE41" s="4">
        <v>48.25</v>
      </c>
      <c r="AF41" s="4">
        <v>63.12</v>
      </c>
      <c r="AG41" s="4">
        <v>139.41999999999999</v>
      </c>
      <c r="AH41" s="4">
        <v>70.7</v>
      </c>
      <c r="AI41" s="4">
        <v>205.92</v>
      </c>
      <c r="AJ41" s="1">
        <v>2945.83</v>
      </c>
      <c r="AL41" s="1"/>
      <c r="AM41" s="1"/>
      <c r="AN41" s="1"/>
      <c r="AO41" s="1"/>
    </row>
    <row r="42" spans="1:41">
      <c r="A42" s="2">
        <v>43616</v>
      </c>
      <c r="B42" s="4">
        <v>43.767499999999998</v>
      </c>
      <c r="C42" s="4">
        <v>343.28</v>
      </c>
      <c r="D42" s="4">
        <v>1775.07</v>
      </c>
      <c r="E42" s="4">
        <v>177.47</v>
      </c>
      <c r="F42" s="4">
        <v>123.68</v>
      </c>
      <c r="G42" s="4">
        <v>1106.5</v>
      </c>
      <c r="H42" s="4">
        <v>37.032000000000004</v>
      </c>
      <c r="I42" s="4">
        <v>297060</v>
      </c>
      <c r="J42" s="4">
        <v>33.865000000000002</v>
      </c>
      <c r="K42" s="4">
        <v>131.15</v>
      </c>
      <c r="L42" s="4">
        <v>161.33000000000001</v>
      </c>
      <c r="M42" s="4">
        <v>101.44</v>
      </c>
      <c r="N42" s="4">
        <v>105.96</v>
      </c>
      <c r="O42" s="4">
        <v>70.77</v>
      </c>
      <c r="P42" s="4">
        <v>102.91</v>
      </c>
      <c r="Q42" s="4">
        <v>113.85</v>
      </c>
      <c r="R42" s="4">
        <v>26.6</v>
      </c>
      <c r="S42" s="4">
        <v>251.49</v>
      </c>
      <c r="T42" s="4">
        <v>39.358842480000007</v>
      </c>
      <c r="U42" s="4">
        <v>49.13</v>
      </c>
      <c r="V42" s="4">
        <v>132.04</v>
      </c>
      <c r="W42" s="4">
        <v>52.03</v>
      </c>
      <c r="X42" s="4">
        <v>54.35</v>
      </c>
      <c r="Y42" s="4">
        <v>270.89999999999998</v>
      </c>
      <c r="Z42" s="4">
        <v>50.6</v>
      </c>
      <c r="AA42" s="4">
        <v>178.07</v>
      </c>
      <c r="AB42" s="4">
        <v>75.528794459999986</v>
      </c>
      <c r="AC42" s="4">
        <v>77.14</v>
      </c>
      <c r="AD42" s="4">
        <v>66.819999999999993</v>
      </c>
      <c r="AE42" s="4">
        <v>40.69</v>
      </c>
      <c r="AF42" s="4">
        <v>58.96</v>
      </c>
      <c r="AG42" s="4">
        <v>119.81</v>
      </c>
      <c r="AH42" s="4">
        <v>62.15</v>
      </c>
      <c r="AI42" s="4">
        <v>182.49</v>
      </c>
      <c r="AJ42" s="1">
        <v>2752.06</v>
      </c>
      <c r="AL42" s="1"/>
      <c r="AM42" s="1"/>
      <c r="AN42" s="1"/>
      <c r="AO42" s="1"/>
    </row>
    <row r="43" spans="1:41">
      <c r="A43" s="2">
        <v>43646</v>
      </c>
      <c r="B43" s="4">
        <v>49.48</v>
      </c>
      <c r="C43" s="4">
        <v>367.32</v>
      </c>
      <c r="D43" s="4">
        <v>1893.63</v>
      </c>
      <c r="E43" s="4">
        <v>193</v>
      </c>
      <c r="F43" s="4">
        <v>133.96</v>
      </c>
      <c r="G43" s="4">
        <v>1082.8</v>
      </c>
      <c r="H43" s="4">
        <v>44.692000000000007</v>
      </c>
      <c r="I43" s="4">
        <v>318350</v>
      </c>
      <c r="J43" s="4">
        <v>41.057499999999997</v>
      </c>
      <c r="K43" s="4">
        <v>139.28</v>
      </c>
      <c r="L43" s="4">
        <v>173.55</v>
      </c>
      <c r="M43" s="4">
        <v>110.49</v>
      </c>
      <c r="N43" s="4">
        <v>111.8</v>
      </c>
      <c r="O43" s="4">
        <v>76.63</v>
      </c>
      <c r="P43" s="4">
        <v>109.65</v>
      </c>
      <c r="Q43" s="4">
        <v>124.44</v>
      </c>
      <c r="R43" s="4">
        <v>29</v>
      </c>
      <c r="S43" s="4">
        <v>264.52999999999997</v>
      </c>
      <c r="T43" s="4">
        <v>41.065150680000002</v>
      </c>
      <c r="U43" s="4">
        <v>50.92</v>
      </c>
      <c r="V43" s="4">
        <v>139.63999999999999</v>
      </c>
      <c r="W43" s="4">
        <v>54.73</v>
      </c>
      <c r="X43" s="4">
        <v>57.13</v>
      </c>
      <c r="Y43" s="4">
        <v>294.64999999999998</v>
      </c>
      <c r="Z43" s="4">
        <v>56.97</v>
      </c>
      <c r="AA43" s="4">
        <v>184.77</v>
      </c>
      <c r="AB43" s="4">
        <v>79.953155099999989</v>
      </c>
      <c r="AC43" s="4">
        <v>83.95</v>
      </c>
      <c r="AD43" s="4">
        <v>76.069999999999993</v>
      </c>
      <c r="AE43" s="4">
        <v>43.81</v>
      </c>
      <c r="AF43" s="4">
        <v>61</v>
      </c>
      <c r="AG43" s="4">
        <v>136.29</v>
      </c>
      <c r="AH43" s="4">
        <v>70.03</v>
      </c>
      <c r="AI43" s="4">
        <v>204.6</v>
      </c>
      <c r="AJ43" s="1">
        <v>2941.76</v>
      </c>
      <c r="AL43" s="1"/>
      <c r="AM43" s="1"/>
      <c r="AN43" s="1"/>
      <c r="AO43" s="1"/>
    </row>
    <row r="44" spans="1:41">
      <c r="A44" s="2">
        <v>43677</v>
      </c>
      <c r="B44" s="4">
        <v>53.26</v>
      </c>
      <c r="C44" s="4">
        <v>322.99</v>
      </c>
      <c r="D44" s="4">
        <v>1866.78</v>
      </c>
      <c r="E44" s="4">
        <v>194.23</v>
      </c>
      <c r="F44" s="4">
        <v>136.27000000000001</v>
      </c>
      <c r="G44" s="4">
        <v>1218.2</v>
      </c>
      <c r="H44" s="4">
        <v>48.322000000000003</v>
      </c>
      <c r="I44" s="4">
        <v>308666</v>
      </c>
      <c r="J44" s="4">
        <v>42.18</v>
      </c>
      <c r="K44" s="4">
        <v>130.22</v>
      </c>
      <c r="L44" s="4">
        <v>178</v>
      </c>
      <c r="M44" s="4">
        <v>110.38</v>
      </c>
      <c r="N44" s="4">
        <v>116</v>
      </c>
      <c r="O44" s="4">
        <v>74.36</v>
      </c>
      <c r="P44" s="4">
        <v>118.04</v>
      </c>
      <c r="Q44" s="4">
        <v>123.11</v>
      </c>
      <c r="R44" s="4">
        <v>30.68</v>
      </c>
      <c r="S44" s="4">
        <v>272.27</v>
      </c>
      <c r="T44" s="4">
        <v>36.818339160000008</v>
      </c>
      <c r="U44" s="4">
        <v>52.63</v>
      </c>
      <c r="V44" s="4">
        <v>143.01</v>
      </c>
      <c r="W44" s="4">
        <v>55.4</v>
      </c>
      <c r="X44" s="4">
        <v>55.27</v>
      </c>
      <c r="Y44" s="4">
        <v>298.86</v>
      </c>
      <c r="Z44" s="4">
        <v>56.3</v>
      </c>
      <c r="AA44" s="4">
        <v>192.58</v>
      </c>
      <c r="AB44" s="4">
        <v>79.13312273999999</v>
      </c>
      <c r="AC44" s="4">
        <v>86.03</v>
      </c>
      <c r="AD44" s="4">
        <v>73.16</v>
      </c>
      <c r="AE44" s="4">
        <v>44.56</v>
      </c>
      <c r="AF44" s="4">
        <v>59.08</v>
      </c>
      <c r="AG44" s="4">
        <v>131.66999999999999</v>
      </c>
      <c r="AH44" s="4">
        <v>71.16</v>
      </c>
      <c r="AI44" s="4">
        <v>220.13</v>
      </c>
      <c r="AJ44" s="1">
        <v>2980.38</v>
      </c>
      <c r="AL44" s="1"/>
      <c r="AM44" s="1"/>
      <c r="AN44" s="1"/>
      <c r="AO44" s="1"/>
    </row>
    <row r="45" spans="1:41">
      <c r="A45" s="2">
        <v>43708</v>
      </c>
      <c r="B45" s="4">
        <v>52.185000000000002</v>
      </c>
      <c r="C45" s="4">
        <v>293.75</v>
      </c>
      <c r="D45" s="4">
        <v>1776.29</v>
      </c>
      <c r="E45" s="4">
        <v>185.67</v>
      </c>
      <c r="F45" s="4">
        <v>137.86000000000001</v>
      </c>
      <c r="G45" s="4">
        <v>1190.53</v>
      </c>
      <c r="H45" s="4">
        <v>45.122000000000007</v>
      </c>
      <c r="I45" s="4">
        <v>303078</v>
      </c>
      <c r="J45" s="4">
        <v>41.877499999999998</v>
      </c>
      <c r="K45" s="4">
        <v>128.36000000000001</v>
      </c>
      <c r="L45" s="4">
        <v>180.82</v>
      </c>
      <c r="M45" s="4">
        <v>114.26</v>
      </c>
      <c r="N45" s="4">
        <v>109.86</v>
      </c>
      <c r="O45" s="4">
        <v>68.48</v>
      </c>
      <c r="P45" s="4">
        <v>120.23</v>
      </c>
      <c r="Q45" s="4">
        <v>117.72</v>
      </c>
      <c r="R45" s="4">
        <v>27.51</v>
      </c>
      <c r="S45" s="4">
        <v>281.37</v>
      </c>
      <c r="T45" s="4">
        <v>33.699586949999997</v>
      </c>
      <c r="U45" s="4">
        <v>55.04</v>
      </c>
      <c r="V45" s="4">
        <v>137.26</v>
      </c>
      <c r="W45" s="4">
        <v>46.81</v>
      </c>
      <c r="X45" s="4">
        <v>58.16</v>
      </c>
      <c r="Y45" s="4">
        <v>284.51</v>
      </c>
      <c r="Z45" s="4">
        <v>52.06</v>
      </c>
      <c r="AA45" s="4">
        <v>198.17</v>
      </c>
      <c r="AB45" s="4">
        <v>82.45139322</v>
      </c>
      <c r="AC45" s="4">
        <v>84.5</v>
      </c>
      <c r="AD45" s="4">
        <v>77.77</v>
      </c>
      <c r="AE45" s="4">
        <v>41.49</v>
      </c>
      <c r="AF45" s="4">
        <v>52.18</v>
      </c>
      <c r="AG45" s="4">
        <v>119</v>
      </c>
      <c r="AH45" s="4">
        <v>64.349999999999994</v>
      </c>
      <c r="AI45" s="4">
        <v>203.91</v>
      </c>
      <c r="AJ45" s="1">
        <v>2926.46</v>
      </c>
      <c r="AL45" s="1"/>
      <c r="AM45" s="1"/>
      <c r="AN45" s="1"/>
      <c r="AO45" s="1"/>
    </row>
    <row r="46" spans="1:41">
      <c r="A46" s="2">
        <v>43738</v>
      </c>
      <c r="B46" s="4">
        <v>55.9925</v>
      </c>
      <c r="C46" s="4">
        <v>267.62</v>
      </c>
      <c r="D46" s="4">
        <v>1735.91</v>
      </c>
      <c r="E46" s="4">
        <v>178.08</v>
      </c>
      <c r="F46" s="4">
        <v>139.03</v>
      </c>
      <c r="G46" s="4">
        <v>1221.1400000000001</v>
      </c>
      <c r="H46" s="4">
        <v>48.174000000000007</v>
      </c>
      <c r="I46" s="4">
        <v>311832</v>
      </c>
      <c r="J46" s="4">
        <v>43.517499999999998</v>
      </c>
      <c r="K46" s="4">
        <v>129.38</v>
      </c>
      <c r="L46" s="4">
        <v>172.01</v>
      </c>
      <c r="M46" s="4">
        <v>118.68</v>
      </c>
      <c r="N46" s="4">
        <v>117.69</v>
      </c>
      <c r="O46" s="4">
        <v>70.61</v>
      </c>
      <c r="P46" s="4">
        <v>124.38</v>
      </c>
      <c r="Q46" s="4">
        <v>118.6</v>
      </c>
      <c r="R46" s="4">
        <v>29.17</v>
      </c>
      <c r="S46" s="4">
        <v>271.57</v>
      </c>
      <c r="T46" s="4">
        <v>34.059807570000004</v>
      </c>
      <c r="U46" s="4">
        <v>54.44</v>
      </c>
      <c r="V46" s="4">
        <v>130.32</v>
      </c>
      <c r="W46" s="4">
        <v>49.41</v>
      </c>
      <c r="X46" s="4">
        <v>60.36</v>
      </c>
      <c r="Y46" s="4">
        <v>276.25</v>
      </c>
      <c r="Z46" s="4">
        <v>55.03</v>
      </c>
      <c r="AA46" s="4">
        <v>192.35</v>
      </c>
      <c r="AB46" s="4">
        <v>80.267818680000005</v>
      </c>
      <c r="AC46" s="4">
        <v>93.92</v>
      </c>
      <c r="AD46" s="4">
        <v>76.28</v>
      </c>
      <c r="AE46" s="4">
        <v>42.67</v>
      </c>
      <c r="AF46" s="4">
        <v>56.98</v>
      </c>
      <c r="AG46" s="4">
        <v>126.31</v>
      </c>
      <c r="AH46" s="4">
        <v>69.08</v>
      </c>
      <c r="AI46" s="4">
        <v>207.23</v>
      </c>
      <c r="AJ46" s="1">
        <v>2976.74</v>
      </c>
      <c r="AL46" s="1"/>
      <c r="AM46" s="1"/>
      <c r="AN46" s="1"/>
      <c r="AO46" s="1"/>
    </row>
    <row r="47" spans="1:41">
      <c r="A47" s="2">
        <v>43769</v>
      </c>
      <c r="B47" s="4">
        <v>62.19</v>
      </c>
      <c r="C47" s="4">
        <v>287.41000000000003</v>
      </c>
      <c r="D47" s="4">
        <v>1776.66</v>
      </c>
      <c r="E47" s="4">
        <v>191.65</v>
      </c>
      <c r="F47" s="4">
        <v>143.37</v>
      </c>
      <c r="G47" s="4">
        <v>1258.8</v>
      </c>
      <c r="H47" s="4">
        <v>62.984000000000009</v>
      </c>
      <c r="I47" s="4">
        <v>318939</v>
      </c>
      <c r="J47" s="4">
        <v>50.255000000000003</v>
      </c>
      <c r="K47" s="4">
        <v>132.04</v>
      </c>
      <c r="L47" s="4">
        <v>178.86</v>
      </c>
      <c r="M47" s="4">
        <v>117.26</v>
      </c>
      <c r="N47" s="4">
        <v>124.92</v>
      </c>
      <c r="O47" s="4">
        <v>67.569999999999993</v>
      </c>
      <c r="P47" s="4">
        <v>124.51</v>
      </c>
      <c r="Q47" s="4">
        <v>116.14</v>
      </c>
      <c r="R47" s="4">
        <v>31.27</v>
      </c>
      <c r="S47" s="4">
        <v>276.81</v>
      </c>
      <c r="T47" s="4">
        <v>36.372803130000001</v>
      </c>
      <c r="U47" s="4">
        <v>54.43</v>
      </c>
      <c r="V47" s="4">
        <v>129.91999999999999</v>
      </c>
      <c r="W47" s="4">
        <v>47.51</v>
      </c>
      <c r="X47" s="4">
        <v>60.47</v>
      </c>
      <c r="Y47" s="4">
        <v>277.93</v>
      </c>
      <c r="Z47" s="4">
        <v>54.49</v>
      </c>
      <c r="AA47" s="4">
        <v>185.42</v>
      </c>
      <c r="AB47" s="4">
        <v>82.632563159999989</v>
      </c>
      <c r="AC47" s="4">
        <v>89.55</v>
      </c>
      <c r="AD47" s="4">
        <v>80.44</v>
      </c>
      <c r="AE47" s="4">
        <v>46.05</v>
      </c>
      <c r="AF47" s="4">
        <v>55.2</v>
      </c>
      <c r="AG47" s="4">
        <v>137.80000000000001</v>
      </c>
      <c r="AH47" s="4">
        <v>71.86</v>
      </c>
      <c r="AI47" s="4">
        <v>213.38</v>
      </c>
      <c r="AJ47" s="1">
        <v>3037.56</v>
      </c>
      <c r="AL47" s="1"/>
      <c r="AM47" s="1"/>
      <c r="AN47" s="1"/>
      <c r="AO47" s="1"/>
    </row>
    <row r="48" spans="1:41">
      <c r="A48" s="2">
        <v>43799</v>
      </c>
      <c r="B48" s="4">
        <v>66.8125</v>
      </c>
      <c r="C48" s="4">
        <v>314.66000000000003</v>
      </c>
      <c r="D48" s="4">
        <v>1800.8</v>
      </c>
      <c r="E48" s="4">
        <v>201.64</v>
      </c>
      <c r="F48" s="4">
        <v>151.38</v>
      </c>
      <c r="G48" s="4">
        <v>1304.0899999999999</v>
      </c>
      <c r="H48" s="4">
        <v>65.988</v>
      </c>
      <c r="I48" s="4">
        <v>330495.11</v>
      </c>
      <c r="J48" s="4">
        <v>54.185000000000002</v>
      </c>
      <c r="K48" s="4">
        <v>137.49</v>
      </c>
      <c r="L48" s="4">
        <v>184.51</v>
      </c>
      <c r="M48" s="4">
        <v>119.09</v>
      </c>
      <c r="N48" s="4">
        <v>131.76</v>
      </c>
      <c r="O48" s="4">
        <v>68.13</v>
      </c>
      <c r="P48" s="4">
        <v>122.06</v>
      </c>
      <c r="Q48" s="4">
        <v>117.13</v>
      </c>
      <c r="R48" s="4">
        <v>33.32</v>
      </c>
      <c r="S48" s="4">
        <v>292.23</v>
      </c>
      <c r="T48" s="4">
        <v>36.514995480000003</v>
      </c>
      <c r="U48" s="4">
        <v>53.4</v>
      </c>
      <c r="V48" s="4">
        <v>151.58000000000001</v>
      </c>
      <c r="W48" s="4">
        <v>45.31</v>
      </c>
      <c r="X48" s="4">
        <v>60.24</v>
      </c>
      <c r="Y48" s="4">
        <v>309.52999999999997</v>
      </c>
      <c r="Z48" s="4">
        <v>56.14</v>
      </c>
      <c r="AA48" s="4">
        <v>201.16</v>
      </c>
      <c r="AB48" s="4">
        <v>83.128396680000009</v>
      </c>
      <c r="AC48" s="4">
        <v>93.49</v>
      </c>
      <c r="AD48" s="4">
        <v>83.55</v>
      </c>
      <c r="AE48" s="4">
        <v>49.48</v>
      </c>
      <c r="AF48" s="4">
        <v>59.94</v>
      </c>
      <c r="AG48" s="4">
        <v>144.72999999999999</v>
      </c>
      <c r="AH48" s="4">
        <v>75.12</v>
      </c>
      <c r="AI48" s="4">
        <v>221.35</v>
      </c>
      <c r="AJ48" s="1">
        <v>3140.98</v>
      </c>
      <c r="AL48" s="1"/>
      <c r="AM48" s="1"/>
      <c r="AN48" s="1"/>
      <c r="AO48" s="1"/>
    </row>
    <row r="49" spans="1:41">
      <c r="A49" s="2">
        <v>43830</v>
      </c>
      <c r="B49" s="4">
        <v>73.412499999999994</v>
      </c>
      <c r="C49" s="4">
        <v>323.57</v>
      </c>
      <c r="D49" s="4">
        <v>1847.84</v>
      </c>
      <c r="E49" s="4">
        <v>205.25</v>
      </c>
      <c r="F49" s="4">
        <v>157.69999999999999</v>
      </c>
      <c r="G49" s="4">
        <v>1339.39</v>
      </c>
      <c r="H49" s="4">
        <v>83.665999999999997</v>
      </c>
      <c r="I49" s="4">
        <v>339590</v>
      </c>
      <c r="J49" s="4">
        <v>58.825000000000003</v>
      </c>
      <c r="K49" s="4">
        <v>145.87</v>
      </c>
      <c r="L49" s="4">
        <v>187.9</v>
      </c>
      <c r="M49" s="4">
        <v>118.84</v>
      </c>
      <c r="N49" s="4">
        <v>139.4</v>
      </c>
      <c r="O49" s="4">
        <v>69.78</v>
      </c>
      <c r="P49" s="4">
        <v>124.9</v>
      </c>
      <c r="Q49" s="4">
        <v>120.51</v>
      </c>
      <c r="R49" s="4">
        <v>35.22</v>
      </c>
      <c r="S49" s="4">
        <v>298.58999999999997</v>
      </c>
      <c r="T49" s="4">
        <v>37.140641819999999</v>
      </c>
      <c r="U49" s="4">
        <v>55.35</v>
      </c>
      <c r="V49" s="4">
        <v>144.63</v>
      </c>
      <c r="W49" s="4">
        <v>47.96</v>
      </c>
      <c r="X49" s="4">
        <v>61.4</v>
      </c>
      <c r="Y49" s="4">
        <v>329.81</v>
      </c>
      <c r="Z49" s="4">
        <v>52.98</v>
      </c>
      <c r="AA49" s="4">
        <v>210.57</v>
      </c>
      <c r="AB49" s="4">
        <v>86.723189700000006</v>
      </c>
      <c r="AC49" s="4">
        <v>101.31</v>
      </c>
      <c r="AD49" s="4">
        <v>88.23</v>
      </c>
      <c r="AE49" s="4">
        <v>51.12</v>
      </c>
      <c r="AF49" s="4">
        <v>65.03</v>
      </c>
      <c r="AG49" s="4">
        <v>147.68</v>
      </c>
      <c r="AH49" s="4">
        <v>79.89</v>
      </c>
      <c r="AI49" s="4">
        <v>229.93</v>
      </c>
      <c r="AJ49" s="1">
        <v>3230.78</v>
      </c>
      <c r="AL49" s="1"/>
      <c r="AM49" s="1"/>
      <c r="AN49" s="1"/>
      <c r="AO49" s="1"/>
    </row>
    <row r="50" spans="1:41">
      <c r="A50" s="2">
        <v>43861</v>
      </c>
      <c r="B50" s="4">
        <v>77.377499999999998</v>
      </c>
      <c r="C50" s="4">
        <v>345.09</v>
      </c>
      <c r="D50" s="4">
        <v>2008.72</v>
      </c>
      <c r="E50" s="4">
        <v>201.91</v>
      </c>
      <c r="F50" s="4">
        <v>170.23</v>
      </c>
      <c r="G50" s="4">
        <v>1432.78</v>
      </c>
      <c r="H50" s="4">
        <v>130.114</v>
      </c>
      <c r="I50" s="4">
        <v>335996.01</v>
      </c>
      <c r="J50" s="4">
        <v>59.107500000000002</v>
      </c>
      <c r="K50" s="4">
        <v>148.87</v>
      </c>
      <c r="L50" s="4">
        <v>198.97</v>
      </c>
      <c r="M50" s="4">
        <v>114.49</v>
      </c>
      <c r="N50" s="4">
        <v>132.36000000000001</v>
      </c>
      <c r="O50" s="4">
        <v>62.12</v>
      </c>
      <c r="P50" s="4">
        <v>124.62</v>
      </c>
      <c r="Q50" s="4">
        <v>107.14</v>
      </c>
      <c r="R50" s="4">
        <v>32.83</v>
      </c>
      <c r="S50" s="4">
        <v>315.94</v>
      </c>
      <c r="T50" s="4">
        <v>35.301620760000006</v>
      </c>
      <c r="U50" s="4">
        <v>58.4</v>
      </c>
      <c r="V50" s="4">
        <v>138.31</v>
      </c>
      <c r="W50" s="4">
        <v>45.97</v>
      </c>
      <c r="X50" s="4">
        <v>59.44</v>
      </c>
      <c r="Y50" s="4">
        <v>351.14</v>
      </c>
      <c r="Z50" s="4">
        <v>52.45</v>
      </c>
      <c r="AA50" s="4">
        <v>205.21</v>
      </c>
      <c r="AB50" s="4">
        <v>81.469261439999997</v>
      </c>
      <c r="AC50" s="4">
        <v>96.3</v>
      </c>
      <c r="AD50" s="4">
        <v>85.31</v>
      </c>
      <c r="AE50" s="4">
        <v>52.26</v>
      </c>
      <c r="AF50" s="4">
        <v>59.43</v>
      </c>
      <c r="AG50" s="4">
        <v>131.35</v>
      </c>
      <c r="AH50" s="4">
        <v>74.41</v>
      </c>
      <c r="AI50" s="4">
        <v>237.75</v>
      </c>
      <c r="AJ50" s="1">
        <v>3225.52</v>
      </c>
      <c r="AL50" s="1"/>
      <c r="AM50" s="1"/>
      <c r="AN50" s="1"/>
      <c r="AO50" s="1"/>
    </row>
    <row r="51" spans="1:41">
      <c r="A51" s="2">
        <v>43890</v>
      </c>
      <c r="B51" s="4">
        <v>68.34</v>
      </c>
      <c r="C51" s="4">
        <v>369.03</v>
      </c>
      <c r="D51" s="4">
        <v>1883.75</v>
      </c>
      <c r="E51" s="4">
        <v>192.47</v>
      </c>
      <c r="F51" s="4">
        <v>162.01</v>
      </c>
      <c r="G51" s="4">
        <v>1339.25</v>
      </c>
      <c r="H51" s="4">
        <v>133.59800000000001</v>
      </c>
      <c r="I51" s="4">
        <v>309096</v>
      </c>
      <c r="J51" s="4">
        <v>67.517499999999998</v>
      </c>
      <c r="K51" s="4">
        <v>134.47999999999999</v>
      </c>
      <c r="L51" s="4">
        <v>181.76</v>
      </c>
      <c r="M51" s="4">
        <v>107.68</v>
      </c>
      <c r="N51" s="4">
        <v>116.11</v>
      </c>
      <c r="O51" s="4">
        <v>51.44</v>
      </c>
      <c r="P51" s="4">
        <v>113.23</v>
      </c>
      <c r="Q51" s="4">
        <v>93.34</v>
      </c>
      <c r="R51" s="4">
        <v>28.5</v>
      </c>
      <c r="S51" s="4">
        <v>290.25</v>
      </c>
      <c r="T51" s="4">
        <v>31.680455580000004</v>
      </c>
      <c r="U51" s="4">
        <v>53.49</v>
      </c>
      <c r="V51" s="4">
        <v>117.65</v>
      </c>
      <c r="W51" s="4">
        <v>39.93</v>
      </c>
      <c r="X51" s="4">
        <v>54.16</v>
      </c>
      <c r="Y51" s="4">
        <v>345.12</v>
      </c>
      <c r="Z51" s="4">
        <v>49.46</v>
      </c>
      <c r="AA51" s="4">
        <v>180.59</v>
      </c>
      <c r="AB51" s="4">
        <v>73.001950559999997</v>
      </c>
      <c r="AC51" s="4">
        <v>89.38</v>
      </c>
      <c r="AD51" s="4">
        <v>78.3</v>
      </c>
      <c r="AE51" s="4">
        <v>45.03</v>
      </c>
      <c r="AF51" s="4">
        <v>48.42</v>
      </c>
      <c r="AG51" s="4">
        <v>124.24</v>
      </c>
      <c r="AH51" s="4">
        <v>63.46</v>
      </c>
      <c r="AI51" s="4">
        <v>200.77</v>
      </c>
      <c r="AJ51" s="1">
        <v>2954.22</v>
      </c>
      <c r="AL51" s="1"/>
      <c r="AM51" s="1"/>
      <c r="AN51" s="1"/>
      <c r="AO51" s="1"/>
    </row>
    <row r="52" spans="1:41">
      <c r="A52" s="2">
        <v>43921</v>
      </c>
      <c r="B52" s="4">
        <v>63.572499999999998</v>
      </c>
      <c r="C52" s="4">
        <v>375.5</v>
      </c>
      <c r="D52" s="4">
        <v>1949.72</v>
      </c>
      <c r="E52" s="4">
        <v>166.8</v>
      </c>
      <c r="F52" s="4">
        <v>157.71</v>
      </c>
      <c r="G52" s="4">
        <v>1161.95</v>
      </c>
      <c r="H52" s="4">
        <v>104.80000000000001</v>
      </c>
      <c r="I52" s="4">
        <v>272000</v>
      </c>
      <c r="J52" s="4">
        <v>65.900000000000006</v>
      </c>
      <c r="K52" s="4">
        <v>131.13</v>
      </c>
      <c r="L52" s="4">
        <v>161.12</v>
      </c>
      <c r="M52" s="4">
        <v>113.62</v>
      </c>
      <c r="N52" s="4">
        <v>90.03</v>
      </c>
      <c r="O52" s="4">
        <v>37.97</v>
      </c>
      <c r="P52" s="4">
        <v>110</v>
      </c>
      <c r="Q52" s="4">
        <v>72.459999999999994</v>
      </c>
      <c r="R52" s="4">
        <v>21.23</v>
      </c>
      <c r="S52" s="4">
        <v>241.56</v>
      </c>
      <c r="T52" s="4">
        <v>30.941055360000004</v>
      </c>
      <c r="U52" s="4">
        <v>44.25</v>
      </c>
      <c r="V52" s="4">
        <v>96.6</v>
      </c>
      <c r="W52" s="4">
        <v>39.31</v>
      </c>
      <c r="X52" s="4">
        <v>53.73</v>
      </c>
      <c r="Y52" s="4">
        <v>318.24</v>
      </c>
      <c r="Z52" s="4">
        <v>48.33</v>
      </c>
      <c r="AA52" s="4">
        <v>163.26</v>
      </c>
      <c r="AB52" s="4">
        <v>73.364290439999991</v>
      </c>
      <c r="AC52" s="4">
        <v>82.74</v>
      </c>
      <c r="AD52" s="4">
        <v>67.650000000000006</v>
      </c>
      <c r="AE52" s="4">
        <v>34</v>
      </c>
      <c r="AF52" s="4">
        <v>30.8</v>
      </c>
      <c r="AG52" s="4">
        <v>116.04</v>
      </c>
      <c r="AH52" s="4">
        <v>42.12</v>
      </c>
      <c r="AI52" s="4">
        <v>154.59</v>
      </c>
      <c r="AJ52" s="1">
        <v>2584.59</v>
      </c>
      <c r="AL52" s="1"/>
      <c r="AM52" s="1"/>
      <c r="AN52" s="1"/>
      <c r="AO52" s="1"/>
    </row>
    <row r="53" spans="1:41">
      <c r="A53" s="2">
        <v>43951</v>
      </c>
      <c r="B53" s="4">
        <v>73.45</v>
      </c>
      <c r="C53" s="4">
        <v>419.85</v>
      </c>
      <c r="D53" s="4">
        <v>2474</v>
      </c>
      <c r="E53" s="4">
        <v>204.71</v>
      </c>
      <c r="F53" s="4">
        <v>179.21</v>
      </c>
      <c r="G53" s="4">
        <v>1346.7</v>
      </c>
      <c r="H53" s="4">
        <v>156.376</v>
      </c>
      <c r="I53" s="4">
        <v>281700</v>
      </c>
      <c r="J53" s="4">
        <v>73.069999999999993</v>
      </c>
      <c r="K53" s="4">
        <v>150.04</v>
      </c>
      <c r="L53" s="4">
        <v>178.72</v>
      </c>
      <c r="M53" s="4">
        <v>121.55</v>
      </c>
      <c r="N53" s="4">
        <v>95.76</v>
      </c>
      <c r="O53" s="4">
        <v>46.47</v>
      </c>
      <c r="P53" s="4">
        <v>117.87</v>
      </c>
      <c r="Q53" s="4">
        <v>92</v>
      </c>
      <c r="R53" s="4">
        <v>24.05</v>
      </c>
      <c r="S53" s="4">
        <v>274.97000000000003</v>
      </c>
      <c r="T53" s="4">
        <v>36.363323640000004</v>
      </c>
      <c r="U53" s="4">
        <v>45.89</v>
      </c>
      <c r="V53" s="4">
        <v>108.15</v>
      </c>
      <c r="W53" s="4">
        <v>42.38</v>
      </c>
      <c r="X53" s="4">
        <v>57.45</v>
      </c>
      <c r="Y53" s="4">
        <v>353.64</v>
      </c>
      <c r="Z53" s="4">
        <v>52.97</v>
      </c>
      <c r="AA53" s="4">
        <v>185.19</v>
      </c>
      <c r="AB53" s="4">
        <v>75.652752840000005</v>
      </c>
      <c r="AC53" s="4">
        <v>87.18</v>
      </c>
      <c r="AD53" s="4">
        <v>78.67</v>
      </c>
      <c r="AE53" s="4">
        <v>39.43</v>
      </c>
      <c r="AF53" s="4">
        <v>42.1</v>
      </c>
      <c r="AG53" s="4">
        <v>116.38</v>
      </c>
      <c r="AH53" s="4">
        <v>48.56</v>
      </c>
      <c r="AI53" s="4">
        <v>183.42</v>
      </c>
      <c r="AJ53" s="1">
        <v>2912.43</v>
      </c>
      <c r="AL53" s="1"/>
      <c r="AM53" s="1"/>
      <c r="AN53" s="1"/>
      <c r="AO53" s="1"/>
    </row>
    <row r="54" spans="1:41">
      <c r="A54" s="2">
        <v>43982</v>
      </c>
      <c r="B54" s="4">
        <v>79.484999999999999</v>
      </c>
      <c r="C54" s="4">
        <v>419.73</v>
      </c>
      <c r="D54" s="4">
        <v>2442.37</v>
      </c>
      <c r="E54" s="4">
        <v>225.09</v>
      </c>
      <c r="F54" s="4">
        <v>183.25</v>
      </c>
      <c r="G54" s="4">
        <v>1433.52</v>
      </c>
      <c r="H54" s="4">
        <v>167</v>
      </c>
      <c r="I54" s="4">
        <v>278640</v>
      </c>
      <c r="J54" s="4">
        <v>88.754999999999995</v>
      </c>
      <c r="K54" s="4">
        <v>148.75</v>
      </c>
      <c r="L54" s="4">
        <v>195.24</v>
      </c>
      <c r="M54" s="4">
        <v>124.06</v>
      </c>
      <c r="N54" s="4">
        <v>97.31</v>
      </c>
      <c r="O54" s="4">
        <v>45.47</v>
      </c>
      <c r="P54" s="4">
        <v>115.92</v>
      </c>
      <c r="Q54" s="4">
        <v>91.7</v>
      </c>
      <c r="R54" s="4">
        <v>24.12</v>
      </c>
      <c r="S54" s="4">
        <v>300.89</v>
      </c>
      <c r="T54" s="4">
        <v>36.202172310000002</v>
      </c>
      <c r="U54" s="4">
        <v>46.68</v>
      </c>
      <c r="V54" s="4">
        <v>117.3</v>
      </c>
      <c r="W54" s="4">
        <v>47.82</v>
      </c>
      <c r="X54" s="4">
        <v>57.38</v>
      </c>
      <c r="Y54" s="4">
        <v>386.6</v>
      </c>
      <c r="Z54" s="4">
        <v>53.77</v>
      </c>
      <c r="AA54" s="4">
        <v>201.62</v>
      </c>
      <c r="AB54" s="4">
        <v>76.968618719999995</v>
      </c>
      <c r="AC54" s="4">
        <v>98.58</v>
      </c>
      <c r="AD54" s="4">
        <v>80.88</v>
      </c>
      <c r="AE54" s="4">
        <v>44.2</v>
      </c>
      <c r="AF54" s="4">
        <v>42.18</v>
      </c>
      <c r="AG54" s="4">
        <v>120.13</v>
      </c>
      <c r="AH54" s="4">
        <v>47.91</v>
      </c>
      <c r="AI54" s="4">
        <v>196.49</v>
      </c>
      <c r="AJ54" s="1">
        <v>3044.31</v>
      </c>
      <c r="AL54" s="1"/>
      <c r="AM54" s="1"/>
      <c r="AN54" s="1"/>
      <c r="AO54" s="1"/>
    </row>
    <row r="55" spans="1:41">
      <c r="A55" s="2">
        <v>44012</v>
      </c>
      <c r="B55" s="4">
        <v>91.2</v>
      </c>
      <c r="C55" s="4">
        <v>455.04</v>
      </c>
      <c r="D55" s="4">
        <v>2758.82</v>
      </c>
      <c r="E55" s="4">
        <v>227.07</v>
      </c>
      <c r="F55" s="4">
        <v>203.51</v>
      </c>
      <c r="G55" s="4">
        <v>1418.05</v>
      </c>
      <c r="H55" s="4">
        <v>215.96199999999999</v>
      </c>
      <c r="I55" s="4">
        <v>267300</v>
      </c>
      <c r="J55" s="4">
        <v>94.977500000000006</v>
      </c>
      <c r="K55" s="4">
        <v>140.63</v>
      </c>
      <c r="L55" s="4">
        <v>193.17</v>
      </c>
      <c r="M55" s="4">
        <v>119.78</v>
      </c>
      <c r="N55" s="4">
        <v>94.06</v>
      </c>
      <c r="O55" s="4">
        <v>44.72</v>
      </c>
      <c r="P55" s="4">
        <v>119.57</v>
      </c>
      <c r="Q55" s="4">
        <v>89.23</v>
      </c>
      <c r="R55" s="4">
        <v>23.75</v>
      </c>
      <c r="S55" s="4">
        <v>295.7</v>
      </c>
      <c r="T55" s="4">
        <v>30.997932300000006</v>
      </c>
      <c r="U55" s="4">
        <v>44.68</v>
      </c>
      <c r="V55" s="4">
        <v>111.51</v>
      </c>
      <c r="W55" s="4">
        <v>46.64</v>
      </c>
      <c r="X55" s="4">
        <v>55.13</v>
      </c>
      <c r="Y55" s="4">
        <v>435.31</v>
      </c>
      <c r="Z55" s="4">
        <v>55.27</v>
      </c>
      <c r="AA55" s="4">
        <v>214.72</v>
      </c>
      <c r="AB55" s="4">
        <v>73.736165579999991</v>
      </c>
      <c r="AC55" s="4">
        <v>98.05</v>
      </c>
      <c r="AD55" s="4">
        <v>91.21</v>
      </c>
      <c r="AE55" s="4">
        <v>48.3</v>
      </c>
      <c r="AF55" s="4">
        <v>42.02</v>
      </c>
      <c r="AG55" s="4">
        <v>126.5</v>
      </c>
      <c r="AH55" s="4">
        <v>51.1</v>
      </c>
      <c r="AI55" s="4">
        <v>197.62</v>
      </c>
      <c r="AJ55" s="1">
        <v>3100.29</v>
      </c>
      <c r="AL55" s="1"/>
      <c r="AM55" s="1"/>
      <c r="AN55" s="1"/>
      <c r="AO55" s="1"/>
    </row>
    <row r="56" spans="1:41">
      <c r="A56" s="2">
        <v>44043</v>
      </c>
      <c r="B56" s="4">
        <v>106.26</v>
      </c>
      <c r="C56" s="4">
        <v>488.88</v>
      </c>
      <c r="D56" s="4">
        <v>3164.68</v>
      </c>
      <c r="E56" s="4">
        <v>253.67</v>
      </c>
      <c r="F56" s="4">
        <v>205.01</v>
      </c>
      <c r="G56" s="4">
        <v>1487.95</v>
      </c>
      <c r="H56" s="4">
        <v>286.15199999999999</v>
      </c>
      <c r="I56" s="4">
        <v>293631</v>
      </c>
      <c r="J56" s="4">
        <v>106.14749999999999</v>
      </c>
      <c r="K56" s="4">
        <v>145.76</v>
      </c>
      <c r="L56" s="4">
        <v>190.4</v>
      </c>
      <c r="M56" s="4">
        <v>129.4</v>
      </c>
      <c r="N56" s="4">
        <v>96.64</v>
      </c>
      <c r="O56" s="4">
        <v>42.08</v>
      </c>
      <c r="P56" s="4">
        <v>131.12</v>
      </c>
      <c r="Q56" s="4">
        <v>83.94</v>
      </c>
      <c r="R56" s="4">
        <v>24.88</v>
      </c>
      <c r="S56" s="4">
        <v>308.52999999999997</v>
      </c>
      <c r="T56" s="4">
        <v>36.477077520000002</v>
      </c>
      <c r="U56" s="4">
        <v>47.24</v>
      </c>
      <c r="V56" s="4">
        <v>116.94</v>
      </c>
      <c r="W56" s="4">
        <v>47.1</v>
      </c>
      <c r="X56" s="4">
        <v>57.48</v>
      </c>
      <c r="Y56" s="4">
        <v>444.32</v>
      </c>
      <c r="Z56" s="4">
        <v>55.45</v>
      </c>
      <c r="AA56" s="4">
        <v>224.78</v>
      </c>
      <c r="AB56" s="4">
        <v>76.510926239999989</v>
      </c>
      <c r="AC56" s="4">
        <v>97.61</v>
      </c>
      <c r="AD56" s="4">
        <v>105.61</v>
      </c>
      <c r="AE56" s="4">
        <v>48.88</v>
      </c>
      <c r="AF56" s="4">
        <v>37.39</v>
      </c>
      <c r="AG56" s="4">
        <v>132.88</v>
      </c>
      <c r="AH56" s="4">
        <v>50.01</v>
      </c>
      <c r="AI56" s="4">
        <v>197.96</v>
      </c>
      <c r="AJ56" s="1">
        <v>3271.12</v>
      </c>
      <c r="AL56" s="1"/>
      <c r="AM56" s="1"/>
      <c r="AN56" s="1"/>
      <c r="AO56" s="1"/>
    </row>
    <row r="57" spans="1:41">
      <c r="A57" s="2">
        <v>44074</v>
      </c>
      <c r="B57" s="4">
        <v>129.04</v>
      </c>
      <c r="C57" s="4">
        <v>529.55999999999995</v>
      </c>
      <c r="D57" s="4">
        <v>3450.96</v>
      </c>
      <c r="E57" s="4">
        <v>293.2</v>
      </c>
      <c r="F57" s="4">
        <v>225.53</v>
      </c>
      <c r="G57" s="4">
        <v>1629.53</v>
      </c>
      <c r="H57" s="4">
        <v>498.32</v>
      </c>
      <c r="I57" s="4">
        <v>327560</v>
      </c>
      <c r="J57" s="4">
        <v>133.745</v>
      </c>
      <c r="K57" s="4">
        <v>153.41</v>
      </c>
      <c r="L57" s="4">
        <v>211.99</v>
      </c>
      <c r="M57" s="4">
        <v>138.85</v>
      </c>
      <c r="N57" s="4">
        <v>100.19</v>
      </c>
      <c r="O57" s="4">
        <v>39.94</v>
      </c>
      <c r="P57" s="4">
        <v>138.33000000000001</v>
      </c>
      <c r="Q57" s="4">
        <v>83.93</v>
      </c>
      <c r="R57" s="4">
        <v>25.74</v>
      </c>
      <c r="S57" s="4">
        <v>358.19</v>
      </c>
      <c r="T57" s="4">
        <v>35.822992710000001</v>
      </c>
      <c r="U57" s="4">
        <v>49.53</v>
      </c>
      <c r="V57" s="4">
        <v>131.87</v>
      </c>
      <c r="W57" s="4">
        <v>42.22</v>
      </c>
      <c r="X57" s="4">
        <v>59.27</v>
      </c>
      <c r="Y57" s="4">
        <v>513.39</v>
      </c>
      <c r="Z57" s="4">
        <v>57.22</v>
      </c>
      <c r="AA57" s="4">
        <v>239.93</v>
      </c>
      <c r="AB57" s="4">
        <v>81.307162019999993</v>
      </c>
      <c r="AC57" s="4">
        <v>111.89</v>
      </c>
      <c r="AD57" s="4">
        <v>119.1</v>
      </c>
      <c r="AE57" s="4">
        <v>52.26</v>
      </c>
      <c r="AF57" s="4">
        <v>37.89</v>
      </c>
      <c r="AG57" s="4">
        <v>142.31</v>
      </c>
      <c r="AH57" s="4">
        <v>51.12</v>
      </c>
      <c r="AI57" s="4">
        <v>204.87</v>
      </c>
      <c r="AJ57" s="1">
        <v>3500.31</v>
      </c>
      <c r="AL57" s="1"/>
      <c r="AM57" s="1"/>
      <c r="AN57" s="1"/>
      <c r="AO57" s="1"/>
    </row>
    <row r="58" spans="1:41">
      <c r="A58" s="2">
        <v>44104</v>
      </c>
      <c r="B58" s="4">
        <v>115.81</v>
      </c>
      <c r="C58" s="4">
        <v>500.03</v>
      </c>
      <c r="D58" s="4">
        <v>3148.73</v>
      </c>
      <c r="E58" s="4">
        <v>261.89999999999998</v>
      </c>
      <c r="F58" s="4">
        <v>210.33</v>
      </c>
      <c r="G58" s="4">
        <v>1465.6</v>
      </c>
      <c r="H58" s="4">
        <v>429.01</v>
      </c>
      <c r="I58" s="4">
        <v>320001</v>
      </c>
      <c r="J58" s="4">
        <v>135.30500000000001</v>
      </c>
      <c r="K58" s="4">
        <v>148.88</v>
      </c>
      <c r="L58" s="4">
        <v>199.97</v>
      </c>
      <c r="M58" s="4">
        <v>139.91</v>
      </c>
      <c r="N58" s="4">
        <v>96.27</v>
      </c>
      <c r="O58" s="4">
        <v>34.33</v>
      </c>
      <c r="P58" s="4">
        <v>138.99</v>
      </c>
      <c r="Q58" s="4">
        <v>72</v>
      </c>
      <c r="R58" s="4">
        <v>24.09</v>
      </c>
      <c r="S58" s="4">
        <v>338.17</v>
      </c>
      <c r="T58" s="4">
        <v>34.789728300000007</v>
      </c>
      <c r="U58" s="4">
        <v>49.37</v>
      </c>
      <c r="V58" s="4">
        <v>124.08</v>
      </c>
      <c r="W58" s="4">
        <v>39.39</v>
      </c>
      <c r="X58" s="4">
        <v>59.49</v>
      </c>
      <c r="Y58" s="4">
        <v>490.43</v>
      </c>
      <c r="Z58" s="4">
        <v>59.7</v>
      </c>
      <c r="AA58" s="4">
        <v>225.99</v>
      </c>
      <c r="AB58" s="4">
        <v>79.094981700000005</v>
      </c>
      <c r="AC58" s="4">
        <v>125.54</v>
      </c>
      <c r="AD58" s="4">
        <v>117.68</v>
      </c>
      <c r="AE58" s="4">
        <v>48.35</v>
      </c>
      <c r="AF58" s="4">
        <v>32.840000000000003</v>
      </c>
      <c r="AG58" s="4">
        <v>149.15</v>
      </c>
      <c r="AH58" s="4">
        <v>43.11</v>
      </c>
      <c r="AI58" s="4">
        <v>200.97</v>
      </c>
      <c r="AJ58" s="1">
        <v>3363</v>
      </c>
      <c r="AL58" s="1"/>
      <c r="AM58" s="1"/>
      <c r="AN58" s="1"/>
      <c r="AO58" s="1"/>
    </row>
    <row r="59" spans="1:41">
      <c r="A59" s="2">
        <v>44135</v>
      </c>
      <c r="B59" s="4">
        <v>108.86</v>
      </c>
      <c r="C59" s="4">
        <v>475.74</v>
      </c>
      <c r="D59" s="4">
        <v>3036.15</v>
      </c>
      <c r="E59" s="4">
        <v>263.11</v>
      </c>
      <c r="F59" s="4">
        <v>202.47</v>
      </c>
      <c r="G59" s="4">
        <v>1616.11</v>
      </c>
      <c r="H59" s="4">
        <v>388.04</v>
      </c>
      <c r="I59" s="4">
        <v>302500.01</v>
      </c>
      <c r="J59" s="4">
        <v>125.34</v>
      </c>
      <c r="K59" s="4">
        <v>137.11000000000001</v>
      </c>
      <c r="L59" s="4">
        <v>181.71</v>
      </c>
      <c r="M59" s="4">
        <v>138.75</v>
      </c>
      <c r="N59" s="4">
        <v>98.04</v>
      </c>
      <c r="O59" s="4">
        <v>32.619999999999997</v>
      </c>
      <c r="P59" s="4">
        <v>137.1</v>
      </c>
      <c r="Q59" s="4">
        <v>69.5</v>
      </c>
      <c r="R59" s="4">
        <v>23.7</v>
      </c>
      <c r="S59" s="4">
        <v>288.64</v>
      </c>
      <c r="T59" s="4">
        <v>33.633230519999998</v>
      </c>
      <c r="U59" s="4">
        <v>48.06</v>
      </c>
      <c r="V59" s="4">
        <v>121.25</v>
      </c>
      <c r="W59" s="4">
        <v>35.9</v>
      </c>
      <c r="X59" s="4">
        <v>56.99</v>
      </c>
      <c r="Y59" s="4">
        <v>447.1</v>
      </c>
      <c r="Z59" s="4">
        <v>56.11</v>
      </c>
      <c r="AA59" s="4">
        <v>216.91</v>
      </c>
      <c r="AB59" s="4">
        <v>71.71469046</v>
      </c>
      <c r="AC59" s="4">
        <v>120.08</v>
      </c>
      <c r="AD59" s="4">
        <v>123.36</v>
      </c>
      <c r="AE59" s="4">
        <v>48.15</v>
      </c>
      <c r="AF59" s="4">
        <v>28.62</v>
      </c>
      <c r="AG59" s="4">
        <v>157.05000000000001</v>
      </c>
      <c r="AH59" s="4">
        <v>41.42</v>
      </c>
      <c r="AI59" s="4">
        <v>189.04</v>
      </c>
      <c r="AJ59" s="1">
        <v>3269.96</v>
      </c>
      <c r="AL59" s="1"/>
      <c r="AM59" s="1"/>
      <c r="AN59" s="1"/>
      <c r="AO59" s="1"/>
    </row>
    <row r="60" spans="1:41">
      <c r="A60" s="2">
        <v>44165</v>
      </c>
      <c r="B60" s="4">
        <v>119.05</v>
      </c>
      <c r="C60" s="4">
        <v>490.7</v>
      </c>
      <c r="D60" s="4">
        <v>3168.04</v>
      </c>
      <c r="E60" s="4">
        <v>276.97000000000003</v>
      </c>
      <c r="F60" s="4">
        <v>214.07</v>
      </c>
      <c r="G60" s="4">
        <v>1754.4</v>
      </c>
      <c r="H60" s="4">
        <v>567.6</v>
      </c>
      <c r="I60" s="4">
        <v>343688</v>
      </c>
      <c r="J60" s="4">
        <v>134.01499999999999</v>
      </c>
      <c r="K60" s="4">
        <v>144.68</v>
      </c>
      <c r="L60" s="4">
        <v>210.35</v>
      </c>
      <c r="M60" s="4">
        <v>152.79</v>
      </c>
      <c r="N60" s="4">
        <v>117.88</v>
      </c>
      <c r="O60" s="4">
        <v>38.130000000000003</v>
      </c>
      <c r="P60" s="4">
        <v>138.87</v>
      </c>
      <c r="Q60" s="4">
        <v>87.18</v>
      </c>
      <c r="R60" s="4">
        <v>28.16</v>
      </c>
      <c r="S60" s="4">
        <v>336.51</v>
      </c>
      <c r="T60" s="4">
        <v>38.31</v>
      </c>
      <c r="U60" s="4">
        <v>51.6</v>
      </c>
      <c r="V60" s="4">
        <v>148.01</v>
      </c>
      <c r="W60" s="4">
        <v>43.02</v>
      </c>
      <c r="X60" s="4">
        <v>60.41</v>
      </c>
      <c r="Y60" s="4">
        <v>478.47</v>
      </c>
      <c r="Z60" s="4">
        <v>57.72</v>
      </c>
      <c r="AA60" s="4">
        <v>249.09</v>
      </c>
      <c r="AB60" s="4">
        <v>76.653955139999994</v>
      </c>
      <c r="AC60" s="4">
        <v>134.69999999999999</v>
      </c>
      <c r="AD60" s="4">
        <v>147.16999999999999</v>
      </c>
      <c r="AE60" s="4">
        <v>61.83</v>
      </c>
      <c r="AF60" s="4">
        <v>39.56</v>
      </c>
      <c r="AG60" s="4">
        <v>173.59</v>
      </c>
      <c r="AH60" s="4">
        <v>55.07</v>
      </c>
      <c r="AI60" s="4">
        <v>230.58</v>
      </c>
      <c r="AJ60" s="1">
        <v>3621.63</v>
      </c>
      <c r="AL60" s="1"/>
      <c r="AM60" s="1"/>
      <c r="AN60" s="1"/>
      <c r="AO60" s="1"/>
    </row>
    <row r="61" spans="1:41">
      <c r="A61" s="2">
        <v>44196</v>
      </c>
      <c r="B61" s="4">
        <v>132.69</v>
      </c>
      <c r="C61" s="4">
        <v>540.73</v>
      </c>
      <c r="D61" s="4">
        <v>3256.93</v>
      </c>
      <c r="E61" s="4">
        <v>273.16000000000003</v>
      </c>
      <c r="F61" s="4">
        <v>222.42</v>
      </c>
      <c r="G61" s="4">
        <v>1752.64</v>
      </c>
      <c r="H61" s="4">
        <v>705.67</v>
      </c>
      <c r="I61" s="4">
        <v>347815</v>
      </c>
      <c r="J61" s="4">
        <v>130.55000000000001</v>
      </c>
      <c r="K61" s="4">
        <v>157.38</v>
      </c>
      <c r="L61" s="4">
        <v>218.73</v>
      </c>
      <c r="M61" s="4">
        <v>144.15</v>
      </c>
      <c r="N61" s="4">
        <v>127.07</v>
      </c>
      <c r="O61" s="4">
        <v>41.22</v>
      </c>
      <c r="P61" s="4">
        <v>139.13999999999999</v>
      </c>
      <c r="Q61" s="4">
        <v>84.45</v>
      </c>
      <c r="R61" s="4">
        <v>30.31</v>
      </c>
      <c r="S61" s="4">
        <v>356.94</v>
      </c>
      <c r="T61" s="4">
        <v>36.81</v>
      </c>
      <c r="U61" s="4">
        <v>54.84</v>
      </c>
      <c r="V61" s="4">
        <v>181.18</v>
      </c>
      <c r="W61" s="4">
        <v>44.75</v>
      </c>
      <c r="X61" s="4">
        <v>58.75</v>
      </c>
      <c r="Y61" s="4">
        <v>500.12</v>
      </c>
      <c r="Z61" s="4">
        <v>64.69</v>
      </c>
      <c r="AA61" s="4">
        <v>261.20999999999998</v>
      </c>
      <c r="AB61" s="4">
        <v>77.99842679999999</v>
      </c>
      <c r="AC61" s="4">
        <v>141.47</v>
      </c>
      <c r="AD61" s="4">
        <v>152.34</v>
      </c>
      <c r="AE61" s="4">
        <v>68.53</v>
      </c>
      <c r="AF61" s="4">
        <v>39.99</v>
      </c>
      <c r="AG61" s="4">
        <v>182.02</v>
      </c>
      <c r="AH61" s="4">
        <v>61.66</v>
      </c>
      <c r="AI61" s="4">
        <v>263.70999999999998</v>
      </c>
      <c r="AJ61" s="1">
        <v>3756.07</v>
      </c>
      <c r="AL61" s="1"/>
      <c r="AM61" s="1"/>
      <c r="AN61" s="1"/>
      <c r="AO61" s="1"/>
    </row>
    <row r="62" spans="1:41">
      <c r="A62" s="2">
        <v>44227</v>
      </c>
      <c r="B62" s="4">
        <v>131.96</v>
      </c>
      <c r="C62" s="4">
        <v>532.39</v>
      </c>
      <c r="D62" s="4">
        <v>3206.2</v>
      </c>
      <c r="E62" s="4">
        <v>258.33</v>
      </c>
      <c r="F62" s="4">
        <v>231.96</v>
      </c>
      <c r="G62" s="4">
        <v>1827.36</v>
      </c>
      <c r="H62" s="4">
        <v>793.53</v>
      </c>
      <c r="I62" s="4">
        <v>344100</v>
      </c>
      <c r="J62" s="4">
        <v>129.89750000000001</v>
      </c>
      <c r="K62" s="4">
        <v>163.13</v>
      </c>
      <c r="L62" s="4">
        <v>193.25</v>
      </c>
      <c r="M62" s="4">
        <v>140.49</v>
      </c>
      <c r="N62" s="4">
        <v>128.66999999999999</v>
      </c>
      <c r="O62" s="4">
        <v>44.84</v>
      </c>
      <c r="P62" s="4">
        <v>128.21</v>
      </c>
      <c r="Q62" s="4">
        <v>85.2</v>
      </c>
      <c r="R62" s="4">
        <v>29.65</v>
      </c>
      <c r="S62" s="4">
        <v>316.29000000000002</v>
      </c>
      <c r="T62" s="4">
        <v>35.9</v>
      </c>
      <c r="U62" s="4">
        <v>48.15</v>
      </c>
      <c r="V62" s="4">
        <v>168.17</v>
      </c>
      <c r="W62" s="4">
        <v>44.58</v>
      </c>
      <c r="X62" s="4">
        <v>54.75</v>
      </c>
      <c r="Y62" s="4">
        <v>458.77</v>
      </c>
      <c r="Z62" s="4">
        <v>60.43</v>
      </c>
      <c r="AA62" s="4">
        <v>241.92</v>
      </c>
      <c r="AB62" s="4">
        <v>73.488248819999995</v>
      </c>
      <c r="AC62" s="4">
        <v>133.59</v>
      </c>
      <c r="AD62" s="4">
        <v>156.28</v>
      </c>
      <c r="AE62" s="4">
        <v>67.05</v>
      </c>
      <c r="AF62" s="4">
        <v>40.03</v>
      </c>
      <c r="AG62" s="4">
        <v>182.84</v>
      </c>
      <c r="AH62" s="4">
        <v>57.99</v>
      </c>
      <c r="AI62" s="4">
        <v>271.17</v>
      </c>
      <c r="AJ62" s="1">
        <v>3714.24</v>
      </c>
      <c r="AL62" s="1"/>
      <c r="AM62" s="1"/>
      <c r="AN62" s="1"/>
      <c r="AO62" s="1"/>
    </row>
    <row r="63" spans="1:41">
      <c r="A63" s="2">
        <v>44255</v>
      </c>
      <c r="B63" s="4">
        <v>121.26</v>
      </c>
      <c r="C63" s="4">
        <v>538.85</v>
      </c>
      <c r="D63" s="4">
        <v>3092.93</v>
      </c>
      <c r="E63" s="4">
        <v>257.62</v>
      </c>
      <c r="F63" s="4">
        <v>232.38</v>
      </c>
      <c r="G63" s="4">
        <v>2021.91</v>
      </c>
      <c r="H63" s="4">
        <v>675.5</v>
      </c>
      <c r="I63" s="4">
        <v>364580.01</v>
      </c>
      <c r="J63" s="4">
        <v>137.14500000000001</v>
      </c>
      <c r="K63" s="4">
        <v>158.46</v>
      </c>
      <c r="L63" s="4">
        <v>212.39</v>
      </c>
      <c r="M63" s="4">
        <v>129.91999999999999</v>
      </c>
      <c r="N63" s="4">
        <v>147.16999999999999</v>
      </c>
      <c r="O63" s="4">
        <v>54.37</v>
      </c>
      <c r="P63" s="4">
        <v>123.53</v>
      </c>
      <c r="Q63" s="4">
        <v>100</v>
      </c>
      <c r="R63" s="4">
        <v>34.71</v>
      </c>
      <c r="S63" s="4">
        <v>353.85</v>
      </c>
      <c r="T63" s="4">
        <v>33.49</v>
      </c>
      <c r="U63" s="4">
        <v>48.99</v>
      </c>
      <c r="V63" s="4">
        <v>189.04</v>
      </c>
      <c r="W63" s="4">
        <v>44.87</v>
      </c>
      <c r="X63" s="4">
        <v>55.3</v>
      </c>
      <c r="Y63" s="4">
        <v>459.67</v>
      </c>
      <c r="Z63" s="4">
        <v>64.510000000000005</v>
      </c>
      <c r="AA63" s="4">
        <v>250.9</v>
      </c>
      <c r="AB63" s="4">
        <v>69.24505812000001</v>
      </c>
      <c r="AC63" s="4">
        <v>134.78</v>
      </c>
      <c r="AD63" s="4">
        <v>136.19</v>
      </c>
      <c r="AE63" s="4">
        <v>76.87</v>
      </c>
      <c r="AF63" s="4">
        <v>52.01</v>
      </c>
      <c r="AG63" s="4">
        <v>215.88</v>
      </c>
      <c r="AH63" s="4">
        <v>65.88</v>
      </c>
      <c r="AI63" s="4">
        <v>319.48</v>
      </c>
      <c r="AJ63" s="1">
        <v>3811.15</v>
      </c>
      <c r="AL63" s="1"/>
      <c r="AM63" s="1"/>
      <c r="AN63" s="1"/>
      <c r="AO63" s="1"/>
    </row>
    <row r="64" spans="1:41">
      <c r="A64" s="2">
        <v>44286</v>
      </c>
      <c r="B64" s="4">
        <v>122.15</v>
      </c>
      <c r="C64" s="4">
        <v>521.66</v>
      </c>
      <c r="D64" s="4">
        <v>3094.08</v>
      </c>
      <c r="E64" s="4">
        <v>294.52999999999997</v>
      </c>
      <c r="F64" s="4">
        <v>235.77</v>
      </c>
      <c r="G64" s="4">
        <v>2062.52</v>
      </c>
      <c r="H64" s="4">
        <v>667.93</v>
      </c>
      <c r="I64" s="4">
        <v>385702</v>
      </c>
      <c r="J64" s="4">
        <v>133.48249999999999</v>
      </c>
      <c r="K64" s="4">
        <v>164.35</v>
      </c>
      <c r="L64" s="4">
        <v>211.73</v>
      </c>
      <c r="M64" s="4">
        <v>135.83000000000001</v>
      </c>
      <c r="N64" s="4">
        <v>152.22999999999999</v>
      </c>
      <c r="O64" s="4">
        <v>55.83</v>
      </c>
      <c r="P64" s="4">
        <v>135.43</v>
      </c>
      <c r="Q64" s="4">
        <v>104.79</v>
      </c>
      <c r="R64" s="4">
        <v>38.69</v>
      </c>
      <c r="S64" s="4">
        <v>356.05</v>
      </c>
      <c r="T64" s="4">
        <v>36.229999999999997</v>
      </c>
      <c r="U64" s="4">
        <v>52.71</v>
      </c>
      <c r="V64" s="4">
        <v>184.52</v>
      </c>
      <c r="W64" s="4">
        <v>51.71</v>
      </c>
      <c r="X64" s="4">
        <v>58.15</v>
      </c>
      <c r="Y64" s="4">
        <v>475.37</v>
      </c>
      <c r="Z64" s="4">
        <v>70.17</v>
      </c>
      <c r="AA64" s="4">
        <v>276.25</v>
      </c>
      <c r="AB64" s="4">
        <v>73.507319339999995</v>
      </c>
      <c r="AC64" s="4">
        <v>132.88999999999999</v>
      </c>
      <c r="AD64" s="4">
        <v>132.59</v>
      </c>
      <c r="AE64" s="4">
        <v>77.66</v>
      </c>
      <c r="AF64" s="4">
        <v>52.97</v>
      </c>
      <c r="AG64" s="4">
        <v>231.87</v>
      </c>
      <c r="AH64" s="4">
        <v>72.75</v>
      </c>
      <c r="AI64" s="4">
        <v>327</v>
      </c>
      <c r="AJ64" s="1">
        <v>3972.89</v>
      </c>
      <c r="AL64" s="1"/>
      <c r="AM64" s="1"/>
      <c r="AN64" s="1"/>
      <c r="AO64" s="1"/>
    </row>
    <row r="65" spans="1:41">
      <c r="A65" s="2">
        <v>44316</v>
      </c>
      <c r="B65" s="4">
        <v>131.46</v>
      </c>
      <c r="C65" s="4">
        <v>513.47</v>
      </c>
      <c r="D65" s="4">
        <v>3467.42</v>
      </c>
      <c r="E65" s="4">
        <v>325.08</v>
      </c>
      <c r="F65" s="4">
        <v>252.18</v>
      </c>
      <c r="G65" s="4">
        <v>2353.5</v>
      </c>
      <c r="H65" s="4">
        <v>709.44</v>
      </c>
      <c r="I65" s="4">
        <v>412500</v>
      </c>
      <c r="J65" s="4">
        <v>150.095</v>
      </c>
      <c r="K65" s="4">
        <v>162.72999999999999</v>
      </c>
      <c r="L65" s="4">
        <v>233.56</v>
      </c>
      <c r="M65" s="4">
        <v>139.91</v>
      </c>
      <c r="N65" s="4">
        <v>153.81</v>
      </c>
      <c r="O65" s="4">
        <v>57.24</v>
      </c>
      <c r="P65" s="4">
        <v>133.41999999999999</v>
      </c>
      <c r="Q65" s="4">
        <v>103.07</v>
      </c>
      <c r="R65" s="4">
        <v>40.53</v>
      </c>
      <c r="S65" s="4">
        <v>382.06</v>
      </c>
      <c r="T65" s="4">
        <v>38.65</v>
      </c>
      <c r="U65" s="4">
        <v>53.98</v>
      </c>
      <c r="V65" s="4">
        <v>186.02</v>
      </c>
      <c r="W65" s="4">
        <v>50.91</v>
      </c>
      <c r="X65" s="4">
        <v>57.79</v>
      </c>
      <c r="Y65" s="4">
        <v>508.34</v>
      </c>
      <c r="Z65" s="4">
        <v>75.790000000000006</v>
      </c>
      <c r="AA65" s="4">
        <v>289.97000000000003</v>
      </c>
      <c r="AB65" s="4">
        <v>71.037687000000005</v>
      </c>
      <c r="AC65" s="4">
        <v>132.62</v>
      </c>
      <c r="AD65" s="4">
        <v>138.80000000000001</v>
      </c>
      <c r="AE65" s="4">
        <v>82.55</v>
      </c>
      <c r="AF65" s="4">
        <v>51.14</v>
      </c>
      <c r="AG65" s="4">
        <v>228.11</v>
      </c>
      <c r="AH65" s="4">
        <v>71.239999999999995</v>
      </c>
      <c r="AI65" s="4">
        <v>348.45</v>
      </c>
      <c r="AJ65" s="1">
        <v>4181.17</v>
      </c>
      <c r="AL65" s="1"/>
      <c r="AM65" s="1"/>
      <c r="AN65" s="1"/>
      <c r="AO65" s="1"/>
    </row>
    <row r="66" spans="1:41">
      <c r="A66" s="2">
        <v>44347</v>
      </c>
      <c r="B66" s="4">
        <v>124.61</v>
      </c>
      <c r="C66" s="4">
        <v>502.81</v>
      </c>
      <c r="D66" s="4">
        <v>3223.07</v>
      </c>
      <c r="E66" s="4">
        <v>328.73</v>
      </c>
      <c r="F66" s="4">
        <v>249.68</v>
      </c>
      <c r="G66" s="4">
        <v>2356.85</v>
      </c>
      <c r="H66" s="4">
        <v>625.22</v>
      </c>
      <c r="I66" s="4">
        <v>435999.99</v>
      </c>
      <c r="J66" s="4">
        <v>162.44499999999999</v>
      </c>
      <c r="K66" s="4">
        <v>169.25</v>
      </c>
      <c r="L66" s="4">
        <v>227.3</v>
      </c>
      <c r="M66" s="4">
        <v>142.03</v>
      </c>
      <c r="N66" s="4">
        <v>164.24</v>
      </c>
      <c r="O66" s="4">
        <v>58.37</v>
      </c>
      <c r="P66" s="4">
        <v>134.85</v>
      </c>
      <c r="Q66" s="4">
        <v>103.79</v>
      </c>
      <c r="R66" s="4">
        <v>42.39</v>
      </c>
      <c r="S66" s="4">
        <v>360.58</v>
      </c>
      <c r="T66" s="4">
        <v>38.729999999999997</v>
      </c>
      <c r="U66" s="4">
        <v>55.29</v>
      </c>
      <c r="V66" s="4">
        <v>178.65</v>
      </c>
      <c r="W66" s="4">
        <v>52.9</v>
      </c>
      <c r="X66" s="4">
        <v>56.49</v>
      </c>
      <c r="Y66" s="4">
        <v>504.58</v>
      </c>
      <c r="Z66" s="4">
        <v>78.739999999999995</v>
      </c>
      <c r="AA66" s="4">
        <v>282.16000000000003</v>
      </c>
      <c r="AB66" s="4">
        <v>72.363088140000002</v>
      </c>
      <c r="AC66" s="4">
        <v>136.46</v>
      </c>
      <c r="AD66" s="4">
        <v>134.54</v>
      </c>
      <c r="AE66" s="4">
        <v>90.95</v>
      </c>
      <c r="AF66" s="4">
        <v>55.74</v>
      </c>
      <c r="AG66" s="4">
        <v>241.08</v>
      </c>
      <c r="AH66" s="4">
        <v>78.709999999999994</v>
      </c>
      <c r="AI66" s="4">
        <v>372.02</v>
      </c>
      <c r="AJ66" s="1">
        <v>4204.1099999999997</v>
      </c>
      <c r="AL66" s="1"/>
      <c r="AM66" s="1"/>
      <c r="AN66" s="1"/>
      <c r="AO66" s="1"/>
    </row>
    <row r="67" spans="1:41">
      <c r="A67" s="2">
        <v>44377</v>
      </c>
      <c r="B67" s="4">
        <v>136.96</v>
      </c>
      <c r="C67" s="4">
        <v>528.21</v>
      </c>
      <c r="D67" s="4">
        <v>3440.16</v>
      </c>
      <c r="E67" s="4">
        <v>347.71</v>
      </c>
      <c r="F67" s="4">
        <v>270.89999999999998</v>
      </c>
      <c r="G67" s="4">
        <v>2441.79</v>
      </c>
      <c r="H67" s="4">
        <v>679.7</v>
      </c>
      <c r="I67" s="4">
        <v>418601</v>
      </c>
      <c r="J67" s="4">
        <v>200.02500000000001</v>
      </c>
      <c r="K67" s="4">
        <v>164.74</v>
      </c>
      <c r="L67" s="4">
        <v>233.82</v>
      </c>
      <c r="M67" s="4">
        <v>141.02000000000001</v>
      </c>
      <c r="N67" s="4">
        <v>155.54</v>
      </c>
      <c r="O67" s="4">
        <v>63.08</v>
      </c>
      <c r="P67" s="4">
        <v>134.93</v>
      </c>
      <c r="Q67" s="4">
        <v>104.74</v>
      </c>
      <c r="R67" s="4">
        <v>41.23</v>
      </c>
      <c r="S67" s="4">
        <v>365.09</v>
      </c>
      <c r="T67" s="4">
        <v>39.159999999999997</v>
      </c>
      <c r="U67" s="4">
        <v>54.11</v>
      </c>
      <c r="V67" s="4">
        <v>175.77</v>
      </c>
      <c r="W67" s="4">
        <v>53</v>
      </c>
      <c r="X67" s="4">
        <v>56.03</v>
      </c>
      <c r="Y67" s="4">
        <v>585.64</v>
      </c>
      <c r="Z67" s="4">
        <v>77.84</v>
      </c>
      <c r="AA67" s="4">
        <v>294.79000000000002</v>
      </c>
      <c r="AB67" s="4">
        <v>77.77</v>
      </c>
      <c r="AC67" s="4">
        <v>154.49</v>
      </c>
      <c r="AD67" s="4">
        <v>142.93</v>
      </c>
      <c r="AE67" s="4">
        <v>91.69</v>
      </c>
      <c r="AF67" s="4">
        <v>60.9</v>
      </c>
      <c r="AG67" s="4">
        <v>217.63</v>
      </c>
      <c r="AH67" s="4">
        <v>70.75</v>
      </c>
      <c r="AI67" s="4">
        <v>379.53</v>
      </c>
      <c r="AJ67" s="1">
        <v>4297.5</v>
      </c>
      <c r="AL67" s="1"/>
      <c r="AM67" s="1"/>
      <c r="AN67" s="1"/>
      <c r="AO67" s="1"/>
    </row>
    <row r="68" spans="1:41">
      <c r="A68" s="2">
        <v>44408</v>
      </c>
      <c r="B68" s="4">
        <v>145.86000000000001</v>
      </c>
      <c r="C68" s="4">
        <v>517.57000000000005</v>
      </c>
      <c r="D68" s="4">
        <v>3327.59</v>
      </c>
      <c r="E68" s="4">
        <v>356.3</v>
      </c>
      <c r="F68" s="4">
        <v>284.91000000000003</v>
      </c>
      <c r="G68" s="4">
        <v>2694.53</v>
      </c>
      <c r="H68" s="4">
        <v>687.2</v>
      </c>
      <c r="I68" s="4">
        <v>418900</v>
      </c>
      <c r="J68" s="4">
        <v>194.99</v>
      </c>
      <c r="K68" s="4">
        <v>172.2</v>
      </c>
      <c r="L68" s="4">
        <v>246.39</v>
      </c>
      <c r="M68" s="4">
        <v>142.55000000000001</v>
      </c>
      <c r="N68" s="4">
        <v>151.78</v>
      </c>
      <c r="O68" s="4">
        <v>57.57</v>
      </c>
      <c r="P68" s="4">
        <v>142.22999999999999</v>
      </c>
      <c r="Q68" s="4">
        <v>101.81</v>
      </c>
      <c r="R68" s="4">
        <v>38.36</v>
      </c>
      <c r="S68" s="4">
        <v>385.94</v>
      </c>
      <c r="T68" s="4">
        <v>42.81</v>
      </c>
      <c r="U68" s="4">
        <v>57.03</v>
      </c>
      <c r="V68" s="4">
        <v>176.02</v>
      </c>
      <c r="W68" s="4">
        <v>55.37</v>
      </c>
      <c r="X68" s="4">
        <v>55.78</v>
      </c>
      <c r="Y68" s="4">
        <v>621.63</v>
      </c>
      <c r="Z68" s="4">
        <v>87.14</v>
      </c>
      <c r="AA68" s="4">
        <v>317.68</v>
      </c>
      <c r="AB68" s="4">
        <v>76.87</v>
      </c>
      <c r="AC68" s="4">
        <v>167.51</v>
      </c>
      <c r="AD68" s="4">
        <v>149.80000000000001</v>
      </c>
      <c r="AE68" s="4">
        <v>95.98</v>
      </c>
      <c r="AF68" s="4">
        <v>56.06</v>
      </c>
      <c r="AG68" s="4">
        <v>206.75</v>
      </c>
      <c r="AH68" s="4">
        <v>67.62</v>
      </c>
      <c r="AI68" s="4">
        <v>374.88</v>
      </c>
      <c r="AJ68" s="1">
        <v>4395.26</v>
      </c>
      <c r="AL68" s="1"/>
      <c r="AM68" s="1"/>
      <c r="AN68" s="1"/>
      <c r="AO68" s="1"/>
    </row>
    <row r="69" spans="1:41">
      <c r="A69" s="2">
        <v>44439</v>
      </c>
      <c r="B69" s="4">
        <v>151.83000000000001</v>
      </c>
      <c r="C69" s="4">
        <v>569.19000000000005</v>
      </c>
      <c r="D69" s="4">
        <v>3470.79</v>
      </c>
      <c r="E69" s="4">
        <v>379.38</v>
      </c>
      <c r="F69" s="4">
        <v>301.88</v>
      </c>
      <c r="G69" s="4">
        <v>2893.95</v>
      </c>
      <c r="H69" s="4">
        <v>735.72</v>
      </c>
      <c r="I69" s="4">
        <v>429900</v>
      </c>
      <c r="J69" s="4">
        <v>223.85</v>
      </c>
      <c r="K69" s="4">
        <v>173.13</v>
      </c>
      <c r="L69" s="4">
        <v>229.1</v>
      </c>
      <c r="M69" s="4">
        <v>148.1</v>
      </c>
      <c r="N69" s="4">
        <v>159.94999999999999</v>
      </c>
      <c r="O69" s="4">
        <v>54.52</v>
      </c>
      <c r="P69" s="4">
        <v>142.38999999999999</v>
      </c>
      <c r="Q69" s="4">
        <v>96.77</v>
      </c>
      <c r="R69" s="4">
        <v>41.75</v>
      </c>
      <c r="S69" s="4">
        <v>346.23</v>
      </c>
      <c r="T69" s="4">
        <v>46.07</v>
      </c>
      <c r="U69" s="4">
        <v>56.31</v>
      </c>
      <c r="V69" s="4">
        <v>181.3</v>
      </c>
      <c r="W69" s="4">
        <v>59.02</v>
      </c>
      <c r="X69" s="4">
        <v>55</v>
      </c>
      <c r="Y69" s="4">
        <v>663.7</v>
      </c>
      <c r="Z69" s="4">
        <v>89.13</v>
      </c>
      <c r="AA69" s="4">
        <v>336.56</v>
      </c>
      <c r="AB69" s="4">
        <v>76.290000000000006</v>
      </c>
      <c r="AC69" s="4">
        <v>164.74</v>
      </c>
      <c r="AD69" s="4">
        <v>146.69</v>
      </c>
      <c r="AE69" s="4">
        <v>104.43</v>
      </c>
      <c r="AF69" s="4">
        <v>55.53</v>
      </c>
      <c r="AG69" s="4">
        <v>210.87</v>
      </c>
      <c r="AH69" s="4">
        <v>71.91</v>
      </c>
      <c r="AI69" s="4">
        <v>413.51</v>
      </c>
      <c r="AJ69" s="1">
        <v>4522.68</v>
      </c>
      <c r="AL69" s="1"/>
      <c r="AM69" s="1"/>
      <c r="AN69" s="1"/>
      <c r="AO69" s="1"/>
    </row>
    <row r="70" spans="1:41">
      <c r="A70" s="2">
        <v>44469</v>
      </c>
      <c r="B70" s="4">
        <v>141.5</v>
      </c>
      <c r="C70" s="4">
        <v>610.34</v>
      </c>
      <c r="D70" s="4">
        <v>3285.04</v>
      </c>
      <c r="E70" s="4">
        <v>339.39</v>
      </c>
      <c r="F70" s="4">
        <v>281.92</v>
      </c>
      <c r="G70" s="4">
        <v>2673.52</v>
      </c>
      <c r="H70" s="4">
        <v>775.48</v>
      </c>
      <c r="I70" s="4">
        <v>411378.99</v>
      </c>
      <c r="J70" s="4">
        <v>207.16</v>
      </c>
      <c r="K70" s="4">
        <v>161.5</v>
      </c>
      <c r="L70" s="4">
        <v>222.75</v>
      </c>
      <c r="M70" s="4">
        <v>139.38</v>
      </c>
      <c r="N70" s="4">
        <v>163.69</v>
      </c>
      <c r="O70" s="4">
        <v>58.82</v>
      </c>
      <c r="P70" s="4">
        <v>139.80000000000001</v>
      </c>
      <c r="Q70" s="4">
        <v>101.45</v>
      </c>
      <c r="R70" s="4">
        <v>42.45</v>
      </c>
      <c r="S70" s="4">
        <v>347.68</v>
      </c>
      <c r="T70" s="4">
        <v>43.01</v>
      </c>
      <c r="U70" s="4">
        <v>52.47</v>
      </c>
      <c r="V70" s="4">
        <v>169.17</v>
      </c>
      <c r="W70" s="4">
        <v>54.43</v>
      </c>
      <c r="X70" s="4">
        <v>54.01</v>
      </c>
      <c r="Y70" s="4">
        <v>575.72</v>
      </c>
      <c r="Z70" s="4">
        <v>87.13</v>
      </c>
      <c r="AA70" s="4">
        <v>319.92</v>
      </c>
      <c r="AB70" s="4">
        <v>75.11</v>
      </c>
      <c r="AC70" s="4">
        <v>145.22999999999999</v>
      </c>
      <c r="AD70" s="4">
        <v>128.97999999999999</v>
      </c>
      <c r="AE70" s="4">
        <v>97.31</v>
      </c>
      <c r="AF70" s="4">
        <v>67.77</v>
      </c>
      <c r="AG70" s="4">
        <v>191.97</v>
      </c>
      <c r="AH70" s="4">
        <v>70.180000000000007</v>
      </c>
      <c r="AI70" s="4">
        <v>378.03</v>
      </c>
      <c r="AJ70" s="1">
        <v>4307.54</v>
      </c>
      <c r="AL70" s="1"/>
      <c r="AM70" s="1"/>
      <c r="AN70" s="1"/>
      <c r="AO70" s="1"/>
    </row>
    <row r="71" spans="1:41">
      <c r="A71" s="2">
        <v>44500</v>
      </c>
      <c r="B71" s="4">
        <v>149.80000000000001</v>
      </c>
      <c r="C71" s="4">
        <v>690.31</v>
      </c>
      <c r="D71" s="4">
        <v>3372.43</v>
      </c>
      <c r="E71" s="4">
        <v>323.57</v>
      </c>
      <c r="F71" s="4">
        <v>331.62</v>
      </c>
      <c r="G71" s="4">
        <v>2960.92</v>
      </c>
      <c r="H71" s="4">
        <v>1114</v>
      </c>
      <c r="I71" s="4">
        <v>432902</v>
      </c>
      <c r="J71" s="4">
        <v>255.67</v>
      </c>
      <c r="K71" s="4">
        <v>162.88</v>
      </c>
      <c r="L71" s="4">
        <v>211.77</v>
      </c>
      <c r="M71" s="4">
        <v>149.41999999999999</v>
      </c>
      <c r="N71" s="4">
        <v>169.89</v>
      </c>
      <c r="O71" s="4">
        <v>64.47</v>
      </c>
      <c r="P71" s="4">
        <v>142.99</v>
      </c>
      <c r="Q71" s="4">
        <v>114.49</v>
      </c>
      <c r="R71" s="4">
        <v>47.78</v>
      </c>
      <c r="S71" s="4">
        <v>335.52</v>
      </c>
      <c r="T71" s="4">
        <v>43.74</v>
      </c>
      <c r="U71" s="4">
        <v>56.37</v>
      </c>
      <c r="V71" s="4">
        <v>169.07</v>
      </c>
      <c r="W71" s="4">
        <v>55.97</v>
      </c>
      <c r="X71" s="4">
        <v>52.99</v>
      </c>
      <c r="Y71" s="4">
        <v>650.36</v>
      </c>
      <c r="Z71" s="4">
        <v>95.94</v>
      </c>
      <c r="AA71" s="4">
        <v>358.79</v>
      </c>
      <c r="AB71" s="4">
        <v>88.05</v>
      </c>
      <c r="AC71" s="4">
        <v>167.29</v>
      </c>
      <c r="AD71" s="4">
        <v>133.04</v>
      </c>
      <c r="AE71" s="4">
        <v>102.78</v>
      </c>
      <c r="AF71" s="4">
        <v>74.489999999999995</v>
      </c>
      <c r="AG71" s="4">
        <v>204.01</v>
      </c>
      <c r="AH71" s="4">
        <v>69.16</v>
      </c>
      <c r="AI71" s="4">
        <v>413.35</v>
      </c>
      <c r="AJ71" s="1">
        <v>4605.38</v>
      </c>
      <c r="AL71" s="1"/>
      <c r="AM71" s="1"/>
      <c r="AN71" s="1"/>
      <c r="AO71" s="1"/>
    </row>
    <row r="72" spans="1:41">
      <c r="A72" s="2">
        <v>44530</v>
      </c>
      <c r="B72" s="4">
        <v>165.3</v>
      </c>
      <c r="C72" s="4">
        <v>641.9</v>
      </c>
      <c r="D72" s="4">
        <v>3507.07</v>
      </c>
      <c r="E72" s="4">
        <v>324.45999999999998</v>
      </c>
      <c r="F72" s="4">
        <v>330.59</v>
      </c>
      <c r="G72" s="4">
        <v>2837.95</v>
      </c>
      <c r="H72" s="4">
        <v>1144.76</v>
      </c>
      <c r="I72" s="4">
        <v>416876</v>
      </c>
      <c r="J72" s="4">
        <v>326.76</v>
      </c>
      <c r="K72" s="4">
        <v>155.93</v>
      </c>
      <c r="L72" s="4">
        <v>193.77</v>
      </c>
      <c r="M72" s="4">
        <v>140.63</v>
      </c>
      <c r="N72" s="4">
        <v>158.83000000000001</v>
      </c>
      <c r="O72" s="4">
        <v>59.84</v>
      </c>
      <c r="P72" s="4">
        <v>144.58000000000001</v>
      </c>
      <c r="Q72" s="4">
        <v>112.87</v>
      </c>
      <c r="R72" s="4">
        <v>44.47</v>
      </c>
      <c r="S72" s="4">
        <v>314.92</v>
      </c>
      <c r="T72" s="4">
        <v>53.73</v>
      </c>
      <c r="U72" s="4">
        <v>52.45</v>
      </c>
      <c r="V72" s="4">
        <v>144.9</v>
      </c>
      <c r="W72" s="4">
        <v>54.84</v>
      </c>
      <c r="X72" s="4">
        <v>50.27</v>
      </c>
      <c r="Y72" s="4">
        <v>669.85</v>
      </c>
      <c r="Z72" s="4">
        <v>90.74</v>
      </c>
      <c r="AA72" s="4">
        <v>357.4</v>
      </c>
      <c r="AB72" s="4">
        <v>74.91</v>
      </c>
      <c r="AC72" s="4">
        <v>169.24</v>
      </c>
      <c r="AD72" s="4">
        <v>180.56</v>
      </c>
      <c r="AE72" s="4">
        <v>94.82</v>
      </c>
      <c r="AF72" s="4">
        <v>70.13</v>
      </c>
      <c r="AG72" s="4">
        <v>193.35</v>
      </c>
      <c r="AH72" s="4">
        <v>63.7</v>
      </c>
      <c r="AI72" s="4">
        <v>380.99</v>
      </c>
      <c r="AJ72" s="1">
        <v>4567</v>
      </c>
      <c r="AL72" s="1"/>
      <c r="AM72" s="1"/>
      <c r="AN72" s="1"/>
      <c r="AO72" s="1"/>
    </row>
    <row r="73" spans="1:41">
      <c r="A73" s="2">
        <v>44561</v>
      </c>
      <c r="B73" s="4">
        <v>177.57</v>
      </c>
      <c r="C73" s="4">
        <v>602.44000000000005</v>
      </c>
      <c r="D73" s="4">
        <v>3334.34</v>
      </c>
      <c r="E73" s="4">
        <v>336.35</v>
      </c>
      <c r="F73" s="4">
        <v>336.32</v>
      </c>
      <c r="G73" s="4">
        <v>2897.04</v>
      </c>
      <c r="H73" s="4">
        <v>1056.78</v>
      </c>
      <c r="I73" s="4">
        <v>450662</v>
      </c>
      <c r="J73" s="4">
        <v>294.11</v>
      </c>
      <c r="K73" s="4">
        <v>171.07</v>
      </c>
      <c r="L73" s="4">
        <v>216.71</v>
      </c>
      <c r="M73" s="4">
        <v>144.69</v>
      </c>
      <c r="N73" s="4">
        <v>158.35</v>
      </c>
      <c r="O73" s="4">
        <v>61.19</v>
      </c>
      <c r="P73" s="4">
        <v>163.58000000000001</v>
      </c>
      <c r="Q73" s="4">
        <v>117.35</v>
      </c>
      <c r="R73" s="4">
        <v>44.49</v>
      </c>
      <c r="S73" s="4">
        <v>359.32</v>
      </c>
      <c r="T73" s="4">
        <v>59.05</v>
      </c>
      <c r="U73" s="4">
        <v>59.21</v>
      </c>
      <c r="V73" s="4">
        <v>154.88999999999999</v>
      </c>
      <c r="W73" s="4">
        <v>63.37</v>
      </c>
      <c r="X73" s="4">
        <v>51.96</v>
      </c>
      <c r="Y73" s="4">
        <v>567.05999999999995</v>
      </c>
      <c r="Z73" s="4">
        <v>87.21</v>
      </c>
      <c r="AA73" s="4">
        <v>414.55</v>
      </c>
      <c r="AB73" s="4">
        <v>76.64</v>
      </c>
      <c r="AC73" s="4">
        <v>166.67</v>
      </c>
      <c r="AD73" s="4">
        <v>182.87</v>
      </c>
      <c r="AE73" s="4">
        <v>98.16</v>
      </c>
      <c r="AF73" s="4">
        <v>72.180000000000007</v>
      </c>
      <c r="AG73" s="4">
        <v>206.74</v>
      </c>
      <c r="AH73" s="4">
        <v>60.39</v>
      </c>
      <c r="AI73" s="4">
        <v>382.55</v>
      </c>
      <c r="AJ73" s="1">
        <v>4766.18</v>
      </c>
      <c r="AL73" s="1"/>
      <c r="AM73" s="1"/>
      <c r="AN73" s="1"/>
      <c r="AO73" s="1"/>
    </row>
    <row r="74" spans="1:41">
      <c r="A74" s="2">
        <v>44592</v>
      </c>
      <c r="B74" s="4">
        <v>174.78</v>
      </c>
      <c r="C74" s="4">
        <v>427.14</v>
      </c>
      <c r="D74" s="4">
        <v>2991.47</v>
      </c>
      <c r="E74" s="4">
        <v>313.26</v>
      </c>
      <c r="F74" s="4">
        <v>310.98</v>
      </c>
      <c r="G74" s="4">
        <v>2706.07</v>
      </c>
      <c r="H74" s="4">
        <v>936.72</v>
      </c>
      <c r="I74" s="4">
        <v>469805</v>
      </c>
      <c r="J74" s="4">
        <v>244.86</v>
      </c>
      <c r="K74" s="4">
        <v>172.29</v>
      </c>
      <c r="L74" s="4">
        <v>226.17</v>
      </c>
      <c r="M74" s="4">
        <v>139.81</v>
      </c>
      <c r="N74" s="4">
        <v>148.6</v>
      </c>
      <c r="O74" s="4">
        <v>75.959999999999994</v>
      </c>
      <c r="P74" s="4">
        <v>160.44999999999999</v>
      </c>
      <c r="Q74" s="4">
        <v>131.33000000000001</v>
      </c>
      <c r="R74" s="4">
        <v>46.14</v>
      </c>
      <c r="S74" s="4">
        <v>386.38</v>
      </c>
      <c r="T74" s="4">
        <v>52.69</v>
      </c>
      <c r="U74" s="4">
        <v>61.01</v>
      </c>
      <c r="V74" s="4">
        <v>142.97</v>
      </c>
      <c r="W74" s="4">
        <v>55.67</v>
      </c>
      <c r="X74" s="4">
        <v>53.23</v>
      </c>
      <c r="Y74" s="4">
        <v>534.29999999999995</v>
      </c>
      <c r="Z74" s="4">
        <v>81.16</v>
      </c>
      <c r="AA74" s="4">
        <v>353.58</v>
      </c>
      <c r="AB74" s="4">
        <v>81.48</v>
      </c>
      <c r="AC74" s="4">
        <v>148.07</v>
      </c>
      <c r="AD74" s="4">
        <v>175.76</v>
      </c>
      <c r="AE74" s="4">
        <v>102.54</v>
      </c>
      <c r="AF74" s="4">
        <v>88.62</v>
      </c>
      <c r="AG74" s="4">
        <v>201.56</v>
      </c>
      <c r="AH74" s="4">
        <v>65.12</v>
      </c>
      <c r="AI74" s="4">
        <v>354.68</v>
      </c>
      <c r="AJ74" s="1">
        <v>4515.55</v>
      </c>
      <c r="AL74" s="1"/>
      <c r="AM74" s="1"/>
      <c r="AN74" s="1"/>
      <c r="AO74" s="1"/>
    </row>
    <row r="75" spans="1:41">
      <c r="A75" s="2">
        <v>44620</v>
      </c>
      <c r="B75" s="4">
        <v>165.12</v>
      </c>
      <c r="C75" s="4">
        <v>394.52</v>
      </c>
      <c r="D75" s="4">
        <v>3071.26</v>
      </c>
      <c r="E75" s="4">
        <v>211.03</v>
      </c>
      <c r="F75" s="4">
        <v>298.79000000000002</v>
      </c>
      <c r="G75" s="4">
        <v>2701.14</v>
      </c>
      <c r="H75" s="4">
        <v>870.43</v>
      </c>
      <c r="I75" s="4">
        <v>476205</v>
      </c>
      <c r="J75" s="4">
        <v>243.85</v>
      </c>
      <c r="K75" s="4">
        <v>164.57</v>
      </c>
      <c r="L75" s="4">
        <v>216.12</v>
      </c>
      <c r="M75" s="4">
        <v>135.16</v>
      </c>
      <c r="N75" s="4">
        <v>141.80000000000001</v>
      </c>
      <c r="O75" s="4">
        <v>78.42</v>
      </c>
      <c r="P75" s="4">
        <v>155.88999999999999</v>
      </c>
      <c r="Q75" s="4">
        <v>144</v>
      </c>
      <c r="R75" s="4">
        <v>44.2</v>
      </c>
      <c r="S75" s="4">
        <v>360.82</v>
      </c>
      <c r="T75" s="4">
        <v>46.94</v>
      </c>
      <c r="U75" s="4">
        <v>62.24</v>
      </c>
      <c r="V75" s="4">
        <v>148.46</v>
      </c>
      <c r="W75" s="4">
        <v>55.77</v>
      </c>
      <c r="X75" s="4">
        <v>53.67</v>
      </c>
      <c r="Y75" s="4">
        <v>467.68</v>
      </c>
      <c r="Z75" s="4">
        <v>75.97</v>
      </c>
      <c r="AA75" s="4">
        <v>316.02</v>
      </c>
      <c r="AB75" s="4">
        <v>76.58</v>
      </c>
      <c r="AC75" s="4">
        <v>136.55000000000001</v>
      </c>
      <c r="AD75" s="4">
        <v>171.99</v>
      </c>
      <c r="AE75" s="4">
        <v>90.74</v>
      </c>
      <c r="AF75" s="4">
        <v>94.86</v>
      </c>
      <c r="AG75" s="4">
        <v>187.58</v>
      </c>
      <c r="AH75" s="4">
        <v>59.23</v>
      </c>
      <c r="AI75" s="4">
        <v>341.29</v>
      </c>
      <c r="AJ75" s="1">
        <v>4373.9399999999996</v>
      </c>
      <c r="AL75" s="1"/>
      <c r="AM75" s="1"/>
      <c r="AN75" s="1"/>
      <c r="AO75" s="1"/>
    </row>
    <row r="76" spans="1:41">
      <c r="A76" s="2">
        <v>44651</v>
      </c>
      <c r="B76" s="4">
        <v>161.22</v>
      </c>
      <c r="C76" s="4">
        <v>360.96499999999997</v>
      </c>
      <c r="D76" s="4">
        <v>2759.81</v>
      </c>
      <c r="E76" s="4">
        <v>196.23</v>
      </c>
      <c r="F76" s="4">
        <v>285.06</v>
      </c>
      <c r="G76" s="4">
        <v>2620.15</v>
      </c>
      <c r="H76" s="4">
        <v>853.57</v>
      </c>
      <c r="I76" s="4">
        <v>478025</v>
      </c>
      <c r="J76" s="4">
        <v>225.44</v>
      </c>
      <c r="K76" s="4">
        <v>169.32</v>
      </c>
      <c r="L76" s="4">
        <v>196.02</v>
      </c>
      <c r="M76" s="4">
        <v>139.47020000000001</v>
      </c>
      <c r="N76" s="4">
        <v>134.155</v>
      </c>
      <c r="O76" s="4">
        <v>85.935000000000002</v>
      </c>
      <c r="P76" s="4">
        <v>148.93</v>
      </c>
      <c r="Q76" s="4">
        <v>169.28</v>
      </c>
      <c r="R76" s="4">
        <v>40.92</v>
      </c>
      <c r="S76" s="4">
        <v>321.94</v>
      </c>
      <c r="T76" s="4">
        <v>48.5</v>
      </c>
      <c r="U76" s="4">
        <v>59</v>
      </c>
      <c r="V76" s="4">
        <v>133.87</v>
      </c>
      <c r="W76" s="4">
        <v>55.625</v>
      </c>
      <c r="X76" s="4">
        <v>53.430100000000003</v>
      </c>
      <c r="Y76" s="4">
        <v>441.31</v>
      </c>
      <c r="Z76" s="4">
        <v>76.260000000000005</v>
      </c>
      <c r="AA76" s="4">
        <v>308.64999999999998</v>
      </c>
      <c r="AB76" s="4">
        <v>77.504999999999995</v>
      </c>
      <c r="AC76" s="4">
        <v>128.05000000000001</v>
      </c>
      <c r="AD76" s="4">
        <v>155.49</v>
      </c>
      <c r="AE76" s="4">
        <v>87.58</v>
      </c>
      <c r="AF76" s="4">
        <v>98.295000000000002</v>
      </c>
      <c r="AG76" s="4">
        <v>211.52</v>
      </c>
      <c r="AH76" s="4">
        <v>56.28</v>
      </c>
      <c r="AI76" s="4">
        <v>333.26</v>
      </c>
      <c r="AJ76" s="1">
        <v>4263.62</v>
      </c>
      <c r="AL76" s="1"/>
      <c r="AM76" s="1"/>
      <c r="AN76" s="1"/>
      <c r="AO76"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2</vt:i4>
      </vt:variant>
    </vt:vector>
  </HeadingPairs>
  <TitlesOfParts>
    <vt:vector size="4" baseType="lpstr">
      <vt:lpstr>Fama_MacBeth regression</vt:lpstr>
      <vt:lpstr>Data</vt:lpstr>
      <vt:lpstr>Time-series regression</vt:lpstr>
      <vt:lpstr>Cross-section regression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Longin</cp:lastModifiedBy>
  <dcterms:created xsi:type="dcterms:W3CDTF">2022-03-10T22:09:55Z</dcterms:created>
  <dcterms:modified xsi:type="dcterms:W3CDTF">2023-01-06T23:12:42Z</dcterms:modified>
</cp:coreProperties>
</file>