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. SimTrade\0.  Blog SimTrade\1. Billets en cours de rédaction\2021-09 Akshit GUPTA Monitorat ESSEC BBA\2. Posts\13. Interest rate swap\"/>
    </mc:Choice>
  </mc:AlternateContent>
  <xr:revisionPtr revIDLastSave="0" documentId="8_{7D0C9FA6-E4FD-4D67-A02D-C6AB922211F9}" xr6:coauthVersionLast="47" xr6:coauthVersionMax="47" xr10:uidLastSave="{00000000-0000-0000-0000-000000000000}"/>
  <bookViews>
    <workbookView xWindow="-108" yWindow="-108" windowWidth="23256" windowHeight="12576" xr2:uid="{6B493833-E18C-7C4F-8595-6F0783BF6AD1}"/>
  </bookViews>
  <sheets>
    <sheet name="IR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19" i="1"/>
  <c r="F20" i="1"/>
  <c r="F21" i="1"/>
  <c r="F13" i="1"/>
  <c r="C14" i="1"/>
  <c r="E14" i="1" s="1"/>
  <c r="C15" i="1"/>
  <c r="E15" i="1" s="1"/>
  <c r="C16" i="1"/>
  <c r="E16" i="1" s="1"/>
  <c r="C17" i="1"/>
  <c r="E17" i="1" s="1"/>
  <c r="C18" i="1"/>
  <c r="E18" i="1" s="1"/>
  <c r="C19" i="1"/>
  <c r="E19" i="1" s="1"/>
  <c r="C20" i="1"/>
  <c r="E20" i="1" s="1"/>
  <c r="C21" i="1"/>
  <c r="E21" i="1" s="1"/>
  <c r="C13" i="1"/>
  <c r="E13" i="1" s="1"/>
  <c r="G13" i="1" l="1"/>
  <c r="G18" i="1"/>
  <c r="G14" i="1"/>
  <c r="G21" i="1"/>
  <c r="G17" i="1"/>
  <c r="G19" i="1"/>
  <c r="G15" i="1"/>
  <c r="G20" i="1"/>
  <c r="G16" i="1"/>
  <c r="G23" i="1" l="1"/>
</calcChain>
</file>

<file path=xl/sharedStrings.xml><?xml version="1.0" encoding="utf-8"?>
<sst xmlns="http://schemas.openxmlformats.org/spreadsheetml/2006/main" count="17" uniqueCount="17">
  <si>
    <t>Interest Rate Swaps</t>
  </si>
  <si>
    <t>Effective date</t>
  </si>
  <si>
    <t>Fixed interest rate</t>
  </si>
  <si>
    <t>Floating interest rate</t>
  </si>
  <si>
    <t>LIBOR</t>
  </si>
  <si>
    <t>Notional Amount</t>
  </si>
  <si>
    <t>Payment period</t>
  </si>
  <si>
    <t>months</t>
  </si>
  <si>
    <t>Date</t>
  </si>
  <si>
    <t>LIBOR Rate (%)</t>
  </si>
  <si>
    <t>Fixed cashflow payment</t>
  </si>
  <si>
    <t>Floating cashflow receipt</t>
  </si>
  <si>
    <t>Net cashflows receipt</t>
  </si>
  <si>
    <t>TOTAL</t>
  </si>
  <si>
    <t>Fixed rate (%)</t>
  </si>
  <si>
    <t>Cash flows of the swap</t>
  </si>
  <si>
    <t>Characteristics of the swap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</si>
</sst>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-2]\ * #,##0.00_);_([$€-2]\ * \(#,##0.00\);_([$€-2]\ * &quot;-&quot;??_);_(@_)"/>
    <numFmt numFmtId="165" formatCode="#,##0.00\ [$€-40C]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14" fontId="0" fillId="0" borderId="0" xfId="0" applyNumberFormat="1"/>
    <xf numFmtId="10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/>
    <xf numFmtId="15" fontId="0" fillId="0" borderId="0" xfId="0" applyNumberFormat="1"/>
    <xf numFmtId="0" fontId="0" fillId="0" borderId="1" xfId="0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3" fillId="0" borderId="0" xfId="0" applyFont="1" applyAlignment="1"/>
    <xf numFmtId="165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4" fillId="0" borderId="0" xfId="0" applyFont="1" applyAlignment="1"/>
    <xf numFmtId="0" fontId="5" fillId="0" borderId="0" xfId="0" applyFont="1" applyAlignme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E353D-6D84-1D4E-9AD4-06F96473B4B1}">
  <dimension ref="A1:H23"/>
  <sheetViews>
    <sheetView showGridLines="0" tabSelected="1" zoomScale="150" workbookViewId="0">
      <selection activeCell="C6" sqref="C6"/>
    </sheetView>
  </sheetViews>
  <sheetFormatPr baseColWidth="10" defaultRowHeight="15.6" x14ac:dyDescent="0.3"/>
  <cols>
    <col min="1" max="1" width="3.59765625" customWidth="1"/>
    <col min="2" max="2" width="17.09765625" customWidth="1"/>
    <col min="3" max="7" width="14.8984375" customWidth="1"/>
    <col min="8" max="8" width="10.796875" customWidth="1"/>
  </cols>
  <sheetData>
    <row r="1" spans="1:8" ht="23.4" x14ac:dyDescent="0.45">
      <c r="A1" s="15" t="s">
        <v>0</v>
      </c>
      <c r="B1" s="10"/>
      <c r="C1" s="10"/>
      <c r="D1" s="10"/>
      <c r="E1" s="10"/>
      <c r="F1" s="10"/>
      <c r="G1" s="10"/>
      <c r="H1" s="10"/>
    </row>
    <row r="2" spans="1:8" ht="10.8" customHeight="1" x14ac:dyDescent="0.45">
      <c r="A2" s="10"/>
      <c r="B2" s="10"/>
      <c r="C2" s="10"/>
      <c r="D2" s="10"/>
      <c r="E2" s="10"/>
      <c r="F2" s="10"/>
      <c r="G2" s="10"/>
      <c r="H2" s="10"/>
    </row>
    <row r="3" spans="1:8" ht="23.4" x14ac:dyDescent="0.45">
      <c r="A3" s="14" t="s">
        <v>16</v>
      </c>
      <c r="B3" s="10"/>
      <c r="C3" s="10"/>
      <c r="D3" s="10"/>
      <c r="E3" s="10"/>
      <c r="F3" s="10"/>
      <c r="G3" s="10"/>
      <c r="H3" s="10"/>
    </row>
    <row r="4" spans="1:8" x14ac:dyDescent="0.3">
      <c r="B4" t="s">
        <v>1</v>
      </c>
      <c r="D4" s="1">
        <v>44197</v>
      </c>
    </row>
    <row r="5" spans="1:8" x14ac:dyDescent="0.3">
      <c r="B5" t="s">
        <v>5</v>
      </c>
      <c r="D5" s="4">
        <v>10000000</v>
      </c>
    </row>
    <row r="6" spans="1:8" x14ac:dyDescent="0.3">
      <c r="B6" t="s">
        <v>2</v>
      </c>
      <c r="D6" s="2">
        <v>3.5999999999999997E-2</v>
      </c>
    </row>
    <row r="7" spans="1:8" x14ac:dyDescent="0.3">
      <c r="B7" t="s">
        <v>3</v>
      </c>
      <c r="D7" s="3" t="s">
        <v>4</v>
      </c>
    </row>
    <row r="8" spans="1:8" x14ac:dyDescent="0.3">
      <c r="B8" t="s">
        <v>6</v>
      </c>
      <c r="D8">
        <v>6</v>
      </c>
      <c r="E8" t="s">
        <v>7</v>
      </c>
    </row>
    <row r="10" spans="1:8" ht="18" x14ac:dyDescent="0.35">
      <c r="A10" s="14" t="s">
        <v>15</v>
      </c>
    </row>
    <row r="11" spans="1:8" ht="9.6" customHeight="1" x14ac:dyDescent="0.3"/>
    <row r="12" spans="1:8" ht="31.2" x14ac:dyDescent="0.3">
      <c r="B12" s="6" t="s">
        <v>8</v>
      </c>
      <c r="C12" s="6" t="s">
        <v>14</v>
      </c>
      <c r="D12" s="6" t="s">
        <v>9</v>
      </c>
      <c r="E12" s="6" t="s">
        <v>10</v>
      </c>
      <c r="F12" s="6" t="s">
        <v>11</v>
      </c>
      <c r="G12" s="6" t="s">
        <v>12</v>
      </c>
    </row>
    <row r="13" spans="1:8" x14ac:dyDescent="0.3">
      <c r="B13" s="7">
        <v>44197</v>
      </c>
      <c r="C13" s="8">
        <f>$D$6</f>
        <v>3.5999999999999997E-2</v>
      </c>
      <c r="D13" s="9">
        <v>2.5999999999999999E-2</v>
      </c>
      <c r="E13" s="11">
        <f>$D$5*C13/2</f>
        <v>180000</v>
      </c>
      <c r="F13" s="11">
        <f>$D$5*D13/2</f>
        <v>130000</v>
      </c>
      <c r="G13" s="11">
        <f>F13-E13</f>
        <v>-50000</v>
      </c>
    </row>
    <row r="14" spans="1:8" x14ac:dyDescent="0.3">
      <c r="B14" s="7">
        <v>44378</v>
      </c>
      <c r="C14" s="8">
        <f>$D$6</f>
        <v>3.5999999999999997E-2</v>
      </c>
      <c r="D14" s="8">
        <v>3.0499999999999999E-2</v>
      </c>
      <c r="E14" s="11">
        <f>$D$5*C14/2</f>
        <v>180000</v>
      </c>
      <c r="F14" s="11">
        <f>$D$5*D14/2</f>
        <v>152500</v>
      </c>
      <c r="G14" s="11">
        <f t="shared" ref="G14:G21" si="0">F14-E14</f>
        <v>-27500</v>
      </c>
    </row>
    <row r="15" spans="1:8" x14ac:dyDescent="0.3">
      <c r="B15" s="7">
        <v>44562</v>
      </c>
      <c r="C15" s="8">
        <f>$D$6</f>
        <v>3.5999999999999997E-2</v>
      </c>
      <c r="D15" s="8">
        <v>2.9000000000000001E-2</v>
      </c>
      <c r="E15" s="11">
        <f>$D$5*C15/2</f>
        <v>180000</v>
      </c>
      <c r="F15" s="11">
        <f>$D$5*D15/2</f>
        <v>145000</v>
      </c>
      <c r="G15" s="11">
        <f t="shared" si="0"/>
        <v>-35000</v>
      </c>
    </row>
    <row r="16" spans="1:8" x14ac:dyDescent="0.3">
      <c r="B16" s="7">
        <v>44743</v>
      </c>
      <c r="C16" s="8">
        <f>$D$6</f>
        <v>3.5999999999999997E-2</v>
      </c>
      <c r="D16" s="8">
        <v>3.4500000000000003E-2</v>
      </c>
      <c r="E16" s="11">
        <f>$D$5*C16/2</f>
        <v>180000</v>
      </c>
      <c r="F16" s="11">
        <f>$D$5*D16/2</f>
        <v>172500</v>
      </c>
      <c r="G16" s="11">
        <f t="shared" si="0"/>
        <v>-7500</v>
      </c>
    </row>
    <row r="17" spans="2:7" x14ac:dyDescent="0.3">
      <c r="B17" s="7">
        <v>44927</v>
      </c>
      <c r="C17" s="8">
        <f>$D$6</f>
        <v>3.5999999999999997E-2</v>
      </c>
      <c r="D17" s="8">
        <v>3.9E-2</v>
      </c>
      <c r="E17" s="11">
        <f>$D$5*C17/2</f>
        <v>180000</v>
      </c>
      <c r="F17" s="11">
        <f>$D$5*D17/2</f>
        <v>195000</v>
      </c>
      <c r="G17" s="11">
        <f t="shared" si="0"/>
        <v>15000</v>
      </c>
    </row>
    <row r="18" spans="2:7" x14ac:dyDescent="0.3">
      <c r="B18" s="7">
        <v>45108</v>
      </c>
      <c r="C18" s="8">
        <f>$D$6</f>
        <v>3.5999999999999997E-2</v>
      </c>
      <c r="D18" s="8">
        <v>4.5499999999999999E-2</v>
      </c>
      <c r="E18" s="11">
        <f>$D$5*C18/2</f>
        <v>180000</v>
      </c>
      <c r="F18" s="11">
        <f>$D$5*D18/2</f>
        <v>227500</v>
      </c>
      <c r="G18" s="11">
        <f t="shared" si="0"/>
        <v>47500</v>
      </c>
    </row>
    <row r="19" spans="2:7" x14ac:dyDescent="0.3">
      <c r="B19" s="7">
        <v>45292</v>
      </c>
      <c r="C19" s="8">
        <f>$D$6</f>
        <v>3.5999999999999997E-2</v>
      </c>
      <c r="D19" s="8">
        <v>4.9000000000000002E-2</v>
      </c>
      <c r="E19" s="11">
        <f>$D$5*C19/2</f>
        <v>180000</v>
      </c>
      <c r="F19" s="11">
        <f>$D$5*D19/2</f>
        <v>245000</v>
      </c>
      <c r="G19" s="11">
        <f t="shared" si="0"/>
        <v>65000</v>
      </c>
    </row>
    <row r="20" spans="2:7" x14ac:dyDescent="0.3">
      <c r="B20" s="7">
        <v>45474</v>
      </c>
      <c r="C20" s="8">
        <f>$D$6</f>
        <v>3.5999999999999997E-2</v>
      </c>
      <c r="D20" s="8">
        <v>4.3999999999999997E-2</v>
      </c>
      <c r="E20" s="11">
        <f>$D$5*C20/2</f>
        <v>180000</v>
      </c>
      <c r="F20" s="11">
        <f>$D$5*D20/2</f>
        <v>220000</v>
      </c>
      <c r="G20" s="11">
        <f t="shared" si="0"/>
        <v>40000</v>
      </c>
    </row>
    <row r="21" spans="2:7" x14ac:dyDescent="0.3">
      <c r="B21" s="7">
        <v>45658</v>
      </c>
      <c r="C21" s="8">
        <f>$D$6</f>
        <v>3.5999999999999997E-2</v>
      </c>
      <c r="D21" s="8">
        <v>4.2000000000000003E-2</v>
      </c>
      <c r="E21" s="11">
        <f>$D$5*C21/2</f>
        <v>180000</v>
      </c>
      <c r="F21" s="11">
        <f>$D$5*D21/2</f>
        <v>210000</v>
      </c>
      <c r="G21" s="11">
        <f t="shared" si="0"/>
        <v>30000</v>
      </c>
    </row>
    <row r="22" spans="2:7" x14ac:dyDescent="0.3">
      <c r="B22" s="5"/>
    </row>
    <row r="23" spans="2:7" x14ac:dyDescent="0.3">
      <c r="F23" s="12" t="s">
        <v>13</v>
      </c>
      <c r="G23" s="13">
        <f>SUM(G13:G21)</f>
        <v>77500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Interest rate swap</dc:title>
  <dc:creator>akshit gupta</dc:creator>
  <cp:keywords>Interest rate swap;IRS;fixed rate;floating rate</cp:keywords>
  <cp:lastModifiedBy>Longin</cp:lastModifiedBy>
  <dcterms:created xsi:type="dcterms:W3CDTF">2021-11-07T19:42:16Z</dcterms:created>
  <dcterms:modified xsi:type="dcterms:W3CDTF">2022-10-29T18:27:30Z</dcterms:modified>
</cp:coreProperties>
</file>