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SimTrade\0.  Blog SimTrade\1. Billets en cours de rédaction\2022-06 Sébastien PIAT Rattrapage GF\2. Posts\1. Simple compound interest rates\"/>
    </mc:Choice>
  </mc:AlternateContent>
  <xr:revisionPtr revIDLastSave="0" documentId="13_ncr:1_{7B1EFF76-12C7-49B5-91FC-23A06BD1DD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ter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8" i="1"/>
  <c r="I8" i="1" s="1"/>
  <c r="E6" i="1"/>
  <c r="D6" i="1"/>
  <c r="D9" i="1"/>
  <c r="D10" i="1"/>
  <c r="D11" i="1"/>
  <c r="D12" i="1"/>
  <c r="D13" i="1"/>
  <c r="D14" i="1"/>
  <c r="D15" i="1"/>
  <c r="D16" i="1"/>
  <c r="D17" i="1"/>
  <c r="D18" i="1"/>
  <c r="D19" i="1"/>
  <c r="D8" i="1"/>
  <c r="C8" i="1"/>
  <c r="D21" i="1" l="1"/>
  <c r="D23" i="1" s="1"/>
  <c r="J8" i="1"/>
  <c r="H9" i="1" s="1"/>
  <c r="I9" i="1" s="1"/>
  <c r="M9" i="1" s="1"/>
  <c r="E8" i="1"/>
  <c r="C9" i="1" s="1"/>
  <c r="E9" i="1" s="1"/>
  <c r="C10" i="1" s="1"/>
  <c r="E10" i="1" s="1"/>
  <c r="C11" i="1" s="1"/>
  <c r="E11" i="1" s="1"/>
  <c r="C12" i="1" s="1"/>
  <c r="E12" i="1" s="1"/>
  <c r="C13" i="1" s="1"/>
  <c r="E13" i="1" s="1"/>
  <c r="C14" i="1" s="1"/>
  <c r="E14" i="1" s="1"/>
  <c r="C15" i="1" s="1"/>
  <c r="E15" i="1" s="1"/>
  <c r="C16" i="1" s="1"/>
  <c r="E16" i="1" s="1"/>
  <c r="C17" i="1" s="1"/>
  <c r="E17" i="1" s="1"/>
  <c r="C18" i="1" s="1"/>
  <c r="E18" i="1" s="1"/>
  <c r="C19" i="1" s="1"/>
  <c r="E19" i="1" s="1"/>
  <c r="J9" i="1" l="1"/>
  <c r="H10" i="1" s="1"/>
  <c r="J10" i="1" s="1"/>
  <c r="H11" i="1" s="1"/>
  <c r="I11" i="1" s="1"/>
  <c r="J11" i="1" s="1"/>
  <c r="H12" i="1" s="1"/>
  <c r="I12" i="1" s="1"/>
  <c r="J12" i="1" s="1"/>
  <c r="H13" i="1" s="1"/>
  <c r="I10" i="1"/>
  <c r="I13" i="1" l="1"/>
  <c r="J13" i="1" s="1"/>
  <c r="H14" i="1" s="1"/>
  <c r="I14" i="1" l="1"/>
  <c r="J14" i="1"/>
  <c r="H15" i="1" s="1"/>
  <c r="I15" i="1" l="1"/>
  <c r="J15" i="1"/>
  <c r="H16" i="1" s="1"/>
  <c r="I16" i="1" l="1"/>
  <c r="J16" i="1" s="1"/>
  <c r="H17" i="1" s="1"/>
  <c r="I17" i="1" l="1"/>
  <c r="J17" i="1" s="1"/>
  <c r="H18" i="1" s="1"/>
  <c r="I18" i="1" l="1"/>
  <c r="J18" i="1" s="1"/>
  <c r="H19" i="1" s="1"/>
  <c r="I19" i="1" l="1"/>
  <c r="J19" i="1" l="1"/>
  <c r="I21" i="1"/>
  <c r="I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LONGIN François - B00000328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Prof. Longin :
</t>
        </r>
        <r>
          <rPr>
            <sz val="9"/>
            <color indexed="81"/>
            <rFont val="Tahoma"/>
            <family val="2"/>
          </rPr>
          <t>plus exactement "Sous-période</t>
        </r>
        <r>
          <rPr>
            <b/>
            <sz val="9"/>
            <color indexed="81"/>
            <rFont val="Tahoma"/>
            <family val="2"/>
          </rPr>
          <t>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Prof. Longin :
</t>
        </r>
        <r>
          <rPr>
            <sz val="9"/>
            <color indexed="81"/>
            <rFont val="Tahoma"/>
            <family val="2"/>
          </rPr>
          <t xml:space="preserve">plus exactement "Capital en début de sous-période"
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Prof. Longin :</t>
        </r>
        <r>
          <rPr>
            <sz val="9"/>
            <color indexed="81"/>
            <rFont val="Tahoma"/>
            <family val="2"/>
          </rPr>
          <t xml:space="preserve">
plus exactement "Intérêt sur chaque sous-période"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Prof. Longin :</t>
        </r>
        <r>
          <rPr>
            <sz val="9"/>
            <color indexed="81"/>
            <rFont val="Tahoma"/>
            <family val="2"/>
          </rPr>
          <t xml:space="preserve">
plus exactement "Capital en fin de sous-période"</t>
        </r>
      </text>
    </comment>
    <comment ref="G7" authorId="0" shapeId="0" xr:uid="{32F01BA1-25FF-40E8-9ADC-9EEF666F94B3}">
      <text>
        <r>
          <rPr>
            <b/>
            <sz val="9"/>
            <color indexed="81"/>
            <rFont val="Tahoma"/>
            <family val="2"/>
          </rPr>
          <t xml:space="preserve">Prof. Longin :
</t>
        </r>
        <r>
          <rPr>
            <sz val="9"/>
            <color indexed="81"/>
            <rFont val="Tahoma"/>
            <family val="2"/>
          </rPr>
          <t>plus exactement "Sous-période</t>
        </r>
        <r>
          <rPr>
            <b/>
            <sz val="9"/>
            <color indexed="81"/>
            <rFont val="Tahoma"/>
            <family val="2"/>
          </rPr>
          <t>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B6A7BBBE-251B-420C-BD0C-F96E493F86F4}">
      <text>
        <r>
          <rPr>
            <b/>
            <sz val="9"/>
            <color indexed="81"/>
            <rFont val="Tahoma"/>
            <family val="2"/>
          </rPr>
          <t xml:space="preserve">Prof. Longin :
</t>
        </r>
        <r>
          <rPr>
            <sz val="9"/>
            <color indexed="81"/>
            <rFont val="Tahoma"/>
            <family val="2"/>
          </rPr>
          <t xml:space="preserve">plus exactement "Capital en début de sous-période"
</t>
        </r>
      </text>
    </comment>
    <comment ref="I7" authorId="0" shapeId="0" xr:uid="{507C7649-17B4-4E0A-9660-2FEE72616252}">
      <text>
        <r>
          <rPr>
            <b/>
            <sz val="9"/>
            <color indexed="81"/>
            <rFont val="Tahoma"/>
            <family val="2"/>
          </rPr>
          <t>Prof. Longin :</t>
        </r>
        <r>
          <rPr>
            <sz val="9"/>
            <color indexed="81"/>
            <rFont val="Tahoma"/>
            <family val="2"/>
          </rPr>
          <t xml:space="preserve">
plus exactement "Intérêt sur chaque sous-période"</t>
        </r>
      </text>
    </comment>
    <comment ref="J7" authorId="0" shapeId="0" xr:uid="{4080BF85-7D73-4FC7-81E5-3C94FA694A2B}">
      <text>
        <r>
          <rPr>
            <b/>
            <sz val="9"/>
            <color indexed="81"/>
            <rFont val="Tahoma"/>
            <family val="2"/>
          </rPr>
          <t>Prof. Longin :</t>
        </r>
        <r>
          <rPr>
            <sz val="9"/>
            <color indexed="81"/>
            <rFont val="Tahoma"/>
            <family val="2"/>
          </rPr>
          <t xml:space="preserve">
plus exactement "Capital en fin de sous-période"</t>
        </r>
      </text>
    </comment>
  </commentList>
</comments>
</file>

<file path=xl/sharedStrings.xml><?xml version="1.0" encoding="utf-8"?>
<sst xmlns="http://schemas.openxmlformats.org/spreadsheetml/2006/main" count="20" uniqueCount="15">
  <si>
    <r>
      <t>Initial capital (C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</si>
  <si>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Period interest rate (T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</t>
    </r>
  </si>
  <si>
    <t xml:space="preserve"> (period rate = monthly rate)</t>
  </si>
  <si>
    <t>Period</t>
  </si>
  <si>
    <t>Capital
at the beginning of the period</t>
  </si>
  <si>
    <r>
      <rPr>
        <b/>
        <sz val="11"/>
        <color theme="1"/>
        <rFont val="Calibri"/>
        <family val="2"/>
        <scheme val="minor"/>
      </rPr>
      <t>Simple</t>
    </r>
    <r>
      <rPr>
        <sz val="11"/>
        <color theme="1"/>
        <rFont val="Calibri"/>
        <family val="2"/>
        <scheme val="minor"/>
      </rPr>
      <t xml:space="preserve">
interests </t>
    </r>
  </si>
  <si>
    <t>Capital
 at the end of the period</t>
  </si>
  <si>
    <r>
      <rPr>
        <b/>
        <sz val="11"/>
        <color theme="1"/>
        <rFont val="Calibri"/>
        <family val="2"/>
        <scheme val="minor"/>
      </rPr>
      <t>Compound</t>
    </r>
    <r>
      <rPr>
        <sz val="11"/>
        <color theme="1"/>
        <rFont val="Calibri"/>
        <family val="2"/>
        <scheme val="minor"/>
      </rPr>
      <t xml:space="preserve">
interests </t>
    </r>
  </si>
  <si>
    <t>Interests</t>
  </si>
  <si>
    <t>Equivalent annual rate</t>
  </si>
  <si>
    <t>Difference</t>
  </si>
  <si>
    <t>amount that corresponds to the interests on the interests of the previous sub-period (1000*0.01)</t>
  </si>
  <si>
    <t>Investment with interests computed with a simple rate and a compound rate</t>
  </si>
  <si>
    <r>
      <t xml:space="preserve">With the </t>
    </r>
    <r>
      <rPr>
        <sz val="11"/>
        <color rgb="FFFF0000"/>
        <rFont val="Calibri"/>
        <family val="2"/>
        <scheme val="minor"/>
      </rPr>
      <t>compound</t>
    </r>
    <r>
      <rPr>
        <sz val="11"/>
        <color theme="1"/>
        <rFont val="Calibri"/>
        <family val="2"/>
        <scheme val="minor"/>
      </rPr>
      <t xml:space="preserve"> interest calculation method, the interests of a sub-period are calculated on the initial capital increased by the interest of the previous sub-periods. Interest from past periods bears interest for future periods.</t>
    </r>
  </si>
  <si>
    <r>
      <t xml:space="preserve">With the </t>
    </r>
    <r>
      <rPr>
        <sz val="11"/>
        <color rgb="FFFF0000"/>
        <rFont val="Calibri"/>
        <family val="2"/>
        <scheme val="minor"/>
      </rPr>
      <t>simple</t>
    </r>
    <r>
      <rPr>
        <sz val="11"/>
        <color theme="1"/>
        <rFont val="Calibri"/>
        <family val="2"/>
        <scheme val="minor"/>
      </rPr>
      <t xml:space="preserve"> interest calculation method, the interests for a sub-period (the month in our example) are calculated on the initial capital.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</si>
</sst>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0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/>
  </sheetViews>
  <sheetFormatPr baseColWidth="10" defaultColWidth="11.5546875" defaultRowHeight="24" customHeight="1" x14ac:dyDescent="0.3"/>
  <cols>
    <col min="1" max="1" width="3.33203125" style="2" customWidth="1"/>
    <col min="2" max="2" width="9" style="2" customWidth="1"/>
    <col min="3" max="3" width="27.21875" style="2" customWidth="1"/>
    <col min="4" max="4" width="19.44140625" style="2" customWidth="1"/>
    <col min="5" max="5" width="27.21875" style="2" customWidth="1"/>
    <col min="6" max="6" width="4.44140625" style="2" customWidth="1"/>
    <col min="7" max="7" width="9" style="2" customWidth="1"/>
    <col min="8" max="8" width="27.21875" style="2" customWidth="1"/>
    <col min="9" max="9" width="19.44140625" style="2" customWidth="1"/>
    <col min="10" max="10" width="27.21875" style="2" customWidth="1"/>
    <col min="11" max="16384" width="11.5546875" style="2"/>
  </cols>
  <sheetData>
    <row r="1" spans="1:14" ht="24" customHeight="1" x14ac:dyDescent="0.3">
      <c r="A1" s="1" t="s">
        <v>12</v>
      </c>
    </row>
    <row r="2" spans="1:14" ht="11.4" customHeight="1" x14ac:dyDescent="0.3"/>
    <row r="3" spans="1:14" ht="16.95" customHeight="1" x14ac:dyDescent="0.3">
      <c r="B3" s="2" t="s">
        <v>0</v>
      </c>
      <c r="D3" s="14">
        <v>100000</v>
      </c>
    </row>
    <row r="4" spans="1:14" ht="16.95" customHeight="1" x14ac:dyDescent="0.3">
      <c r="B4" s="2" t="s">
        <v>1</v>
      </c>
      <c r="D4" s="15">
        <v>0.01</v>
      </c>
      <c r="E4" s="2" t="s">
        <v>2</v>
      </c>
    </row>
    <row r="5" spans="1:14" ht="16.95" customHeight="1" x14ac:dyDescent="0.3">
      <c r="D5" s="8"/>
    </row>
    <row r="6" spans="1:14" ht="16.95" customHeight="1" x14ac:dyDescent="0.3">
      <c r="D6" s="17" t="str">
        <f>"=$D$3*$D$4"</f>
        <v>=$D$3*$D$4</v>
      </c>
      <c r="E6" s="18" t="str">
        <f>"=C9+D9"</f>
        <v>=C9+D9</v>
      </c>
      <c r="I6" s="18" t="str">
        <f>"=H9*$D$4"</f>
        <v>=H9*$D$4</v>
      </c>
      <c r="J6" s="18" t="str">
        <f>"=H9+I9"</f>
        <v>=H9+I9</v>
      </c>
    </row>
    <row r="7" spans="1:14" ht="33.6" customHeight="1" x14ac:dyDescent="0.3">
      <c r="B7" s="5" t="s">
        <v>3</v>
      </c>
      <c r="C7" s="6" t="s">
        <v>4</v>
      </c>
      <c r="D7" s="6" t="s">
        <v>5</v>
      </c>
      <c r="E7" s="6" t="s">
        <v>6</v>
      </c>
      <c r="G7" s="5" t="s">
        <v>3</v>
      </c>
      <c r="H7" s="6" t="s">
        <v>4</v>
      </c>
      <c r="I7" s="6" t="s">
        <v>7</v>
      </c>
      <c r="J7" s="6" t="s">
        <v>6</v>
      </c>
    </row>
    <row r="8" spans="1:14" ht="18" customHeight="1" x14ac:dyDescent="0.3">
      <c r="B8" s="3">
        <v>1</v>
      </c>
      <c r="C8" s="4">
        <f>D3</f>
        <v>100000</v>
      </c>
      <c r="D8" s="4">
        <f>$D$3*$D$4</f>
        <v>1000</v>
      </c>
      <c r="E8" s="4">
        <f>C8+D8</f>
        <v>101000</v>
      </c>
      <c r="G8" s="3">
        <v>1</v>
      </c>
      <c r="H8" s="4">
        <f>D3</f>
        <v>100000</v>
      </c>
      <c r="I8" s="4">
        <f>H8*$D$4</f>
        <v>1000</v>
      </c>
      <c r="J8" s="4">
        <f>H8+I8</f>
        <v>101000</v>
      </c>
    </row>
    <row r="9" spans="1:14" ht="18" customHeight="1" x14ac:dyDescent="0.3">
      <c r="B9" s="3">
        <v>2</v>
      </c>
      <c r="C9" s="4">
        <f>E8</f>
        <v>101000</v>
      </c>
      <c r="D9" s="4">
        <f t="shared" ref="D9:D19" si="0">$D$3*$D$4</f>
        <v>1000</v>
      </c>
      <c r="E9" s="11">
        <f>C9+D9</f>
        <v>102000</v>
      </c>
      <c r="G9" s="3">
        <v>2</v>
      </c>
      <c r="H9" s="4">
        <f>J8</f>
        <v>101000</v>
      </c>
      <c r="I9" s="4">
        <f t="shared" ref="I9:I19" si="1">H9*$D$4</f>
        <v>1010</v>
      </c>
      <c r="J9" s="11">
        <f>H9+I9</f>
        <v>102010</v>
      </c>
      <c r="L9" s="13" t="s">
        <v>10</v>
      </c>
      <c r="M9" s="16">
        <f>I9-D9</f>
        <v>10</v>
      </c>
      <c r="N9" s="13" t="s">
        <v>11</v>
      </c>
    </row>
    <row r="10" spans="1:14" ht="18" customHeight="1" x14ac:dyDescent="0.3">
      <c r="B10" s="3">
        <v>3</v>
      </c>
      <c r="C10" s="4">
        <f t="shared" ref="C10:C19" si="2">E9</f>
        <v>102000</v>
      </c>
      <c r="D10" s="4">
        <f t="shared" si="0"/>
        <v>1000</v>
      </c>
      <c r="E10" s="4">
        <f t="shared" ref="E10:E18" si="3">C10+D10</f>
        <v>103000</v>
      </c>
      <c r="G10" s="3">
        <v>3</v>
      </c>
      <c r="H10" s="4">
        <f t="shared" ref="H10:H19" si="4">J9</f>
        <v>102010</v>
      </c>
      <c r="I10" s="4">
        <f t="shared" si="1"/>
        <v>1020.1</v>
      </c>
      <c r="J10" s="12">
        <f t="shared" ref="J10:J19" si="5">H10+I10</f>
        <v>103030.1</v>
      </c>
    </row>
    <row r="11" spans="1:14" ht="18" customHeight="1" x14ac:dyDescent="0.3">
      <c r="B11" s="3">
        <v>4</v>
      </c>
      <c r="C11" s="4">
        <f t="shared" si="2"/>
        <v>103000</v>
      </c>
      <c r="D11" s="4">
        <f t="shared" si="0"/>
        <v>1000</v>
      </c>
      <c r="E11" s="4">
        <f t="shared" si="3"/>
        <v>104000</v>
      </c>
      <c r="G11" s="3">
        <v>4</v>
      </c>
      <c r="H11" s="4">
        <f t="shared" si="4"/>
        <v>103030.1</v>
      </c>
      <c r="I11" s="4">
        <f t="shared" si="1"/>
        <v>1030.3010000000002</v>
      </c>
      <c r="J11" s="12">
        <f t="shared" si="5"/>
        <v>104060.40100000001</v>
      </c>
    </row>
    <row r="12" spans="1:14" ht="18" customHeight="1" x14ac:dyDescent="0.3">
      <c r="B12" s="3">
        <v>5</v>
      </c>
      <c r="C12" s="4">
        <f t="shared" si="2"/>
        <v>104000</v>
      </c>
      <c r="D12" s="4">
        <f t="shared" si="0"/>
        <v>1000</v>
      </c>
      <c r="E12" s="4">
        <f t="shared" si="3"/>
        <v>105000</v>
      </c>
      <c r="G12" s="3">
        <v>5</v>
      </c>
      <c r="H12" s="4">
        <f t="shared" si="4"/>
        <v>104060.40100000001</v>
      </c>
      <c r="I12" s="4">
        <f t="shared" si="1"/>
        <v>1040.6040100000002</v>
      </c>
      <c r="J12" s="12">
        <f t="shared" si="5"/>
        <v>105101.00501000001</v>
      </c>
    </row>
    <row r="13" spans="1:14" ht="18" customHeight="1" x14ac:dyDescent="0.3">
      <c r="B13" s="3">
        <v>6</v>
      </c>
      <c r="C13" s="4">
        <f t="shared" si="2"/>
        <v>105000</v>
      </c>
      <c r="D13" s="4">
        <f t="shared" si="0"/>
        <v>1000</v>
      </c>
      <c r="E13" s="4">
        <f t="shared" si="3"/>
        <v>106000</v>
      </c>
      <c r="G13" s="3">
        <v>6</v>
      </c>
      <c r="H13" s="4">
        <f t="shared" si="4"/>
        <v>105101.00501000001</v>
      </c>
      <c r="I13" s="4">
        <f t="shared" si="1"/>
        <v>1051.0100501000002</v>
      </c>
      <c r="J13" s="12">
        <f t="shared" si="5"/>
        <v>106152.01506010001</v>
      </c>
    </row>
    <row r="14" spans="1:14" ht="18" customHeight="1" x14ac:dyDescent="0.3">
      <c r="B14" s="3">
        <v>7</v>
      </c>
      <c r="C14" s="4">
        <f t="shared" si="2"/>
        <v>106000</v>
      </c>
      <c r="D14" s="4">
        <f t="shared" si="0"/>
        <v>1000</v>
      </c>
      <c r="E14" s="4">
        <f t="shared" si="3"/>
        <v>107000</v>
      </c>
      <c r="G14" s="3">
        <v>7</v>
      </c>
      <c r="H14" s="4">
        <f t="shared" si="4"/>
        <v>106152.01506010001</v>
      </c>
      <c r="I14" s="4">
        <f t="shared" si="1"/>
        <v>1061.5201506010001</v>
      </c>
      <c r="J14" s="12">
        <f t="shared" si="5"/>
        <v>107213.53521070101</v>
      </c>
    </row>
    <row r="15" spans="1:14" ht="18" customHeight="1" x14ac:dyDescent="0.3">
      <c r="B15" s="3">
        <v>8</v>
      </c>
      <c r="C15" s="4">
        <f t="shared" si="2"/>
        <v>107000</v>
      </c>
      <c r="D15" s="4">
        <f t="shared" si="0"/>
        <v>1000</v>
      </c>
      <c r="E15" s="4">
        <f t="shared" si="3"/>
        <v>108000</v>
      </c>
      <c r="G15" s="3">
        <v>8</v>
      </c>
      <c r="H15" s="4">
        <f t="shared" si="4"/>
        <v>107213.53521070101</v>
      </c>
      <c r="I15" s="4">
        <f t="shared" si="1"/>
        <v>1072.13535210701</v>
      </c>
      <c r="J15" s="12">
        <f t="shared" si="5"/>
        <v>108285.67056280802</v>
      </c>
    </row>
    <row r="16" spans="1:14" ht="18" customHeight="1" x14ac:dyDescent="0.3">
      <c r="B16" s="3">
        <v>9</v>
      </c>
      <c r="C16" s="4">
        <f t="shared" si="2"/>
        <v>108000</v>
      </c>
      <c r="D16" s="4">
        <f t="shared" si="0"/>
        <v>1000</v>
      </c>
      <c r="E16" s="4">
        <f t="shared" si="3"/>
        <v>109000</v>
      </c>
      <c r="G16" s="3">
        <v>9</v>
      </c>
      <c r="H16" s="4">
        <f t="shared" si="4"/>
        <v>108285.67056280802</v>
      </c>
      <c r="I16" s="4">
        <f t="shared" si="1"/>
        <v>1082.8567056280804</v>
      </c>
      <c r="J16" s="12">
        <f t="shared" si="5"/>
        <v>109368.5272684361</v>
      </c>
    </row>
    <row r="17" spans="2:10" ht="18" customHeight="1" x14ac:dyDescent="0.3">
      <c r="B17" s="3">
        <v>10</v>
      </c>
      <c r="C17" s="4">
        <f t="shared" si="2"/>
        <v>109000</v>
      </c>
      <c r="D17" s="4">
        <f t="shared" si="0"/>
        <v>1000</v>
      </c>
      <c r="E17" s="4">
        <f t="shared" si="3"/>
        <v>110000</v>
      </c>
      <c r="G17" s="3">
        <v>10</v>
      </c>
      <c r="H17" s="4">
        <f t="shared" si="4"/>
        <v>109368.5272684361</v>
      </c>
      <c r="I17" s="4">
        <f t="shared" si="1"/>
        <v>1093.6852726843611</v>
      </c>
      <c r="J17" s="12">
        <f t="shared" si="5"/>
        <v>110462.21254112046</v>
      </c>
    </row>
    <row r="18" spans="2:10" ht="18" customHeight="1" x14ac:dyDescent="0.3">
      <c r="B18" s="3">
        <v>11</v>
      </c>
      <c r="C18" s="4">
        <f t="shared" si="2"/>
        <v>110000</v>
      </c>
      <c r="D18" s="4">
        <f t="shared" si="0"/>
        <v>1000</v>
      </c>
      <c r="E18" s="4">
        <f t="shared" si="3"/>
        <v>111000</v>
      </c>
      <c r="G18" s="3">
        <v>11</v>
      </c>
      <c r="H18" s="4">
        <f t="shared" si="4"/>
        <v>110462.21254112046</v>
      </c>
      <c r="I18" s="4">
        <f t="shared" si="1"/>
        <v>1104.6221254112047</v>
      </c>
      <c r="J18" s="12">
        <f t="shared" si="5"/>
        <v>111566.83466653166</v>
      </c>
    </row>
    <row r="19" spans="2:10" ht="18" customHeight="1" x14ac:dyDescent="0.3">
      <c r="B19" s="3">
        <v>12</v>
      </c>
      <c r="C19" s="4">
        <f t="shared" si="2"/>
        <v>111000</v>
      </c>
      <c r="D19" s="4">
        <f t="shared" si="0"/>
        <v>1000</v>
      </c>
      <c r="E19" s="7">
        <f>C19+D19</f>
        <v>112000</v>
      </c>
      <c r="G19" s="3">
        <v>12</v>
      </c>
      <c r="H19" s="4">
        <f t="shared" si="4"/>
        <v>111566.83466653166</v>
      </c>
      <c r="I19" s="4">
        <f t="shared" si="1"/>
        <v>1115.6683466653167</v>
      </c>
      <c r="J19" s="7">
        <f t="shared" si="5"/>
        <v>112682.50301319698</v>
      </c>
    </row>
    <row r="20" spans="2:10" ht="13.95" customHeight="1" x14ac:dyDescent="0.3"/>
    <row r="21" spans="2:10" ht="18" customHeight="1" x14ac:dyDescent="0.3">
      <c r="C21" s="9" t="s">
        <v>8</v>
      </c>
      <c r="D21" s="7">
        <f>SUM(D8:D19)</f>
        <v>12000</v>
      </c>
      <c r="H21" s="9" t="s">
        <v>8</v>
      </c>
      <c r="I21" s="7">
        <f>SUM(I8:I19)</f>
        <v>12682.503013196972</v>
      </c>
    </row>
    <row r="22" spans="2:10" ht="13.95" customHeight="1" x14ac:dyDescent="0.3"/>
    <row r="23" spans="2:10" ht="18" customHeight="1" x14ac:dyDescent="0.3">
      <c r="C23" s="9" t="s">
        <v>9</v>
      </c>
      <c r="D23" s="10">
        <f>D21/$D$3</f>
        <v>0.12</v>
      </c>
      <c r="H23" s="9" t="s">
        <v>9</v>
      </c>
      <c r="I23" s="10">
        <f>I21/$D$3</f>
        <v>0.12682503013196972</v>
      </c>
    </row>
    <row r="24" spans="2:10" ht="13.95" customHeight="1" x14ac:dyDescent="0.3"/>
    <row r="25" spans="2:10" ht="24" customHeight="1" x14ac:dyDescent="0.3">
      <c r="B25" s="20" t="s">
        <v>14</v>
      </c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3">
      <c r="B26" s="19" t="s">
        <v>13</v>
      </c>
      <c r="C26" s="19"/>
      <c r="D26" s="19"/>
      <c r="E26" s="19"/>
      <c r="F26" s="19"/>
      <c r="G26" s="19"/>
      <c r="H26" s="19"/>
      <c r="I26" s="19"/>
      <c r="J26" s="19"/>
    </row>
    <row r="27" spans="2:10" ht="24" customHeight="1" x14ac:dyDescent="0.3"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2">
    <mergeCell ref="B26:J27"/>
    <mergeCell ref="B25:J2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Interests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</dc:creator>
  <cp:lastModifiedBy>Longin</cp:lastModifiedBy>
  <dcterms:created xsi:type="dcterms:W3CDTF">2020-04-04T08:02:08Z</dcterms:created>
  <dcterms:modified xsi:type="dcterms:W3CDTF">2022-10-16T20:18:31Z</dcterms:modified>
</cp:coreProperties>
</file>