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. SimTrade\0.  Blog SimTrade\1. Billets en cours de rédaction\2021-11 Jayati WALIA (Série 2)\9. Overlays\"/>
    </mc:Choice>
  </mc:AlternateContent>
  <xr:revisionPtr revIDLastSave="0" documentId="13_ncr:1_{0EA42A6C-4CE4-4632-88BC-8119F8FB95E6}" xr6:coauthVersionLast="47" xr6:coauthVersionMax="47" xr10:uidLastSave="{00000000-0000-0000-0000-000000000000}"/>
  <bookViews>
    <workbookView xWindow="-108" yWindow="-108" windowWidth="23256" windowHeight="12576" activeTab="1" xr2:uid="{4324A934-D389-4683-AA8C-ADBBCBE2C00D}"/>
  </bookViews>
  <sheets>
    <sheet name="Overlay Management" sheetId="1" r:id="rId1"/>
    <sheet name="Figur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1" l="1"/>
  <c r="D8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12" i="1"/>
  <c r="H12" i="1" s="1"/>
  <c r="I12" i="1" l="1"/>
  <c r="H33" i="1"/>
  <c r="H29" i="1"/>
  <c r="H25" i="1"/>
  <c r="H21" i="1"/>
  <c r="H17" i="1"/>
  <c r="H13" i="1"/>
  <c r="I33" i="1"/>
  <c r="I29" i="1"/>
  <c r="I25" i="1"/>
  <c r="I21" i="1"/>
  <c r="I17" i="1"/>
  <c r="I13" i="1"/>
  <c r="I32" i="1"/>
  <c r="I28" i="1"/>
  <c r="I24" i="1"/>
  <c r="I20" i="1"/>
  <c r="I16" i="1"/>
  <c r="H32" i="1"/>
  <c r="H24" i="1"/>
  <c r="H16" i="1"/>
  <c r="H31" i="1"/>
  <c r="H27" i="1"/>
  <c r="H23" i="1"/>
  <c r="H19" i="1"/>
  <c r="H15" i="1"/>
  <c r="I31" i="1"/>
  <c r="I27" i="1"/>
  <c r="I23" i="1"/>
  <c r="I19" i="1"/>
  <c r="I15" i="1"/>
  <c r="H28" i="1"/>
  <c r="H20" i="1"/>
  <c r="H34" i="1"/>
  <c r="H30" i="1"/>
  <c r="H26" i="1"/>
  <c r="H22" i="1"/>
  <c r="H18" i="1"/>
  <c r="H14" i="1"/>
  <c r="I34" i="1"/>
  <c r="I30" i="1"/>
  <c r="I26" i="1"/>
  <c r="I22" i="1"/>
  <c r="I18" i="1"/>
  <c r="I14" i="1"/>
</calcChain>
</file>

<file path=xl/sharedStrings.xml><?xml version="1.0" encoding="utf-8"?>
<sst xmlns="http://schemas.openxmlformats.org/spreadsheetml/2006/main" count="39" uniqueCount="38">
  <si>
    <t>Volatility of the fund with FX risk</t>
  </si>
  <si>
    <t>Volatility of the fund without FX risk</t>
  </si>
  <si>
    <t>Date</t>
  </si>
  <si>
    <t>EURUSD</t>
  </si>
  <si>
    <t>Illustation of currency risk in an equity portolio (overlay managment)</t>
  </si>
  <si>
    <t>Aug 19, 2022</t>
  </si>
  <si>
    <t>Aug 18, 2022</t>
  </si>
  <si>
    <t>Aug 17, 2022</t>
  </si>
  <si>
    <t>Aug 16, 2022</t>
  </si>
  <si>
    <t>Aug 15, 2022</t>
  </si>
  <si>
    <t>Aug 12, 2022</t>
  </si>
  <si>
    <t>Aug 11, 2022</t>
  </si>
  <si>
    <t>Aug 10, 2022</t>
  </si>
  <si>
    <t>Aug 09, 2022</t>
  </si>
  <si>
    <t>Aug 08, 2022</t>
  </si>
  <si>
    <t>Aug 05, 2022</t>
  </si>
  <si>
    <t>Aug 04, 2022</t>
  </si>
  <si>
    <t>Aug 03, 2022</t>
  </si>
  <si>
    <t>Aug 02, 2022</t>
  </si>
  <si>
    <t>Aug 01, 2022</t>
  </si>
  <si>
    <t>Jul 29, 2022</t>
  </si>
  <si>
    <t>Jul 28, 2022</t>
  </si>
  <si>
    <t>Jul 27, 2022</t>
  </si>
  <si>
    <t>Jul 26, 2022</t>
  </si>
  <si>
    <t>Jul 25, 2022</t>
  </si>
  <si>
    <t>Jul 22, 2022</t>
  </si>
  <si>
    <t>Jul 21, 2022</t>
  </si>
  <si>
    <t>Jul 20, 2022</t>
  </si>
  <si>
    <t>Jul 19, 2022</t>
  </si>
  <si>
    <t>Unhedged
CAC 40 index (EUR)</t>
  </si>
  <si>
    <t>Unhedged
CAC 40 index (USD)</t>
  </si>
  <si>
    <t>Hedged
CAC 40 index (USD)</t>
  </si>
  <si>
    <t>Unhedged returns</t>
  </si>
  <si>
    <t>Hedged returns</t>
  </si>
  <si>
    <t>Consider the point of view of a US-based investor who invests in the French market (CAC 40 index).</t>
  </si>
  <si>
    <t>For hedged returns, we assume that the overlay strategy keeps the EURUSD rate constant and equal to the value at which the investor enters the position.</t>
  </si>
  <si>
    <t>Volatility of the Funds</t>
  </si>
  <si>
    <t>(annual volatility)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</si>
</sst>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%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0" fontId="5" fillId="2" borderId="0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4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10" fontId="1" fillId="2" borderId="1" xfId="1" applyNumberFormat="1" applyFont="1" applyFill="1" applyBorder="1" applyAlignment="1">
      <alignment horizontal="center" vertical="center"/>
    </xf>
    <xf numFmtId="165" fontId="0" fillId="0" borderId="0" xfId="1" applyNumberFormat="1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2" borderId="0" xfId="0" applyFont="1" applyFill="1" applyAlignment="1">
      <alignment horizontal="left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521298471294796E-2"/>
          <c:y val="7.0187870156863813E-2"/>
          <c:w val="0.87243020126016679"/>
          <c:h val="0.707648321406377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'Overlay Management'!$H$11</c:f>
              <c:strCache>
                <c:ptCount val="1"/>
                <c:pt idx="0">
                  <c:v>Unhedged returns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'Overlay Management'!$B$12:$B$34</c:f>
              <c:strCache>
                <c:ptCount val="23"/>
                <c:pt idx="0">
                  <c:v>Aug 19, 2022</c:v>
                </c:pt>
                <c:pt idx="1">
                  <c:v>Aug 18, 2022</c:v>
                </c:pt>
                <c:pt idx="2">
                  <c:v>Aug 17, 2022</c:v>
                </c:pt>
                <c:pt idx="3">
                  <c:v>Aug 16, 2022</c:v>
                </c:pt>
                <c:pt idx="4">
                  <c:v>Aug 15, 2022</c:v>
                </c:pt>
                <c:pt idx="5">
                  <c:v>Aug 12, 2022</c:v>
                </c:pt>
                <c:pt idx="6">
                  <c:v>Aug 11, 2022</c:v>
                </c:pt>
                <c:pt idx="7">
                  <c:v>Aug 10, 2022</c:v>
                </c:pt>
                <c:pt idx="8">
                  <c:v>Aug 09, 2022</c:v>
                </c:pt>
                <c:pt idx="9">
                  <c:v>Aug 08, 2022</c:v>
                </c:pt>
                <c:pt idx="10">
                  <c:v>Aug 05, 2022</c:v>
                </c:pt>
                <c:pt idx="11">
                  <c:v>Aug 04, 2022</c:v>
                </c:pt>
                <c:pt idx="12">
                  <c:v>Aug 03, 2022</c:v>
                </c:pt>
                <c:pt idx="13">
                  <c:v>Aug 02, 2022</c:v>
                </c:pt>
                <c:pt idx="14">
                  <c:v>Aug 01, 2022</c:v>
                </c:pt>
                <c:pt idx="15">
                  <c:v>Jul 29, 2022</c:v>
                </c:pt>
                <c:pt idx="16">
                  <c:v>Jul 28, 2022</c:v>
                </c:pt>
                <c:pt idx="17">
                  <c:v>Jul 27, 2022</c:v>
                </c:pt>
                <c:pt idx="18">
                  <c:v>Jul 26, 2022</c:v>
                </c:pt>
                <c:pt idx="19">
                  <c:v>Jul 25, 2022</c:v>
                </c:pt>
                <c:pt idx="20">
                  <c:v>Jul 22, 2022</c:v>
                </c:pt>
                <c:pt idx="21">
                  <c:v>Jul 21, 2022</c:v>
                </c:pt>
                <c:pt idx="22">
                  <c:v>Jul 20, 2022</c:v>
                </c:pt>
              </c:strCache>
            </c:strRef>
          </c:cat>
          <c:val>
            <c:numRef>
              <c:f>'Overlay Management'!$H$12:$H$34</c:f>
              <c:numCache>
                <c:formatCode>0.00%</c:formatCode>
                <c:ptCount val="23"/>
                <c:pt idx="0">
                  <c:v>-1.8313927119206035E-2</c:v>
                </c:pt>
                <c:pt idx="1">
                  <c:v>5.3290243392361495E-3</c:v>
                </c:pt>
                <c:pt idx="2">
                  <c:v>-8.9098776334261033E-3</c:v>
                </c:pt>
                <c:pt idx="3">
                  <c:v>-5.7690749506859925E-3</c:v>
                </c:pt>
                <c:pt idx="4">
                  <c:v>-3.4780868699983386E-3</c:v>
                </c:pt>
                <c:pt idx="5">
                  <c:v>2.9552533415837605E-3</c:v>
                </c:pt>
                <c:pt idx="6">
                  <c:v>1.2318385057081173E-2</c:v>
                </c:pt>
                <c:pt idx="7">
                  <c:v>6.1194174181691359E-3</c:v>
                </c:pt>
                <c:pt idx="8">
                  <c:v>-2.6415060653949668E-3</c:v>
                </c:pt>
                <c:pt idx="9">
                  <c:v>4.7383741594393209E-4</c:v>
                </c:pt>
                <c:pt idx="10">
                  <c:v>2.5001916083249236E-3</c:v>
                </c:pt>
                <c:pt idx="11">
                  <c:v>6.5625161298653615E-3</c:v>
                </c:pt>
                <c:pt idx="12">
                  <c:v>-6.1925581760829355E-4</c:v>
                </c:pt>
                <c:pt idx="13">
                  <c:v>9.6579990351638447E-4</c:v>
                </c:pt>
                <c:pt idx="14">
                  <c:v>-2.38074277801051E-4</c:v>
                </c:pt>
                <c:pt idx="15">
                  <c:v>1.5426805258269624E-2</c:v>
                </c:pt>
                <c:pt idx="16">
                  <c:v>2.0671463460235826E-2</c:v>
                </c:pt>
                <c:pt idx="17">
                  <c:v>-1.8776892490044743E-3</c:v>
                </c:pt>
                <c:pt idx="18">
                  <c:v>-1.7451323851828341E-3</c:v>
                </c:pt>
                <c:pt idx="19">
                  <c:v>1.2722480239608471E-3</c:v>
                </c:pt>
                <c:pt idx="20">
                  <c:v>6.2549778695609268E-3</c:v>
                </c:pt>
                <c:pt idx="21">
                  <c:v>-2.0463880502381454E-3</c:v>
                </c:pt>
                <c:pt idx="22">
                  <c:v>5.7673393596447253E-3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E8-4C59-A0BD-CE237FC63ECD}"/>
            </c:ext>
          </c:extLst>
        </c:ser>
        <c:ser>
          <c:idx val="1"/>
          <c:order val="1"/>
          <c:tx>
            <c:strRef>
              <c:f>'Overlay Management'!$I$11</c:f>
              <c:strCache>
                <c:ptCount val="1"/>
                <c:pt idx="0">
                  <c:v>Hedged returns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'Overlay Management'!$B$12:$B$34</c:f>
              <c:strCache>
                <c:ptCount val="23"/>
                <c:pt idx="0">
                  <c:v>Aug 19, 2022</c:v>
                </c:pt>
                <c:pt idx="1">
                  <c:v>Aug 18, 2022</c:v>
                </c:pt>
                <c:pt idx="2">
                  <c:v>Aug 17, 2022</c:v>
                </c:pt>
                <c:pt idx="3">
                  <c:v>Aug 16, 2022</c:v>
                </c:pt>
                <c:pt idx="4">
                  <c:v>Aug 15, 2022</c:v>
                </c:pt>
                <c:pt idx="5">
                  <c:v>Aug 12, 2022</c:v>
                </c:pt>
                <c:pt idx="6">
                  <c:v>Aug 11, 2022</c:v>
                </c:pt>
                <c:pt idx="7">
                  <c:v>Aug 10, 2022</c:v>
                </c:pt>
                <c:pt idx="8">
                  <c:v>Aug 09, 2022</c:v>
                </c:pt>
                <c:pt idx="9">
                  <c:v>Aug 08, 2022</c:v>
                </c:pt>
                <c:pt idx="10">
                  <c:v>Aug 05, 2022</c:v>
                </c:pt>
                <c:pt idx="11">
                  <c:v>Aug 04, 2022</c:v>
                </c:pt>
                <c:pt idx="12">
                  <c:v>Aug 03, 2022</c:v>
                </c:pt>
                <c:pt idx="13">
                  <c:v>Aug 02, 2022</c:v>
                </c:pt>
                <c:pt idx="14">
                  <c:v>Aug 01, 2022</c:v>
                </c:pt>
                <c:pt idx="15">
                  <c:v>Jul 29, 2022</c:v>
                </c:pt>
                <c:pt idx="16">
                  <c:v>Jul 28, 2022</c:v>
                </c:pt>
                <c:pt idx="17">
                  <c:v>Jul 27, 2022</c:v>
                </c:pt>
                <c:pt idx="18">
                  <c:v>Jul 26, 2022</c:v>
                </c:pt>
                <c:pt idx="19">
                  <c:v>Jul 25, 2022</c:v>
                </c:pt>
                <c:pt idx="20">
                  <c:v>Jul 22, 2022</c:v>
                </c:pt>
                <c:pt idx="21">
                  <c:v>Jul 21, 2022</c:v>
                </c:pt>
                <c:pt idx="22">
                  <c:v>Jul 20, 2022</c:v>
                </c:pt>
              </c:strCache>
            </c:strRef>
          </c:cat>
          <c:val>
            <c:numRef>
              <c:f>'Overlay Management'!$I$12:$I$34</c:f>
              <c:numCache>
                <c:formatCode>0.00%</c:formatCode>
                <c:ptCount val="23"/>
                <c:pt idx="0">
                  <c:v>-9.4337503623469852E-3</c:v>
                </c:pt>
                <c:pt idx="1">
                  <c:v>4.444546860318325E-3</c:v>
                </c:pt>
                <c:pt idx="2">
                  <c:v>-9.7951381053448701E-3</c:v>
                </c:pt>
                <c:pt idx="3">
                  <c:v>3.4385520560879499E-3</c:v>
                </c:pt>
                <c:pt idx="4">
                  <c:v>2.4520330699262681E-3</c:v>
                </c:pt>
                <c:pt idx="5">
                  <c:v>1.4032111249011609E-3</c:v>
                </c:pt>
                <c:pt idx="6">
                  <c:v>3.2491337579589074E-3</c:v>
                </c:pt>
                <c:pt idx="7">
                  <c:v>5.1393134486991529E-3</c:v>
                </c:pt>
                <c:pt idx="8">
                  <c:v>-5.2925950549000339E-3</c:v>
                </c:pt>
                <c:pt idx="9">
                  <c:v>8.0158683669178787E-3</c:v>
                </c:pt>
                <c:pt idx="10">
                  <c:v>-6.3208006070548826E-3</c:v>
                </c:pt>
                <c:pt idx="11">
                  <c:v>6.3656075932440699E-3</c:v>
                </c:pt>
                <c:pt idx="12">
                  <c:v>9.6663812200317376E-3</c:v>
                </c:pt>
                <c:pt idx="13">
                  <c:v>-4.2127743741218766E-3</c:v>
                </c:pt>
                <c:pt idx="14">
                  <c:v>-1.8067020504273815E-3</c:v>
                </c:pt>
                <c:pt idx="15">
                  <c:v>1.7093390615340265E-2</c:v>
                </c:pt>
                <c:pt idx="16">
                  <c:v>1.29030975339492E-2</c:v>
                </c:pt>
                <c:pt idx="17">
                  <c:v>7.4566944192691505E-3</c:v>
                </c:pt>
                <c:pt idx="18">
                  <c:v>-4.1931140238227861E-3</c:v>
                </c:pt>
                <c:pt idx="19">
                  <c:v>3.328955080674652E-3</c:v>
                </c:pt>
                <c:pt idx="20">
                  <c:v>2.5302137121500979E-3</c:v>
                </c:pt>
                <c:pt idx="21">
                  <c:v>2.6562756570362753E-3</c:v>
                </c:pt>
                <c:pt idx="22">
                  <c:v>-2.6740142593799769E-3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E8-4C59-A0BD-CE237FC63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3"/>
        <c:axId val="764496384"/>
        <c:axId val="764496800"/>
      </c:barChart>
      <c:catAx>
        <c:axId val="764496384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>
                    <a:solidFill>
                      <a:sysClr val="windowText" lastClr="000000"/>
                    </a:solidFill>
                  </a:rPr>
                  <a:t>Time (in day)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m/d/yy" sourceLinked="0"/>
        <c:majorTickMark val="cross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4496800"/>
        <c:crosses val="autoZero"/>
        <c:auto val="1"/>
        <c:lblAlgn val="ctr"/>
        <c:lblOffset val="0"/>
        <c:tickLblSkip val="2"/>
        <c:tickMarkSkip val="1"/>
        <c:noMultiLvlLbl val="0"/>
      </c:catAx>
      <c:valAx>
        <c:axId val="764496800"/>
        <c:scaling>
          <c:orientation val="minMax"/>
          <c:max val="3.0000000000000006E-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>
                    <a:solidFill>
                      <a:sysClr val="windowText" lastClr="000000"/>
                    </a:solidFill>
                  </a:rPr>
                  <a:t>Return</a:t>
                </a:r>
              </a:p>
            </c:rich>
          </c:tx>
          <c:layout>
            <c:manualLayout>
              <c:xMode val="edge"/>
              <c:yMode val="edge"/>
              <c:x val="1.8632940836425867E-2"/>
              <c:y val="0.363867286222569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4496384"/>
        <c:crosses val="max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9607F4F-BFF3-4662-A4D4-D1333EDD5441}">
  <sheetPr/>
  <sheetViews>
    <sheetView tabSelected="1" zoomScale="8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2897" cy="6069724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BBB36FB-0F03-2CC8-8845-827ACA35206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FCC4C-A87A-45E7-9C77-CD612D6CA094}">
  <dimension ref="B1:N35"/>
  <sheetViews>
    <sheetView showGridLines="0" topLeftCell="A3" zoomScaleNormal="100" workbookViewId="0">
      <selection activeCell="F42" sqref="F42"/>
    </sheetView>
  </sheetViews>
  <sheetFormatPr baseColWidth="10" defaultColWidth="11.44140625" defaultRowHeight="14.4" x14ac:dyDescent="0.3"/>
  <cols>
    <col min="1" max="1" width="1" style="6" customWidth="1"/>
    <col min="2" max="4" width="20" style="6" customWidth="1"/>
    <col min="5" max="5" width="1.77734375" style="6" customWidth="1"/>
    <col min="6" max="9" width="19.77734375" style="6" customWidth="1"/>
    <col min="10" max="10" width="13.6640625" style="6" customWidth="1"/>
    <col min="11" max="16384" width="11.44140625" style="6"/>
  </cols>
  <sheetData>
    <row r="1" spans="2:14" ht="6" customHeight="1" x14ac:dyDescent="0.3"/>
    <row r="2" spans="2:14" ht="23.4" x14ac:dyDescent="0.3">
      <c r="B2" s="7" t="s">
        <v>4</v>
      </c>
      <c r="C2" s="8"/>
      <c r="D2" s="8"/>
      <c r="E2" s="8"/>
      <c r="F2" s="8"/>
      <c r="G2" s="8"/>
      <c r="H2" s="8"/>
    </row>
    <row r="4" spans="2:14" ht="18" x14ac:dyDescent="0.3">
      <c r="B4" s="9" t="s">
        <v>34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2:14" ht="18" x14ac:dyDescent="0.3">
      <c r="B5" s="10" t="s">
        <v>35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2:14" ht="18" x14ac:dyDescent="0.3">
      <c r="B6" s="11"/>
    </row>
    <row r="7" spans="2:14" ht="21" x14ac:dyDescent="0.3">
      <c r="B7" s="12" t="s">
        <v>36</v>
      </c>
    </row>
    <row r="8" spans="2:14" ht="22.95" customHeight="1" x14ac:dyDescent="0.3">
      <c r="B8" s="22" t="s">
        <v>0</v>
      </c>
      <c r="C8" s="22"/>
      <c r="D8" s="4">
        <f>260^0.5*STDEV(H12:H34)</f>
        <v>0.12960988811739424</v>
      </c>
      <c r="F8" s="21" t="s">
        <v>37</v>
      </c>
    </row>
    <row r="9" spans="2:14" ht="21" customHeight="1" x14ac:dyDescent="0.3">
      <c r="B9" s="22" t="s">
        <v>1</v>
      </c>
      <c r="C9" s="22"/>
      <c r="D9" s="4">
        <f>260^0.5*STDEV(I13:I34)</f>
        <v>0.10446551333594171</v>
      </c>
      <c r="F9" s="21" t="s">
        <v>37</v>
      </c>
    </row>
    <row r="10" spans="2:14" ht="34.950000000000003" customHeight="1" x14ac:dyDescent="0.3"/>
    <row r="11" spans="2:14" ht="61.05" customHeight="1" x14ac:dyDescent="0.3">
      <c r="B11" s="1" t="s">
        <v>2</v>
      </c>
      <c r="C11" s="2" t="s">
        <v>29</v>
      </c>
      <c r="D11" s="1" t="s">
        <v>3</v>
      </c>
      <c r="E11" s="5"/>
      <c r="F11" s="2" t="s">
        <v>30</v>
      </c>
      <c r="G11" s="3" t="s">
        <v>31</v>
      </c>
      <c r="H11" s="2" t="s">
        <v>32</v>
      </c>
      <c r="I11" s="2" t="s">
        <v>33</v>
      </c>
    </row>
    <row r="12" spans="2:14" ht="19.05" customHeight="1" x14ac:dyDescent="0.3">
      <c r="B12" s="13" t="s">
        <v>5</v>
      </c>
      <c r="C12" s="14">
        <v>6495.83</v>
      </c>
      <c r="D12" s="15">
        <v>1.0089999999999999</v>
      </c>
      <c r="E12" s="16"/>
      <c r="F12" s="14">
        <f>C12*D12</f>
        <v>6554.2924699999994</v>
      </c>
      <c r="G12" s="17">
        <f>C12*$D$35</f>
        <v>6590.0195349999995</v>
      </c>
      <c r="H12" s="18">
        <f>LN(F12/F13)</f>
        <v>-1.8313927119206035E-2</v>
      </c>
      <c r="I12" s="18">
        <f>LN(G12/G13)</f>
        <v>-9.4337503623469852E-3</v>
      </c>
      <c r="L12" s="19"/>
      <c r="M12" s="19"/>
    </row>
    <row r="13" spans="2:14" ht="19.05" customHeight="1" x14ac:dyDescent="0.3">
      <c r="B13" s="13" t="s">
        <v>6</v>
      </c>
      <c r="C13" s="14">
        <v>6557.4</v>
      </c>
      <c r="D13" s="15">
        <v>1.018</v>
      </c>
      <c r="E13" s="16"/>
      <c r="F13" s="14">
        <f t="shared" ref="F13:F35" si="0">C13*D13</f>
        <v>6675.4331999999995</v>
      </c>
      <c r="G13" s="17">
        <f t="shared" ref="G13:G35" si="1">C13*$D$35</f>
        <v>6652.4822999999997</v>
      </c>
      <c r="H13" s="18">
        <f t="shared" ref="H13:H34" si="2">LN(F13/F14)</f>
        <v>5.3290243392361495E-3</v>
      </c>
      <c r="I13" s="18">
        <f t="shared" ref="I13:I34" si="3">LN(G13/G14)</f>
        <v>4.444546860318325E-3</v>
      </c>
      <c r="L13" s="19"/>
      <c r="M13" s="19"/>
    </row>
    <row r="14" spans="2:14" ht="19.05" customHeight="1" x14ac:dyDescent="0.3">
      <c r="B14" s="13" t="s">
        <v>7</v>
      </c>
      <c r="C14" s="14">
        <v>6528.32</v>
      </c>
      <c r="D14" s="15">
        <v>1.0170999999999999</v>
      </c>
      <c r="E14" s="16"/>
      <c r="F14" s="14">
        <f t="shared" si="0"/>
        <v>6639.954271999999</v>
      </c>
      <c r="G14" s="17">
        <f t="shared" si="1"/>
        <v>6622.9806399999998</v>
      </c>
      <c r="H14" s="18">
        <f t="shared" si="2"/>
        <v>-8.9098776334261033E-3</v>
      </c>
      <c r="I14" s="18">
        <f t="shared" si="3"/>
        <v>-9.7951381053448701E-3</v>
      </c>
      <c r="L14" s="19"/>
      <c r="M14" s="19"/>
    </row>
    <row r="15" spans="2:14" ht="19.05" customHeight="1" x14ac:dyDescent="0.3">
      <c r="B15" s="13" t="s">
        <v>8</v>
      </c>
      <c r="C15" s="14">
        <v>6592.58</v>
      </c>
      <c r="D15" s="15">
        <v>1.0162</v>
      </c>
      <c r="E15" s="16"/>
      <c r="F15" s="14">
        <f t="shared" si="0"/>
        <v>6699.3797960000002</v>
      </c>
      <c r="G15" s="17">
        <f t="shared" si="1"/>
        <v>6688.1724099999992</v>
      </c>
      <c r="H15" s="18">
        <f t="shared" si="2"/>
        <v>-5.7690749506859925E-3</v>
      </c>
      <c r="I15" s="18">
        <f t="shared" si="3"/>
        <v>3.4385520560879499E-3</v>
      </c>
      <c r="L15" s="19"/>
      <c r="M15" s="19"/>
    </row>
    <row r="16" spans="2:14" ht="19.05" customHeight="1" x14ac:dyDescent="0.3">
      <c r="B16" s="13" t="s">
        <v>9</v>
      </c>
      <c r="C16" s="14">
        <v>6569.95</v>
      </c>
      <c r="D16" s="15">
        <v>1.0256000000000001</v>
      </c>
      <c r="E16" s="16"/>
      <c r="F16" s="14">
        <f t="shared" si="0"/>
        <v>6738.1407200000003</v>
      </c>
      <c r="G16" s="17">
        <f t="shared" si="1"/>
        <v>6665.2142749999994</v>
      </c>
      <c r="H16" s="18">
        <f t="shared" si="2"/>
        <v>-3.4780868699983386E-3</v>
      </c>
      <c r="I16" s="18">
        <f t="shared" si="3"/>
        <v>2.4520330699262681E-3</v>
      </c>
      <c r="L16" s="19"/>
      <c r="M16" s="19"/>
    </row>
    <row r="17" spans="2:13" ht="19.05" customHeight="1" x14ac:dyDescent="0.3">
      <c r="B17" s="13" t="s">
        <v>10</v>
      </c>
      <c r="C17" s="14">
        <v>6553.86</v>
      </c>
      <c r="D17" s="15">
        <v>1.0317000000000001</v>
      </c>
      <c r="E17" s="16"/>
      <c r="F17" s="14">
        <f t="shared" si="0"/>
        <v>6761.617362</v>
      </c>
      <c r="G17" s="17">
        <f t="shared" si="1"/>
        <v>6648.8909699999995</v>
      </c>
      <c r="H17" s="18">
        <f t="shared" si="2"/>
        <v>2.9552533415837605E-3</v>
      </c>
      <c r="I17" s="18">
        <f t="shared" si="3"/>
        <v>1.4032111249011609E-3</v>
      </c>
      <c r="L17" s="19"/>
      <c r="M17" s="19"/>
    </row>
    <row r="18" spans="2:13" ht="19.05" customHeight="1" x14ac:dyDescent="0.3">
      <c r="B18" s="13" t="s">
        <v>11</v>
      </c>
      <c r="C18" s="14">
        <v>6544.67</v>
      </c>
      <c r="D18" s="15">
        <v>1.0301</v>
      </c>
      <c r="E18" s="16"/>
      <c r="F18" s="14">
        <f t="shared" si="0"/>
        <v>6741.6645669999998</v>
      </c>
      <c r="G18" s="17">
        <f t="shared" si="1"/>
        <v>6639.5677150000001</v>
      </c>
      <c r="H18" s="18">
        <f t="shared" si="2"/>
        <v>1.2318385057081173E-2</v>
      </c>
      <c r="I18" s="18">
        <f t="shared" si="3"/>
        <v>3.2491337579589074E-3</v>
      </c>
      <c r="L18" s="19"/>
      <c r="M18" s="19"/>
    </row>
    <row r="19" spans="2:13" ht="19.05" customHeight="1" x14ac:dyDescent="0.3">
      <c r="B19" s="13" t="s">
        <v>12</v>
      </c>
      <c r="C19" s="14">
        <v>6523.44</v>
      </c>
      <c r="D19" s="15">
        <v>1.0207999999999999</v>
      </c>
      <c r="E19" s="16"/>
      <c r="F19" s="14">
        <f t="shared" si="0"/>
        <v>6659.127551999999</v>
      </c>
      <c r="G19" s="17">
        <f t="shared" si="1"/>
        <v>6618.0298799999991</v>
      </c>
      <c r="H19" s="18">
        <f t="shared" si="2"/>
        <v>6.1194174181691359E-3</v>
      </c>
      <c r="I19" s="18">
        <f t="shared" si="3"/>
        <v>5.1393134486991529E-3</v>
      </c>
      <c r="L19" s="19"/>
      <c r="M19" s="19"/>
    </row>
    <row r="20" spans="2:13" ht="19.05" customHeight="1" x14ac:dyDescent="0.3">
      <c r="B20" s="13" t="s">
        <v>13</v>
      </c>
      <c r="C20" s="14">
        <v>6490</v>
      </c>
      <c r="D20" s="15">
        <v>1.0198</v>
      </c>
      <c r="E20" s="16"/>
      <c r="F20" s="14">
        <f t="shared" si="0"/>
        <v>6618.5020000000004</v>
      </c>
      <c r="G20" s="17">
        <f t="shared" si="1"/>
        <v>6584.1049999999996</v>
      </c>
      <c r="H20" s="18">
        <f t="shared" si="2"/>
        <v>-2.6415060653949668E-3</v>
      </c>
      <c r="I20" s="18">
        <f t="shared" si="3"/>
        <v>-5.2925950549000339E-3</v>
      </c>
      <c r="L20" s="19"/>
      <c r="M20" s="19"/>
    </row>
    <row r="21" spans="2:13" ht="19.05" customHeight="1" x14ac:dyDescent="0.3">
      <c r="B21" s="13" t="s">
        <v>14</v>
      </c>
      <c r="C21" s="14">
        <v>6524.44</v>
      </c>
      <c r="D21" s="15">
        <v>1.0170999999999999</v>
      </c>
      <c r="E21" s="16"/>
      <c r="F21" s="14">
        <f t="shared" si="0"/>
        <v>6636.0079239999986</v>
      </c>
      <c r="G21" s="17">
        <f t="shared" si="1"/>
        <v>6619.0443799999994</v>
      </c>
      <c r="H21" s="18">
        <f t="shared" si="2"/>
        <v>4.7383741594393209E-4</v>
      </c>
      <c r="I21" s="18">
        <f t="shared" si="3"/>
        <v>8.0158683669178787E-3</v>
      </c>
      <c r="L21" s="19"/>
      <c r="M21" s="19"/>
    </row>
    <row r="22" spans="2:13" ht="19.05" customHeight="1" x14ac:dyDescent="0.3">
      <c r="B22" s="13" t="s">
        <v>15</v>
      </c>
      <c r="C22" s="14">
        <v>6472.35</v>
      </c>
      <c r="D22" s="15">
        <v>1.0247999999999999</v>
      </c>
      <c r="E22" s="16"/>
      <c r="F22" s="14">
        <f t="shared" si="0"/>
        <v>6632.8642799999998</v>
      </c>
      <c r="G22" s="17">
        <f t="shared" si="1"/>
        <v>6566.1990750000004</v>
      </c>
      <c r="H22" s="18">
        <f t="shared" si="2"/>
        <v>2.5001916083249236E-3</v>
      </c>
      <c r="I22" s="18">
        <f t="shared" si="3"/>
        <v>-6.3208006070548826E-3</v>
      </c>
      <c r="L22" s="19"/>
      <c r="M22" s="19"/>
    </row>
    <row r="23" spans="2:13" ht="19.05" customHeight="1" x14ac:dyDescent="0.3">
      <c r="B23" s="13" t="s">
        <v>16</v>
      </c>
      <c r="C23" s="14">
        <v>6513.39</v>
      </c>
      <c r="D23" s="15">
        <v>1.0158</v>
      </c>
      <c r="E23" s="16"/>
      <c r="F23" s="14">
        <f t="shared" si="0"/>
        <v>6616.3015620000006</v>
      </c>
      <c r="G23" s="17">
        <f t="shared" si="1"/>
        <v>6607.8341550000005</v>
      </c>
      <c r="H23" s="18">
        <f t="shared" si="2"/>
        <v>6.5625161298653615E-3</v>
      </c>
      <c r="I23" s="18">
        <f t="shared" si="3"/>
        <v>6.3656075932440699E-3</v>
      </c>
      <c r="L23" s="19"/>
      <c r="M23" s="19"/>
    </row>
    <row r="24" spans="2:13" ht="19.05" customHeight="1" x14ac:dyDescent="0.3">
      <c r="B24" s="13" t="s">
        <v>17</v>
      </c>
      <c r="C24" s="14">
        <v>6472.06</v>
      </c>
      <c r="D24" s="15">
        <v>1.0156000000000001</v>
      </c>
      <c r="E24" s="16"/>
      <c r="F24" s="14">
        <f t="shared" si="0"/>
        <v>6573.0241360000009</v>
      </c>
      <c r="G24" s="17">
        <f t="shared" si="1"/>
        <v>6565.9048700000003</v>
      </c>
      <c r="H24" s="18">
        <f t="shared" si="2"/>
        <v>-6.1925581760829355E-4</v>
      </c>
      <c r="I24" s="18">
        <f t="shared" si="3"/>
        <v>9.6663812200317376E-3</v>
      </c>
      <c r="L24" s="19"/>
      <c r="M24" s="19"/>
    </row>
    <row r="25" spans="2:13" ht="19.05" customHeight="1" x14ac:dyDescent="0.3">
      <c r="B25" s="13" t="s">
        <v>18</v>
      </c>
      <c r="C25" s="14">
        <v>6409.8</v>
      </c>
      <c r="D25" s="15">
        <v>1.0261</v>
      </c>
      <c r="E25" s="16"/>
      <c r="F25" s="14">
        <f t="shared" si="0"/>
        <v>6577.0957800000006</v>
      </c>
      <c r="G25" s="17">
        <f t="shared" si="1"/>
        <v>6502.7420999999995</v>
      </c>
      <c r="H25" s="18">
        <f t="shared" si="2"/>
        <v>9.6579990351638447E-4</v>
      </c>
      <c r="I25" s="18">
        <f t="shared" si="3"/>
        <v>-4.2127743741218766E-3</v>
      </c>
      <c r="L25" s="19"/>
      <c r="M25" s="19"/>
    </row>
    <row r="26" spans="2:13" ht="19.05" customHeight="1" x14ac:dyDescent="0.3">
      <c r="B26" s="13" t="s">
        <v>19</v>
      </c>
      <c r="C26" s="14">
        <v>6436.86</v>
      </c>
      <c r="D26" s="15">
        <v>1.0207999999999999</v>
      </c>
      <c r="E26" s="16"/>
      <c r="F26" s="14">
        <f t="shared" si="0"/>
        <v>6570.7466879999993</v>
      </c>
      <c r="G26" s="17">
        <f t="shared" si="1"/>
        <v>6530.1944699999995</v>
      </c>
      <c r="H26" s="18">
        <f t="shared" si="2"/>
        <v>-2.38074277801051E-4</v>
      </c>
      <c r="I26" s="18">
        <f t="shared" si="3"/>
        <v>-1.8067020504273815E-3</v>
      </c>
      <c r="L26" s="19"/>
      <c r="M26" s="19"/>
    </row>
    <row r="27" spans="2:13" ht="19.05" customHeight="1" x14ac:dyDescent="0.3">
      <c r="B27" s="13" t="s">
        <v>20</v>
      </c>
      <c r="C27" s="14">
        <v>6448.5</v>
      </c>
      <c r="D27" s="15">
        <v>1.0192000000000001</v>
      </c>
      <c r="E27" s="16"/>
      <c r="F27" s="14">
        <f t="shared" si="0"/>
        <v>6572.311200000001</v>
      </c>
      <c r="G27" s="17">
        <f t="shared" si="1"/>
        <v>6542.0032499999998</v>
      </c>
      <c r="H27" s="18">
        <f t="shared" si="2"/>
        <v>1.5426805258269624E-2</v>
      </c>
      <c r="I27" s="18">
        <f t="shared" si="3"/>
        <v>1.7093390615340265E-2</v>
      </c>
      <c r="L27" s="19"/>
      <c r="M27" s="19"/>
    </row>
    <row r="28" spans="2:13" ht="19.05" customHeight="1" x14ac:dyDescent="0.3">
      <c r="B28" s="13" t="s">
        <v>21</v>
      </c>
      <c r="C28" s="14">
        <v>6339.21</v>
      </c>
      <c r="D28" s="15">
        <v>1.0208999999999999</v>
      </c>
      <c r="E28" s="16"/>
      <c r="F28" s="14">
        <f t="shared" si="0"/>
        <v>6471.6994889999996</v>
      </c>
      <c r="G28" s="17">
        <f t="shared" si="1"/>
        <v>6431.1285449999996</v>
      </c>
      <c r="H28" s="18">
        <f t="shared" si="2"/>
        <v>2.0671463460235826E-2</v>
      </c>
      <c r="I28" s="18">
        <f t="shared" si="3"/>
        <v>1.29030975339492E-2</v>
      </c>
      <c r="L28" s="19"/>
      <c r="M28" s="19"/>
    </row>
    <row r="29" spans="2:13" ht="19.05" customHeight="1" x14ac:dyDescent="0.3">
      <c r="B29" s="13" t="s">
        <v>22</v>
      </c>
      <c r="C29" s="14">
        <v>6257.94</v>
      </c>
      <c r="D29" s="15">
        <v>1.0129999999999999</v>
      </c>
      <c r="E29" s="16"/>
      <c r="F29" s="14">
        <f t="shared" si="0"/>
        <v>6339.2932199999987</v>
      </c>
      <c r="G29" s="17">
        <f t="shared" si="1"/>
        <v>6348.6801299999997</v>
      </c>
      <c r="H29" s="18">
        <f t="shared" si="2"/>
        <v>-1.8776892490044743E-3</v>
      </c>
      <c r="I29" s="18">
        <f t="shared" si="3"/>
        <v>7.4566944192691505E-3</v>
      </c>
      <c r="L29" s="19"/>
      <c r="M29" s="19"/>
    </row>
    <row r="30" spans="2:13" ht="19.05" customHeight="1" x14ac:dyDescent="0.3">
      <c r="B30" s="13" t="s">
        <v>23</v>
      </c>
      <c r="C30" s="14">
        <v>6211.45</v>
      </c>
      <c r="D30" s="15">
        <v>1.0225</v>
      </c>
      <c r="E30" s="16"/>
      <c r="F30" s="14">
        <f t="shared" si="0"/>
        <v>6351.207625</v>
      </c>
      <c r="G30" s="17">
        <f t="shared" si="1"/>
        <v>6301.5160249999999</v>
      </c>
      <c r="H30" s="18">
        <f t="shared" si="2"/>
        <v>-1.7451323851828341E-3</v>
      </c>
      <c r="I30" s="18">
        <f t="shared" si="3"/>
        <v>-4.1931140238227861E-3</v>
      </c>
      <c r="L30" s="19"/>
      <c r="M30" s="19"/>
    </row>
    <row r="31" spans="2:13" ht="19.05" customHeight="1" x14ac:dyDescent="0.3">
      <c r="B31" s="13" t="s">
        <v>24</v>
      </c>
      <c r="C31" s="14">
        <v>6237.55</v>
      </c>
      <c r="D31" s="15">
        <v>1.02</v>
      </c>
      <c r="E31" s="16"/>
      <c r="F31" s="14">
        <f t="shared" si="0"/>
        <v>6362.3010000000004</v>
      </c>
      <c r="G31" s="17">
        <f t="shared" si="1"/>
        <v>6327.9944749999995</v>
      </c>
      <c r="H31" s="18">
        <f t="shared" si="2"/>
        <v>1.2722480239608471E-3</v>
      </c>
      <c r="I31" s="18">
        <f t="shared" si="3"/>
        <v>3.328955080674652E-3</v>
      </c>
      <c r="L31" s="19"/>
      <c r="M31" s="19"/>
    </row>
    <row r="32" spans="2:13" ht="19.05" customHeight="1" x14ac:dyDescent="0.3">
      <c r="B32" s="13" t="s">
        <v>25</v>
      </c>
      <c r="C32" s="14">
        <v>6216.82</v>
      </c>
      <c r="D32" s="15">
        <v>1.0221</v>
      </c>
      <c r="E32" s="16"/>
      <c r="F32" s="14">
        <f t="shared" si="0"/>
        <v>6354.211722</v>
      </c>
      <c r="G32" s="17">
        <f t="shared" si="1"/>
        <v>6306.9638899999991</v>
      </c>
      <c r="H32" s="18">
        <f t="shared" si="2"/>
        <v>6.2549778695609268E-3</v>
      </c>
      <c r="I32" s="18">
        <f t="shared" si="3"/>
        <v>2.5302137121500979E-3</v>
      </c>
      <c r="L32" s="19"/>
      <c r="M32" s="19"/>
    </row>
    <row r="33" spans="2:13" ht="19.05" customHeight="1" x14ac:dyDescent="0.3">
      <c r="B33" s="13" t="s">
        <v>26</v>
      </c>
      <c r="C33" s="14">
        <v>6201.11</v>
      </c>
      <c r="D33" s="15">
        <v>1.0183</v>
      </c>
      <c r="E33" s="16"/>
      <c r="F33" s="14">
        <f t="shared" si="0"/>
        <v>6314.5903129999997</v>
      </c>
      <c r="G33" s="17">
        <f t="shared" si="1"/>
        <v>6291.0260949999993</v>
      </c>
      <c r="H33" s="18">
        <f t="shared" si="2"/>
        <v>-2.0463880502381454E-3</v>
      </c>
      <c r="I33" s="18">
        <f t="shared" si="3"/>
        <v>2.6562756570362753E-3</v>
      </c>
      <c r="L33" s="19"/>
      <c r="M33" s="19"/>
    </row>
    <row r="34" spans="2:13" ht="19.05" customHeight="1" x14ac:dyDescent="0.3">
      <c r="B34" s="13" t="s">
        <v>27</v>
      </c>
      <c r="C34" s="14">
        <v>6184.66</v>
      </c>
      <c r="D34" s="15">
        <v>1.0230999999999999</v>
      </c>
      <c r="E34" s="16"/>
      <c r="F34" s="14">
        <f t="shared" si="0"/>
        <v>6327.5256459999991</v>
      </c>
      <c r="G34" s="17">
        <f t="shared" si="1"/>
        <v>6274.3375699999997</v>
      </c>
      <c r="H34" s="18">
        <f t="shared" si="2"/>
        <v>5.7673393596447253E-3</v>
      </c>
      <c r="I34" s="18">
        <f t="shared" si="3"/>
        <v>-2.6740142593799769E-3</v>
      </c>
      <c r="L34" s="19"/>
      <c r="M34" s="19"/>
    </row>
    <row r="35" spans="2:13" ht="19.05" customHeight="1" x14ac:dyDescent="0.3">
      <c r="B35" s="13" t="s">
        <v>28</v>
      </c>
      <c r="C35" s="14">
        <v>6201.22</v>
      </c>
      <c r="D35" s="15">
        <v>1.0145</v>
      </c>
      <c r="E35" s="20"/>
      <c r="F35" s="14">
        <f t="shared" si="0"/>
        <v>6291.1376899999996</v>
      </c>
      <c r="G35" s="17">
        <f t="shared" si="1"/>
        <v>6291.1376899999996</v>
      </c>
      <c r="H35" s="18">
        <v>0</v>
      </c>
      <c r="I35" s="18">
        <v>0</v>
      </c>
      <c r="L35" s="19"/>
      <c r="M35" s="19"/>
    </row>
  </sheetData>
  <mergeCells count="2">
    <mergeCell ref="B8:C8"/>
    <mergeCell ref="B9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</vt:vector>
  </HeadingPairs>
  <TitlesOfParts>
    <vt:vector size="2" baseType="lpstr">
      <vt:lpstr>Overlay Management</vt:lpstr>
      <vt:lpstr>Figure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</dc:creator>
  <cp:lastModifiedBy>Longin</cp:lastModifiedBy>
  <dcterms:created xsi:type="dcterms:W3CDTF">2022-08-14T19:50:55Z</dcterms:created>
  <dcterms:modified xsi:type="dcterms:W3CDTF">2022-09-04T19:22:59Z</dcterms:modified>
</cp:coreProperties>
</file>