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jayati/Downloads/"/>
    </mc:Choice>
  </mc:AlternateContent>
  <xr:revisionPtr revIDLastSave="0" documentId="13_ncr:9_{A973DE96-35FD-BD49-B6E4-1BF4305E72DF}" xr6:coauthVersionLast="36" xr6:coauthVersionMax="47" xr10:uidLastSave="{00000000-0000-0000-0000-000000000000}"/>
  <bookViews>
    <workbookView xWindow="0" yWindow="460" windowWidth="23260" windowHeight="12580" xr2:uid="{00000000-000D-0000-FFFF-FFFF00000000}"/>
  </bookViews>
  <sheets>
    <sheet name="Data. Amazon stock" sheetId="1" r:id="rId1"/>
    <sheet name="SMA Calculation" sheetId="6" r:id="rId2"/>
    <sheet name="Fig. 1 SMA" sheetId="11" r:id="rId3"/>
    <sheet name="EWMA Calculation" sheetId="7" r:id="rId4"/>
    <sheet name="Fig. 2 EWMA 1" sheetId="10" r:id="rId5"/>
    <sheet name="EWMA Day weights" sheetId="13" r:id="rId6"/>
    <sheet name="Fig. 3 EWMA Day weights" sheetId="14" r:id="rId7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purl.oclc.org/ooxml/spreadsheetml/main">
  <c r="C3" i="13" l="1"/>
  <c r="C6" i="13" s="1"/>
  <c r="I134" i="7"/>
  <c r="C106" i="13" l="1"/>
  <c r="C101" i="13"/>
  <c r="C96" i="13"/>
  <c r="C89" i="13"/>
  <c r="C81" i="13"/>
  <c r="C73" i="13"/>
  <c r="C65" i="13"/>
  <c r="C57" i="13"/>
  <c r="C49" i="13"/>
  <c r="C41" i="13"/>
  <c r="C33" i="13"/>
  <c r="C25" i="13"/>
  <c r="C17" i="13"/>
  <c r="C105" i="13"/>
  <c r="C100" i="13"/>
  <c r="C94" i="13"/>
  <c r="C88" i="13"/>
  <c r="C80" i="13"/>
  <c r="C72" i="13"/>
  <c r="C64" i="13"/>
  <c r="C56" i="13"/>
  <c r="C48" i="13"/>
  <c r="C40" i="13"/>
  <c r="C32" i="13"/>
  <c r="C24" i="13"/>
  <c r="C16" i="13"/>
  <c r="C104" i="13"/>
  <c r="C98" i="13"/>
  <c r="C93" i="13"/>
  <c r="C85" i="13"/>
  <c r="C77" i="13"/>
  <c r="C69" i="13"/>
  <c r="C61" i="13"/>
  <c r="C53" i="13"/>
  <c r="C45" i="13"/>
  <c r="C37" i="13"/>
  <c r="C29" i="13"/>
  <c r="C21" i="13"/>
  <c r="C13" i="13"/>
  <c r="C102" i="13"/>
  <c r="C97" i="13"/>
  <c r="C92" i="13"/>
  <c r="C84" i="13"/>
  <c r="C76" i="13"/>
  <c r="C68" i="13"/>
  <c r="C60" i="13"/>
  <c r="C52" i="13"/>
  <c r="C44" i="13"/>
  <c r="C36" i="13"/>
  <c r="C28" i="13"/>
  <c r="C20" i="13"/>
  <c r="C12" i="13"/>
  <c r="C9" i="13"/>
  <c r="C8" i="13"/>
  <c r="C103" i="13"/>
  <c r="C99" i="13"/>
  <c r="C95" i="13"/>
  <c r="C91" i="13"/>
  <c r="C87" i="13"/>
  <c r="C83" i="13"/>
  <c r="C79" i="13"/>
  <c r="C75" i="13"/>
  <c r="C71" i="13"/>
  <c r="C67" i="13"/>
  <c r="C63" i="13"/>
  <c r="C59" i="13"/>
  <c r="C55" i="13"/>
  <c r="C51" i="13"/>
  <c r="C47" i="13"/>
  <c r="C43" i="13"/>
  <c r="C39" i="13"/>
  <c r="C35" i="13"/>
  <c r="C31" i="13"/>
  <c r="C27" i="13"/>
  <c r="C23" i="13"/>
  <c r="C19" i="13"/>
  <c r="C15" i="13"/>
  <c r="C11" i="13"/>
  <c r="C7" i="13"/>
  <c r="C90" i="13"/>
  <c r="C86" i="13"/>
  <c r="C82" i="13"/>
  <c r="C78" i="13"/>
  <c r="C74" i="13"/>
  <c r="C70" i="13"/>
  <c r="C66" i="13"/>
  <c r="C62" i="13"/>
  <c r="C58" i="13"/>
  <c r="C54" i="13"/>
  <c r="C50" i="13"/>
  <c r="C46" i="13"/>
  <c r="C42" i="13"/>
  <c r="C38" i="13"/>
  <c r="C34" i="13"/>
  <c r="C30" i="13"/>
  <c r="C26" i="13"/>
  <c r="C22" i="13"/>
  <c r="C18" i="13"/>
  <c r="C14" i="13"/>
  <c r="C10" i="13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54" i="6"/>
  <c r="F8" i="13" l="1"/>
  <c r="F6" i="13"/>
  <c r="F7" i="13"/>
  <c r="C5" i="7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9" i="7"/>
  <c r="E9" i="7"/>
  <c r="C4" i="7"/>
  <c r="E10" i="7" l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</calcChain>
</file>

<file path=xl/sharedStrings.xml><?xml version="1.0" encoding="utf-8"?>
<sst xmlns="http://purl.oclc.org/ooxml/spreadsheetml/main" count="31" uniqueCount="25">
  <si>
    <t>Date</t>
  </si>
  <si>
    <t>Open</t>
  </si>
  <si>
    <t>High</t>
  </si>
  <si>
    <t>Low</t>
  </si>
  <si>
    <t>Close</t>
  </si>
  <si>
    <t>20-day SMA</t>
  </si>
  <si>
    <t>Data for the Amazon stock price (in USD)</t>
  </si>
  <si>
    <t>Smoothing factor</t>
  </si>
  <si>
    <t>𝛼(n = 20)</t>
  </si>
  <si>
    <t>𝛼(n = 50)</t>
  </si>
  <si>
    <t>Computation of 20-day and 50-day simple moving average for Amazon stock</t>
  </si>
  <si>
    <t>Close price (USD)</t>
  </si>
  <si>
    <t>50-day SMA</t>
  </si>
  <si>
    <t>Computation of 20-day and 50-day exponentially-weighted moving averages (EWMA)</t>
  </si>
  <si>
    <t>Short-term EWMA</t>
  </si>
  <si>
    <t>Long-term EWMA</t>
  </si>
  <si>
    <t>Computation of the weight of each day for a EWMA</t>
  </si>
  <si>
    <t>Day</t>
  </si>
  <si>
    <t>Weight</t>
  </si>
  <si>
    <t>Sum of weights</t>
  </si>
  <si>
    <t>10 days</t>
  </si>
  <si>
    <t xml:space="preserve">50 days </t>
  </si>
  <si>
    <t>100 days</t>
  </si>
  <si>
    <t>Period</t>
  </si>
  <si>
    <t>Traders' rule : 𝛼(n=50) = 2/(n+1) (we chose n equal 50)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</si>
</sst>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42" applyNumberFormat="1" applyFont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13" xfId="42" applyNumberFormat="1" applyFont="1" applyBorder="1" applyAlignment="1">
      <alignment horizontal="center" vertical="center"/>
    </xf>
    <xf numFmtId="2" fontId="0" fillId="0" borderId="14" xfId="4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10" xfId="42" applyNumberFormat="1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3" Type="http://purl.oclc.org/ooxml/officeDocument/relationships/chartsheet" Target="chartsheets/sheet1.xml"/><Relationship Id="rId7" Type="http://purl.oclc.org/ooxml/officeDocument/relationships/chartsheet" Target="chart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4.xml"/><Relationship Id="rId11" Type="http://purl.oclc.org/ooxml/officeDocument/relationships/calcChain" Target="calcChain.xml"/><Relationship Id="rId5" Type="http://purl.oclc.org/ooxml/officeDocument/relationships/chartsheet" Target="chartsheets/sheet2.xml"/><Relationship Id="rId10" Type="http://purl.oclc.org/ooxml/officeDocument/relationships/sharedStrings" Target="sharedStrings.xml"/><Relationship Id="rId4" Type="http://purl.oclc.org/ooxml/officeDocument/relationships/worksheet" Target="worksheets/sheet3.xml"/><Relationship Id="rId9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'SMA Calculation'!$C$3</c:f>
              <c:strCache>
                <c:ptCount val="1"/>
                <c:pt idx="0">
                  <c:v>Close price (USD)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trendline>
            <c:name>20-day SMA</c:name>
            <c:spPr>
              <a:ln w="19050" cap="rnd">
                <a:solidFill>
                  <a:srgbClr val="00B0F0"/>
                </a:solidFill>
                <a:prstDash val="solid"/>
              </a:ln>
              <a:effectLst/>
            </c:spPr>
            <c:trendlineType val="movingAvg"/>
            <c:period val="20"/>
            <c:dispRSqr val="0"/>
            <c:dispEq val="0"/>
          </c:trendline>
          <c:trendline>
            <c:name>50-day SMA</c:nam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movingAvg"/>
            <c:period val="50"/>
            <c:dispRSqr val="0"/>
            <c:dispEq val="0"/>
          </c:trendline>
          <c:cat>
            <c:numRef>
              <c:f>'SMA Calculation'!$B$23:$B$128</c:f>
              <c:numCache>
                <c:formatCode>m/d/yy</c:formatCode>
                <c:ptCount val="106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44669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44683</c:v>
                </c:pt>
                <c:pt idx="83">
                  <c:v>44684</c:v>
                </c:pt>
                <c:pt idx="84">
                  <c:v>44685</c:v>
                </c:pt>
                <c:pt idx="85">
                  <c:v>44686</c:v>
                </c:pt>
                <c:pt idx="86">
                  <c:v>44687</c:v>
                </c:pt>
                <c:pt idx="87">
                  <c:v>44690</c:v>
                </c:pt>
                <c:pt idx="88">
                  <c:v>44691</c:v>
                </c:pt>
                <c:pt idx="89">
                  <c:v>44692</c:v>
                </c:pt>
                <c:pt idx="90">
                  <c:v>44693</c:v>
                </c:pt>
                <c:pt idx="91">
                  <c:v>44694</c:v>
                </c:pt>
                <c:pt idx="92">
                  <c:v>44697</c:v>
                </c:pt>
                <c:pt idx="93">
                  <c:v>44698</c:v>
                </c:pt>
                <c:pt idx="94">
                  <c:v>44699</c:v>
                </c:pt>
                <c:pt idx="95">
                  <c:v>44700</c:v>
                </c:pt>
                <c:pt idx="96">
                  <c:v>44701</c:v>
                </c:pt>
                <c:pt idx="97">
                  <c:v>44704</c:v>
                </c:pt>
                <c:pt idx="98">
                  <c:v>44705</c:v>
                </c:pt>
                <c:pt idx="99">
                  <c:v>44706</c:v>
                </c:pt>
                <c:pt idx="100">
                  <c:v>44707</c:v>
                </c:pt>
                <c:pt idx="101">
                  <c:v>44708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44715</c:v>
                </c:pt>
              </c:numCache>
            </c:numRef>
          </c:cat>
          <c:val>
            <c:numRef>
              <c:f>'SMA Calculation'!$C$23:$C$128</c:f>
              <c:numCache>
                <c:formatCode>0.00</c:formatCode>
                <c:ptCount val="106"/>
                <c:pt idx="0">
                  <c:v>3408.0900879999999</c:v>
                </c:pt>
                <c:pt idx="1">
                  <c:v>3350.4399410000001</c:v>
                </c:pt>
                <c:pt idx="2">
                  <c:v>3287.139893</c:v>
                </c:pt>
                <c:pt idx="3">
                  <c:v>3265.080078</c:v>
                </c:pt>
                <c:pt idx="4">
                  <c:v>3251.080078</c:v>
                </c:pt>
                <c:pt idx="5">
                  <c:v>3229.719971</c:v>
                </c:pt>
                <c:pt idx="6">
                  <c:v>3307.23999</c:v>
                </c:pt>
                <c:pt idx="7">
                  <c:v>3304.139893</c:v>
                </c:pt>
                <c:pt idx="8">
                  <c:v>3224.280029</c:v>
                </c:pt>
                <c:pt idx="9">
                  <c:v>3242.76001</c:v>
                </c:pt>
                <c:pt idx="10">
                  <c:v>3178.3500979999999</c:v>
                </c:pt>
                <c:pt idx="11">
                  <c:v>3125.9799800000001</c:v>
                </c:pt>
                <c:pt idx="12">
                  <c:v>3033.3500979999999</c:v>
                </c:pt>
                <c:pt idx="13">
                  <c:v>2852.860107</c:v>
                </c:pt>
                <c:pt idx="14">
                  <c:v>2890.8798830000001</c:v>
                </c:pt>
                <c:pt idx="15">
                  <c:v>2799.719971</c:v>
                </c:pt>
                <c:pt idx="16">
                  <c:v>2777.4499510000001</c:v>
                </c:pt>
                <c:pt idx="17">
                  <c:v>2792.75</c:v>
                </c:pt>
                <c:pt idx="18">
                  <c:v>2879.5600589999999</c:v>
                </c:pt>
                <c:pt idx="19">
                  <c:v>2991.469971</c:v>
                </c:pt>
                <c:pt idx="20">
                  <c:v>3023.8701169999999</c:v>
                </c:pt>
                <c:pt idx="21">
                  <c:v>3012.25</c:v>
                </c:pt>
                <c:pt idx="22">
                  <c:v>2776.9099120000001</c:v>
                </c:pt>
                <c:pt idx="23">
                  <c:v>3152.790039</c:v>
                </c:pt>
                <c:pt idx="24">
                  <c:v>3158.709961</c:v>
                </c:pt>
                <c:pt idx="25">
                  <c:v>3228.2700199999999</c:v>
                </c:pt>
                <c:pt idx="26">
                  <c:v>3223.790039</c:v>
                </c:pt>
                <c:pt idx="27">
                  <c:v>3180.070068</c:v>
                </c:pt>
                <c:pt idx="28">
                  <c:v>3065.8701169999999</c:v>
                </c:pt>
                <c:pt idx="29">
                  <c:v>3103.3400879999999</c:v>
                </c:pt>
                <c:pt idx="30">
                  <c:v>3130.209961</c:v>
                </c:pt>
                <c:pt idx="31">
                  <c:v>3162.01001</c:v>
                </c:pt>
                <c:pt idx="32">
                  <c:v>3093.0500489999999</c:v>
                </c:pt>
                <c:pt idx="33">
                  <c:v>3052.030029</c:v>
                </c:pt>
                <c:pt idx="34">
                  <c:v>3003.9499510000001</c:v>
                </c:pt>
                <c:pt idx="35">
                  <c:v>2896.540039</c:v>
                </c:pt>
                <c:pt idx="36">
                  <c:v>3027.1599120000001</c:v>
                </c:pt>
                <c:pt idx="37">
                  <c:v>3075.7700199999999</c:v>
                </c:pt>
                <c:pt idx="38">
                  <c:v>3071.26001</c:v>
                </c:pt>
                <c:pt idx="39">
                  <c:v>3022.8400879999999</c:v>
                </c:pt>
                <c:pt idx="40">
                  <c:v>3041.0500489999999</c:v>
                </c:pt>
                <c:pt idx="41">
                  <c:v>2957.969971</c:v>
                </c:pt>
                <c:pt idx="42">
                  <c:v>2912.820068</c:v>
                </c:pt>
                <c:pt idx="43">
                  <c:v>2749.0600589999999</c:v>
                </c:pt>
                <c:pt idx="44">
                  <c:v>2720.290039</c:v>
                </c:pt>
                <c:pt idx="45">
                  <c:v>2785.580078</c:v>
                </c:pt>
                <c:pt idx="46">
                  <c:v>2936.3500979999999</c:v>
                </c:pt>
                <c:pt idx="47">
                  <c:v>2910.48999</c:v>
                </c:pt>
                <c:pt idx="48">
                  <c:v>2837.0600589999999</c:v>
                </c:pt>
                <c:pt idx="49">
                  <c:v>2947.330078</c:v>
                </c:pt>
                <c:pt idx="50">
                  <c:v>3062.080078</c:v>
                </c:pt>
                <c:pt idx="51">
                  <c:v>3144.780029</c:v>
                </c:pt>
                <c:pt idx="52">
                  <c:v>3225.01001</c:v>
                </c:pt>
                <c:pt idx="53">
                  <c:v>3229.830078</c:v>
                </c:pt>
                <c:pt idx="54">
                  <c:v>3297.780029</c:v>
                </c:pt>
                <c:pt idx="55">
                  <c:v>3268.1599120000001</c:v>
                </c:pt>
                <c:pt idx="56">
                  <c:v>3272.98999</c:v>
                </c:pt>
                <c:pt idx="57">
                  <c:v>3295.469971</c:v>
                </c:pt>
                <c:pt idx="58">
                  <c:v>3379.8100589999999</c:v>
                </c:pt>
                <c:pt idx="59">
                  <c:v>3386.3000489999999</c:v>
                </c:pt>
                <c:pt idx="60">
                  <c:v>3326.0200199999999</c:v>
                </c:pt>
                <c:pt idx="61">
                  <c:v>3259.9499510000001</c:v>
                </c:pt>
                <c:pt idx="62">
                  <c:v>3271.1999510000001</c:v>
                </c:pt>
                <c:pt idx="63">
                  <c:v>3366.929932</c:v>
                </c:pt>
                <c:pt idx="64">
                  <c:v>3281.1000979999999</c:v>
                </c:pt>
                <c:pt idx="65">
                  <c:v>3175.1201169999999</c:v>
                </c:pt>
                <c:pt idx="66">
                  <c:v>3155.6899410000001</c:v>
                </c:pt>
                <c:pt idx="67">
                  <c:v>3089.209961</c:v>
                </c:pt>
                <c:pt idx="68">
                  <c:v>3022.4399410000001</c:v>
                </c:pt>
                <c:pt idx="69">
                  <c:v>3015.75</c:v>
                </c:pt>
                <c:pt idx="70">
                  <c:v>3110.820068</c:v>
                </c:pt>
                <c:pt idx="71">
                  <c:v>3034.1298830000001</c:v>
                </c:pt>
                <c:pt idx="72">
                  <c:v>3055.6999510000001</c:v>
                </c:pt>
                <c:pt idx="73">
                  <c:v>3162.3100589999999</c:v>
                </c:pt>
                <c:pt idx="74">
                  <c:v>3079.959961</c:v>
                </c:pt>
                <c:pt idx="75">
                  <c:v>2965.919922</c:v>
                </c:pt>
                <c:pt idx="76">
                  <c:v>2887</c:v>
                </c:pt>
                <c:pt idx="77">
                  <c:v>2921.4799800000001</c:v>
                </c:pt>
                <c:pt idx="78">
                  <c:v>2787.820068</c:v>
                </c:pt>
                <c:pt idx="79">
                  <c:v>2763.3400879999999</c:v>
                </c:pt>
                <c:pt idx="80">
                  <c:v>2891.929932</c:v>
                </c:pt>
                <c:pt idx="81">
                  <c:v>2485.6298830000001</c:v>
                </c:pt>
                <c:pt idx="82">
                  <c:v>2490</c:v>
                </c:pt>
                <c:pt idx="83">
                  <c:v>2485.070068</c:v>
                </c:pt>
                <c:pt idx="84">
                  <c:v>2518.570068</c:v>
                </c:pt>
                <c:pt idx="85">
                  <c:v>2328.139893</c:v>
                </c:pt>
                <c:pt idx="86">
                  <c:v>2295.4499510000001</c:v>
                </c:pt>
                <c:pt idx="87">
                  <c:v>2175.780029</c:v>
                </c:pt>
                <c:pt idx="88">
                  <c:v>2177.179932</c:v>
                </c:pt>
                <c:pt idx="89">
                  <c:v>2107.4399410000001</c:v>
                </c:pt>
                <c:pt idx="90">
                  <c:v>2138.610107</c:v>
                </c:pt>
                <c:pt idx="91">
                  <c:v>2261.1000979999999</c:v>
                </c:pt>
                <c:pt idx="92">
                  <c:v>2216.209961</c:v>
                </c:pt>
                <c:pt idx="93">
                  <c:v>2307.3701169999999</c:v>
                </c:pt>
                <c:pt idx="94">
                  <c:v>2142.25</c:v>
                </c:pt>
                <c:pt idx="95">
                  <c:v>2146.3798830000001</c:v>
                </c:pt>
                <c:pt idx="96">
                  <c:v>2151.820068</c:v>
                </c:pt>
                <c:pt idx="97">
                  <c:v>2151.139893</c:v>
                </c:pt>
                <c:pt idx="98">
                  <c:v>2082</c:v>
                </c:pt>
                <c:pt idx="99">
                  <c:v>2135.5</c:v>
                </c:pt>
                <c:pt idx="100">
                  <c:v>2221.5500489999999</c:v>
                </c:pt>
                <c:pt idx="101">
                  <c:v>2302.929932</c:v>
                </c:pt>
                <c:pt idx="102">
                  <c:v>2404.1899410000001</c:v>
                </c:pt>
                <c:pt idx="103">
                  <c:v>2433.679932</c:v>
                </c:pt>
                <c:pt idx="104">
                  <c:v>2510.219971</c:v>
                </c:pt>
                <c:pt idx="105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9-3B4B-A765-D5FDBFC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794768"/>
        <c:axId val="806310720"/>
      </c:lineChart>
      <c:dateAx>
        <c:axId val="90379476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310720"/>
        <c:crosses val="autoZero"/>
        <c:auto val="1"/>
        <c:lblOffset val="100"/>
        <c:baseTimeUnit val="days"/>
        <c:majorUnit val="20"/>
        <c:majorTimeUnit val="days"/>
      </c:dateAx>
      <c:valAx>
        <c:axId val="806310720"/>
        <c:scaling>
          <c:orientation val="minMax"/>
          <c:max val="3700"/>
          <c:min val="2000"/>
        </c:scaling>
        <c:delete val="0"/>
        <c:axPos val="l"/>
        <c:numFmt formatCode="[$$-409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7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1444777385521"/>
          <c:y val="0.95200127992188521"/>
          <c:w val="0.48117411969897861"/>
          <c:h val="4.7998720078114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%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'EWMA Calculation'!$C$8</c:f>
              <c:strCache>
                <c:ptCount val="1"/>
                <c:pt idx="0">
                  <c:v>Close price (USD)</c:v>
                </c:pt>
              </c:strCache>
            </c:strRef>
          </c:tx>
          <c:spPr>
            <a:ln w="15875" cap="rnd">
              <a:solidFill>
                <a:schemeClr val="tx1">
                  <a:lumMod val="95%"/>
                  <a:lumOff val="5%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'EWMA Calculation'!$B$9:$B$133</c:f>
              <c:numCache>
                <c:formatCode>m/d/yy</c:formatCode>
                <c:ptCount val="125"/>
                <c:pt idx="0">
                  <c:v>44536</c:v>
                </c:pt>
                <c:pt idx="1">
                  <c:v>44537</c:v>
                </c:pt>
                <c:pt idx="2">
                  <c:v>44538</c:v>
                </c:pt>
                <c:pt idx="3">
                  <c:v>44539</c:v>
                </c:pt>
                <c:pt idx="4">
                  <c:v>44540</c:v>
                </c:pt>
                <c:pt idx="5">
                  <c:v>44543</c:v>
                </c:pt>
                <c:pt idx="6">
                  <c:v>44544</c:v>
                </c:pt>
                <c:pt idx="7">
                  <c:v>44545</c:v>
                </c:pt>
                <c:pt idx="8">
                  <c:v>44546</c:v>
                </c:pt>
                <c:pt idx="9">
                  <c:v>44547</c:v>
                </c:pt>
                <c:pt idx="10">
                  <c:v>44550</c:v>
                </c:pt>
                <c:pt idx="11">
                  <c:v>44551</c:v>
                </c:pt>
                <c:pt idx="12">
                  <c:v>44552</c:v>
                </c:pt>
                <c:pt idx="13">
                  <c:v>44553</c:v>
                </c:pt>
                <c:pt idx="14">
                  <c:v>44557</c:v>
                </c:pt>
                <c:pt idx="15">
                  <c:v>44558</c:v>
                </c:pt>
                <c:pt idx="16">
                  <c:v>44559</c:v>
                </c:pt>
                <c:pt idx="17">
                  <c:v>44560</c:v>
                </c:pt>
                <c:pt idx="18">
                  <c:v>44561</c:v>
                </c:pt>
                <c:pt idx="19">
                  <c:v>44564</c:v>
                </c:pt>
                <c:pt idx="20">
                  <c:v>44565</c:v>
                </c:pt>
                <c:pt idx="21">
                  <c:v>44566</c:v>
                </c:pt>
                <c:pt idx="22">
                  <c:v>44567</c:v>
                </c:pt>
                <c:pt idx="23">
                  <c:v>44568</c:v>
                </c:pt>
                <c:pt idx="24">
                  <c:v>44571</c:v>
                </c:pt>
                <c:pt idx="25">
                  <c:v>44572</c:v>
                </c:pt>
                <c:pt idx="26">
                  <c:v>44573</c:v>
                </c:pt>
                <c:pt idx="27">
                  <c:v>44574</c:v>
                </c:pt>
                <c:pt idx="28">
                  <c:v>44575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44585</c:v>
                </c:pt>
                <c:pt idx="34">
                  <c:v>44586</c:v>
                </c:pt>
                <c:pt idx="35">
                  <c:v>44587</c:v>
                </c:pt>
                <c:pt idx="36">
                  <c:v>44588</c:v>
                </c:pt>
                <c:pt idx="37">
                  <c:v>44589</c:v>
                </c:pt>
                <c:pt idx="38">
                  <c:v>44592</c:v>
                </c:pt>
                <c:pt idx="39">
                  <c:v>44593</c:v>
                </c:pt>
                <c:pt idx="40">
                  <c:v>44594</c:v>
                </c:pt>
                <c:pt idx="41">
                  <c:v>44595</c:v>
                </c:pt>
                <c:pt idx="42">
                  <c:v>44596</c:v>
                </c:pt>
                <c:pt idx="43">
                  <c:v>44599</c:v>
                </c:pt>
                <c:pt idx="44">
                  <c:v>44600</c:v>
                </c:pt>
                <c:pt idx="45">
                  <c:v>44601</c:v>
                </c:pt>
                <c:pt idx="46">
                  <c:v>44602</c:v>
                </c:pt>
                <c:pt idx="47">
                  <c:v>44603</c:v>
                </c:pt>
                <c:pt idx="48">
                  <c:v>44606</c:v>
                </c:pt>
                <c:pt idx="49">
                  <c:v>44607</c:v>
                </c:pt>
                <c:pt idx="50">
                  <c:v>44608</c:v>
                </c:pt>
                <c:pt idx="51">
                  <c:v>44609</c:v>
                </c:pt>
                <c:pt idx="52">
                  <c:v>44610</c:v>
                </c:pt>
                <c:pt idx="53">
                  <c:v>44614</c:v>
                </c:pt>
                <c:pt idx="54">
                  <c:v>44615</c:v>
                </c:pt>
                <c:pt idx="55">
                  <c:v>44616</c:v>
                </c:pt>
                <c:pt idx="56">
                  <c:v>44617</c:v>
                </c:pt>
                <c:pt idx="57">
                  <c:v>44620</c:v>
                </c:pt>
                <c:pt idx="58">
                  <c:v>44621</c:v>
                </c:pt>
                <c:pt idx="59">
                  <c:v>44622</c:v>
                </c:pt>
                <c:pt idx="60">
                  <c:v>44623</c:v>
                </c:pt>
                <c:pt idx="61">
                  <c:v>44624</c:v>
                </c:pt>
                <c:pt idx="62">
                  <c:v>44627</c:v>
                </c:pt>
                <c:pt idx="63">
                  <c:v>44628</c:v>
                </c:pt>
                <c:pt idx="64">
                  <c:v>44629</c:v>
                </c:pt>
                <c:pt idx="65">
                  <c:v>44630</c:v>
                </c:pt>
                <c:pt idx="66">
                  <c:v>44631</c:v>
                </c:pt>
                <c:pt idx="67">
                  <c:v>44634</c:v>
                </c:pt>
                <c:pt idx="68">
                  <c:v>44635</c:v>
                </c:pt>
                <c:pt idx="69">
                  <c:v>44636</c:v>
                </c:pt>
                <c:pt idx="70">
                  <c:v>44637</c:v>
                </c:pt>
                <c:pt idx="71">
                  <c:v>44638</c:v>
                </c:pt>
                <c:pt idx="72">
                  <c:v>44641</c:v>
                </c:pt>
                <c:pt idx="73">
                  <c:v>44642</c:v>
                </c:pt>
                <c:pt idx="74">
                  <c:v>44643</c:v>
                </c:pt>
                <c:pt idx="75">
                  <c:v>44644</c:v>
                </c:pt>
                <c:pt idx="76">
                  <c:v>44645</c:v>
                </c:pt>
                <c:pt idx="77">
                  <c:v>44648</c:v>
                </c:pt>
                <c:pt idx="78">
                  <c:v>44649</c:v>
                </c:pt>
                <c:pt idx="79">
                  <c:v>44650</c:v>
                </c:pt>
                <c:pt idx="80">
                  <c:v>44651</c:v>
                </c:pt>
                <c:pt idx="81">
                  <c:v>44652</c:v>
                </c:pt>
                <c:pt idx="82">
                  <c:v>44655</c:v>
                </c:pt>
                <c:pt idx="83">
                  <c:v>44656</c:v>
                </c:pt>
                <c:pt idx="84">
                  <c:v>44657</c:v>
                </c:pt>
                <c:pt idx="85">
                  <c:v>44658</c:v>
                </c:pt>
                <c:pt idx="86">
                  <c:v>44659</c:v>
                </c:pt>
                <c:pt idx="87">
                  <c:v>44662</c:v>
                </c:pt>
                <c:pt idx="88">
                  <c:v>44663</c:v>
                </c:pt>
                <c:pt idx="89">
                  <c:v>44664</c:v>
                </c:pt>
                <c:pt idx="90">
                  <c:v>44665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44676</c:v>
                </c:pt>
                <c:pt idx="97">
                  <c:v>44677</c:v>
                </c:pt>
                <c:pt idx="98">
                  <c:v>44678</c:v>
                </c:pt>
                <c:pt idx="99">
                  <c:v>44679</c:v>
                </c:pt>
                <c:pt idx="100">
                  <c:v>44680</c:v>
                </c:pt>
                <c:pt idx="101">
                  <c:v>44683</c:v>
                </c:pt>
                <c:pt idx="102">
                  <c:v>44684</c:v>
                </c:pt>
                <c:pt idx="103">
                  <c:v>44685</c:v>
                </c:pt>
                <c:pt idx="104">
                  <c:v>44686</c:v>
                </c:pt>
                <c:pt idx="105">
                  <c:v>44687</c:v>
                </c:pt>
                <c:pt idx="106">
                  <c:v>44690</c:v>
                </c:pt>
                <c:pt idx="107">
                  <c:v>44691</c:v>
                </c:pt>
                <c:pt idx="108">
                  <c:v>44692</c:v>
                </c:pt>
                <c:pt idx="109">
                  <c:v>44693</c:v>
                </c:pt>
                <c:pt idx="110">
                  <c:v>44694</c:v>
                </c:pt>
                <c:pt idx="111">
                  <c:v>44697</c:v>
                </c:pt>
                <c:pt idx="112">
                  <c:v>44698</c:v>
                </c:pt>
                <c:pt idx="113">
                  <c:v>44699</c:v>
                </c:pt>
                <c:pt idx="114">
                  <c:v>44700</c:v>
                </c:pt>
                <c:pt idx="115">
                  <c:v>44701</c:v>
                </c:pt>
                <c:pt idx="116">
                  <c:v>44704</c:v>
                </c:pt>
                <c:pt idx="117">
                  <c:v>44705</c:v>
                </c:pt>
                <c:pt idx="118">
                  <c:v>44706</c:v>
                </c:pt>
                <c:pt idx="119">
                  <c:v>44707</c:v>
                </c:pt>
                <c:pt idx="120">
                  <c:v>44708</c:v>
                </c:pt>
                <c:pt idx="121">
                  <c:v>44712</c:v>
                </c:pt>
                <c:pt idx="122">
                  <c:v>44713</c:v>
                </c:pt>
                <c:pt idx="123">
                  <c:v>44714</c:v>
                </c:pt>
                <c:pt idx="124">
                  <c:v>44715</c:v>
                </c:pt>
              </c:numCache>
            </c:numRef>
          </c:cat>
          <c:val>
            <c:numRef>
              <c:f>'EWMA Calculation'!$C$9:$C$133</c:f>
              <c:numCache>
                <c:formatCode>0.00</c:formatCode>
                <c:ptCount val="125"/>
                <c:pt idx="0">
                  <c:v>3427.3701169999999</c:v>
                </c:pt>
                <c:pt idx="1">
                  <c:v>3523.290039</c:v>
                </c:pt>
                <c:pt idx="2">
                  <c:v>3523.1599120000001</c:v>
                </c:pt>
                <c:pt idx="3">
                  <c:v>3483.419922</c:v>
                </c:pt>
                <c:pt idx="4">
                  <c:v>3444.23999</c:v>
                </c:pt>
                <c:pt idx="5">
                  <c:v>3391.3500979999999</c:v>
                </c:pt>
                <c:pt idx="6">
                  <c:v>3381.830078</c:v>
                </c:pt>
                <c:pt idx="7">
                  <c:v>3466.3000489999999</c:v>
                </c:pt>
                <c:pt idx="8">
                  <c:v>3377.419922</c:v>
                </c:pt>
                <c:pt idx="9">
                  <c:v>3400.3500979999999</c:v>
                </c:pt>
                <c:pt idx="10">
                  <c:v>3341.580078</c:v>
                </c:pt>
                <c:pt idx="11">
                  <c:v>3408.3400879999999</c:v>
                </c:pt>
                <c:pt idx="12">
                  <c:v>3420.73999</c:v>
                </c:pt>
                <c:pt idx="13">
                  <c:v>3421.3701169999999</c:v>
                </c:pt>
                <c:pt idx="14">
                  <c:v>3393.389893</c:v>
                </c:pt>
                <c:pt idx="15">
                  <c:v>3413.219971</c:v>
                </c:pt>
                <c:pt idx="16">
                  <c:v>3384.0200199999999</c:v>
                </c:pt>
                <c:pt idx="17">
                  <c:v>3372.889893</c:v>
                </c:pt>
                <c:pt idx="18">
                  <c:v>3334.3400879999999</c:v>
                </c:pt>
                <c:pt idx="19">
                  <c:v>3408.0900879999999</c:v>
                </c:pt>
                <c:pt idx="20">
                  <c:v>3350.4399410000001</c:v>
                </c:pt>
                <c:pt idx="21">
                  <c:v>3287.139893</c:v>
                </c:pt>
                <c:pt idx="22">
                  <c:v>3265.080078</c:v>
                </c:pt>
                <c:pt idx="23">
                  <c:v>3251.080078</c:v>
                </c:pt>
                <c:pt idx="24">
                  <c:v>3229.719971</c:v>
                </c:pt>
                <c:pt idx="25">
                  <c:v>3307.23999</c:v>
                </c:pt>
                <c:pt idx="26">
                  <c:v>3304.139893</c:v>
                </c:pt>
                <c:pt idx="27">
                  <c:v>3224.280029</c:v>
                </c:pt>
                <c:pt idx="28">
                  <c:v>3242.76001</c:v>
                </c:pt>
                <c:pt idx="29">
                  <c:v>3178.3500979999999</c:v>
                </c:pt>
                <c:pt idx="30">
                  <c:v>3125.9799800000001</c:v>
                </c:pt>
                <c:pt idx="31">
                  <c:v>3033.3500979999999</c:v>
                </c:pt>
                <c:pt idx="32">
                  <c:v>2852.860107</c:v>
                </c:pt>
                <c:pt idx="33">
                  <c:v>2890.8798830000001</c:v>
                </c:pt>
                <c:pt idx="34">
                  <c:v>2799.719971</c:v>
                </c:pt>
                <c:pt idx="35">
                  <c:v>2777.4499510000001</c:v>
                </c:pt>
                <c:pt idx="36">
                  <c:v>2792.75</c:v>
                </c:pt>
                <c:pt idx="37">
                  <c:v>2879.5600589999999</c:v>
                </c:pt>
                <c:pt idx="38">
                  <c:v>2991.469971</c:v>
                </c:pt>
                <c:pt idx="39">
                  <c:v>3023.8701169999999</c:v>
                </c:pt>
                <c:pt idx="40">
                  <c:v>3012.25</c:v>
                </c:pt>
                <c:pt idx="41">
                  <c:v>2776.9099120000001</c:v>
                </c:pt>
                <c:pt idx="42">
                  <c:v>3152.790039</c:v>
                </c:pt>
                <c:pt idx="43">
                  <c:v>3158.709961</c:v>
                </c:pt>
                <c:pt idx="44">
                  <c:v>3228.2700199999999</c:v>
                </c:pt>
                <c:pt idx="45">
                  <c:v>3223.790039</c:v>
                </c:pt>
                <c:pt idx="46">
                  <c:v>3180.070068</c:v>
                </c:pt>
                <c:pt idx="47">
                  <c:v>3065.8701169999999</c:v>
                </c:pt>
                <c:pt idx="48">
                  <c:v>3103.3400879999999</c:v>
                </c:pt>
                <c:pt idx="49">
                  <c:v>3130.209961</c:v>
                </c:pt>
                <c:pt idx="50">
                  <c:v>3162.01001</c:v>
                </c:pt>
                <c:pt idx="51">
                  <c:v>3093.0500489999999</c:v>
                </c:pt>
                <c:pt idx="52">
                  <c:v>3052.030029</c:v>
                </c:pt>
                <c:pt idx="53">
                  <c:v>3003.9499510000001</c:v>
                </c:pt>
                <c:pt idx="54">
                  <c:v>2896.540039</c:v>
                </c:pt>
                <c:pt idx="55">
                  <c:v>3027.1599120000001</c:v>
                </c:pt>
                <c:pt idx="56">
                  <c:v>3075.7700199999999</c:v>
                </c:pt>
                <c:pt idx="57">
                  <c:v>3071.26001</c:v>
                </c:pt>
                <c:pt idx="58">
                  <c:v>3022.8400879999999</c:v>
                </c:pt>
                <c:pt idx="59">
                  <c:v>3041.0500489999999</c:v>
                </c:pt>
                <c:pt idx="60">
                  <c:v>2957.969971</c:v>
                </c:pt>
                <c:pt idx="61">
                  <c:v>2912.820068</c:v>
                </c:pt>
                <c:pt idx="62">
                  <c:v>2749.0600589999999</c:v>
                </c:pt>
                <c:pt idx="63">
                  <c:v>2720.290039</c:v>
                </c:pt>
                <c:pt idx="64">
                  <c:v>2785.580078</c:v>
                </c:pt>
                <c:pt idx="65">
                  <c:v>2936.3500979999999</c:v>
                </c:pt>
                <c:pt idx="66">
                  <c:v>2910.48999</c:v>
                </c:pt>
                <c:pt idx="67">
                  <c:v>2837.0600589999999</c:v>
                </c:pt>
                <c:pt idx="68">
                  <c:v>2947.330078</c:v>
                </c:pt>
                <c:pt idx="69">
                  <c:v>3062.080078</c:v>
                </c:pt>
                <c:pt idx="70">
                  <c:v>3144.780029</c:v>
                </c:pt>
                <c:pt idx="71">
                  <c:v>3225.01001</c:v>
                </c:pt>
                <c:pt idx="72">
                  <c:v>3229.830078</c:v>
                </c:pt>
                <c:pt idx="73">
                  <c:v>3297.780029</c:v>
                </c:pt>
                <c:pt idx="74">
                  <c:v>3268.1599120000001</c:v>
                </c:pt>
                <c:pt idx="75">
                  <c:v>3272.98999</c:v>
                </c:pt>
                <c:pt idx="76">
                  <c:v>3295.469971</c:v>
                </c:pt>
                <c:pt idx="77">
                  <c:v>3379.8100589999999</c:v>
                </c:pt>
                <c:pt idx="78">
                  <c:v>3386.3000489999999</c:v>
                </c:pt>
                <c:pt idx="79">
                  <c:v>3326.0200199999999</c:v>
                </c:pt>
                <c:pt idx="80">
                  <c:v>3259.9499510000001</c:v>
                </c:pt>
                <c:pt idx="81">
                  <c:v>3271.1999510000001</c:v>
                </c:pt>
                <c:pt idx="82">
                  <c:v>3366.929932</c:v>
                </c:pt>
                <c:pt idx="83">
                  <c:v>3281.1000979999999</c:v>
                </c:pt>
                <c:pt idx="84">
                  <c:v>3175.1201169999999</c:v>
                </c:pt>
                <c:pt idx="85">
                  <c:v>3155.6899410000001</c:v>
                </c:pt>
                <c:pt idx="86">
                  <c:v>3089.209961</c:v>
                </c:pt>
                <c:pt idx="87">
                  <c:v>3022.4399410000001</c:v>
                </c:pt>
                <c:pt idx="88">
                  <c:v>3015.75</c:v>
                </c:pt>
                <c:pt idx="89">
                  <c:v>3110.820068</c:v>
                </c:pt>
                <c:pt idx="90">
                  <c:v>3034.1298830000001</c:v>
                </c:pt>
                <c:pt idx="91">
                  <c:v>3055.6999510000001</c:v>
                </c:pt>
                <c:pt idx="92">
                  <c:v>3162.3100589999999</c:v>
                </c:pt>
                <c:pt idx="93">
                  <c:v>3079.959961</c:v>
                </c:pt>
                <c:pt idx="94">
                  <c:v>2965.919922</c:v>
                </c:pt>
                <c:pt idx="95">
                  <c:v>2887</c:v>
                </c:pt>
                <c:pt idx="96">
                  <c:v>2921.4799800000001</c:v>
                </c:pt>
                <c:pt idx="97">
                  <c:v>2787.820068</c:v>
                </c:pt>
                <c:pt idx="98">
                  <c:v>2763.3400879999999</c:v>
                </c:pt>
                <c:pt idx="99">
                  <c:v>2891.929932</c:v>
                </c:pt>
                <c:pt idx="100">
                  <c:v>2485.6298830000001</c:v>
                </c:pt>
                <c:pt idx="101">
                  <c:v>2490</c:v>
                </c:pt>
                <c:pt idx="102">
                  <c:v>2485.070068</c:v>
                </c:pt>
                <c:pt idx="103">
                  <c:v>2518.570068</c:v>
                </c:pt>
                <c:pt idx="104">
                  <c:v>2328.139893</c:v>
                </c:pt>
                <c:pt idx="105">
                  <c:v>2295.4499510000001</c:v>
                </c:pt>
                <c:pt idx="106">
                  <c:v>2175.780029</c:v>
                </c:pt>
                <c:pt idx="107">
                  <c:v>2177.179932</c:v>
                </c:pt>
                <c:pt idx="108">
                  <c:v>2107.4399410000001</c:v>
                </c:pt>
                <c:pt idx="109">
                  <c:v>2138.610107</c:v>
                </c:pt>
                <c:pt idx="110">
                  <c:v>2261.1000979999999</c:v>
                </c:pt>
                <c:pt idx="111">
                  <c:v>2216.209961</c:v>
                </c:pt>
                <c:pt idx="112">
                  <c:v>2307.3701169999999</c:v>
                </c:pt>
                <c:pt idx="113">
                  <c:v>2142.25</c:v>
                </c:pt>
                <c:pt idx="114">
                  <c:v>2146.3798830000001</c:v>
                </c:pt>
                <c:pt idx="115">
                  <c:v>2151.820068</c:v>
                </c:pt>
                <c:pt idx="116">
                  <c:v>2151.139893</c:v>
                </c:pt>
                <c:pt idx="117">
                  <c:v>2082</c:v>
                </c:pt>
                <c:pt idx="118">
                  <c:v>2135.5</c:v>
                </c:pt>
                <c:pt idx="119">
                  <c:v>2221.5500489999999</c:v>
                </c:pt>
                <c:pt idx="120">
                  <c:v>2302.929932</c:v>
                </c:pt>
                <c:pt idx="121">
                  <c:v>2404.1899410000001</c:v>
                </c:pt>
                <c:pt idx="122">
                  <c:v>2433.679932</c:v>
                </c:pt>
                <c:pt idx="123">
                  <c:v>2510.219971</c:v>
                </c:pt>
                <c:pt idx="124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3-904C-87FC-8DD600CCEC00}"/>
            </c:ext>
          </c:extLst>
        </c:ser>
        <c:ser>
          <c:idx val="1"/>
          <c:order val="1"/>
          <c:tx>
            <c:strRef>
              <c:f>'EWMA Calculation'!$E$8</c:f>
              <c:strCache>
                <c:ptCount val="1"/>
                <c:pt idx="0">
                  <c:v>Short-term EWMA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'EWMA Calculation'!$B$9:$B$133</c:f>
              <c:numCache>
                <c:formatCode>m/d/yy</c:formatCode>
                <c:ptCount val="125"/>
                <c:pt idx="0">
                  <c:v>44536</c:v>
                </c:pt>
                <c:pt idx="1">
                  <c:v>44537</c:v>
                </c:pt>
                <c:pt idx="2">
                  <c:v>44538</c:v>
                </c:pt>
                <c:pt idx="3">
                  <c:v>44539</c:v>
                </c:pt>
                <c:pt idx="4">
                  <c:v>44540</c:v>
                </c:pt>
                <c:pt idx="5">
                  <c:v>44543</c:v>
                </c:pt>
                <c:pt idx="6">
                  <c:v>44544</c:v>
                </c:pt>
                <c:pt idx="7">
                  <c:v>44545</c:v>
                </c:pt>
                <c:pt idx="8">
                  <c:v>44546</c:v>
                </c:pt>
                <c:pt idx="9">
                  <c:v>44547</c:v>
                </c:pt>
                <c:pt idx="10">
                  <c:v>44550</c:v>
                </c:pt>
                <c:pt idx="11">
                  <c:v>44551</c:v>
                </c:pt>
                <c:pt idx="12">
                  <c:v>44552</c:v>
                </c:pt>
                <c:pt idx="13">
                  <c:v>44553</c:v>
                </c:pt>
                <c:pt idx="14">
                  <c:v>44557</c:v>
                </c:pt>
                <c:pt idx="15">
                  <c:v>44558</c:v>
                </c:pt>
                <c:pt idx="16">
                  <c:v>44559</c:v>
                </c:pt>
                <c:pt idx="17">
                  <c:v>44560</c:v>
                </c:pt>
                <c:pt idx="18">
                  <c:v>44561</c:v>
                </c:pt>
                <c:pt idx="19">
                  <c:v>44564</c:v>
                </c:pt>
                <c:pt idx="20">
                  <c:v>44565</c:v>
                </c:pt>
                <c:pt idx="21">
                  <c:v>44566</c:v>
                </c:pt>
                <c:pt idx="22">
                  <c:v>44567</c:v>
                </c:pt>
                <c:pt idx="23">
                  <c:v>44568</c:v>
                </c:pt>
                <c:pt idx="24">
                  <c:v>44571</c:v>
                </c:pt>
                <c:pt idx="25">
                  <c:v>44572</c:v>
                </c:pt>
                <c:pt idx="26">
                  <c:v>44573</c:v>
                </c:pt>
                <c:pt idx="27">
                  <c:v>44574</c:v>
                </c:pt>
                <c:pt idx="28">
                  <c:v>44575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44585</c:v>
                </c:pt>
                <c:pt idx="34">
                  <c:v>44586</c:v>
                </c:pt>
                <c:pt idx="35">
                  <c:v>44587</c:v>
                </c:pt>
                <c:pt idx="36">
                  <c:v>44588</c:v>
                </c:pt>
                <c:pt idx="37">
                  <c:v>44589</c:v>
                </c:pt>
                <c:pt idx="38">
                  <c:v>44592</c:v>
                </c:pt>
                <c:pt idx="39">
                  <c:v>44593</c:v>
                </c:pt>
                <c:pt idx="40">
                  <c:v>44594</c:v>
                </c:pt>
                <c:pt idx="41">
                  <c:v>44595</c:v>
                </c:pt>
                <c:pt idx="42">
                  <c:v>44596</c:v>
                </c:pt>
                <c:pt idx="43">
                  <c:v>44599</c:v>
                </c:pt>
                <c:pt idx="44">
                  <c:v>44600</c:v>
                </c:pt>
                <c:pt idx="45">
                  <c:v>44601</c:v>
                </c:pt>
                <c:pt idx="46">
                  <c:v>44602</c:v>
                </c:pt>
                <c:pt idx="47">
                  <c:v>44603</c:v>
                </c:pt>
                <c:pt idx="48">
                  <c:v>44606</c:v>
                </c:pt>
                <c:pt idx="49">
                  <c:v>44607</c:v>
                </c:pt>
                <c:pt idx="50">
                  <c:v>44608</c:v>
                </c:pt>
                <c:pt idx="51">
                  <c:v>44609</c:v>
                </c:pt>
                <c:pt idx="52">
                  <c:v>44610</c:v>
                </c:pt>
                <c:pt idx="53">
                  <c:v>44614</c:v>
                </c:pt>
                <c:pt idx="54">
                  <c:v>44615</c:v>
                </c:pt>
                <c:pt idx="55">
                  <c:v>44616</c:v>
                </c:pt>
                <c:pt idx="56">
                  <c:v>44617</c:v>
                </c:pt>
                <c:pt idx="57">
                  <c:v>44620</c:v>
                </c:pt>
                <c:pt idx="58">
                  <c:v>44621</c:v>
                </c:pt>
                <c:pt idx="59">
                  <c:v>44622</c:v>
                </c:pt>
                <c:pt idx="60">
                  <c:v>44623</c:v>
                </c:pt>
                <c:pt idx="61">
                  <c:v>44624</c:v>
                </c:pt>
                <c:pt idx="62">
                  <c:v>44627</c:v>
                </c:pt>
                <c:pt idx="63">
                  <c:v>44628</c:v>
                </c:pt>
                <c:pt idx="64">
                  <c:v>44629</c:v>
                </c:pt>
                <c:pt idx="65">
                  <c:v>44630</c:v>
                </c:pt>
                <c:pt idx="66">
                  <c:v>44631</c:v>
                </c:pt>
                <c:pt idx="67">
                  <c:v>44634</c:v>
                </c:pt>
                <c:pt idx="68">
                  <c:v>44635</c:v>
                </c:pt>
                <c:pt idx="69">
                  <c:v>44636</c:v>
                </c:pt>
                <c:pt idx="70">
                  <c:v>44637</c:v>
                </c:pt>
                <c:pt idx="71">
                  <c:v>44638</c:v>
                </c:pt>
                <c:pt idx="72">
                  <c:v>44641</c:v>
                </c:pt>
                <c:pt idx="73">
                  <c:v>44642</c:v>
                </c:pt>
                <c:pt idx="74">
                  <c:v>44643</c:v>
                </c:pt>
                <c:pt idx="75">
                  <c:v>44644</c:v>
                </c:pt>
                <c:pt idx="76">
                  <c:v>44645</c:v>
                </c:pt>
                <c:pt idx="77">
                  <c:v>44648</c:v>
                </c:pt>
                <c:pt idx="78">
                  <c:v>44649</c:v>
                </c:pt>
                <c:pt idx="79">
                  <c:v>44650</c:v>
                </c:pt>
                <c:pt idx="80">
                  <c:v>44651</c:v>
                </c:pt>
                <c:pt idx="81">
                  <c:v>44652</c:v>
                </c:pt>
                <c:pt idx="82">
                  <c:v>44655</c:v>
                </c:pt>
                <c:pt idx="83">
                  <c:v>44656</c:v>
                </c:pt>
                <c:pt idx="84">
                  <c:v>44657</c:v>
                </c:pt>
                <c:pt idx="85">
                  <c:v>44658</c:v>
                </c:pt>
                <c:pt idx="86">
                  <c:v>44659</c:v>
                </c:pt>
                <c:pt idx="87">
                  <c:v>44662</c:v>
                </c:pt>
                <c:pt idx="88">
                  <c:v>44663</c:v>
                </c:pt>
                <c:pt idx="89">
                  <c:v>44664</c:v>
                </c:pt>
                <c:pt idx="90">
                  <c:v>44665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44676</c:v>
                </c:pt>
                <c:pt idx="97">
                  <c:v>44677</c:v>
                </c:pt>
                <c:pt idx="98">
                  <c:v>44678</c:v>
                </c:pt>
                <c:pt idx="99">
                  <c:v>44679</c:v>
                </c:pt>
                <c:pt idx="100">
                  <c:v>44680</c:v>
                </c:pt>
                <c:pt idx="101">
                  <c:v>44683</c:v>
                </c:pt>
                <c:pt idx="102">
                  <c:v>44684</c:v>
                </c:pt>
                <c:pt idx="103">
                  <c:v>44685</c:v>
                </c:pt>
                <c:pt idx="104">
                  <c:v>44686</c:v>
                </c:pt>
                <c:pt idx="105">
                  <c:v>44687</c:v>
                </c:pt>
                <c:pt idx="106">
                  <c:v>44690</c:v>
                </c:pt>
                <c:pt idx="107">
                  <c:v>44691</c:v>
                </c:pt>
                <c:pt idx="108">
                  <c:v>44692</c:v>
                </c:pt>
                <c:pt idx="109">
                  <c:v>44693</c:v>
                </c:pt>
                <c:pt idx="110">
                  <c:v>44694</c:v>
                </c:pt>
                <c:pt idx="111">
                  <c:v>44697</c:v>
                </c:pt>
                <c:pt idx="112">
                  <c:v>44698</c:v>
                </c:pt>
                <c:pt idx="113">
                  <c:v>44699</c:v>
                </c:pt>
                <c:pt idx="114">
                  <c:v>44700</c:v>
                </c:pt>
                <c:pt idx="115">
                  <c:v>44701</c:v>
                </c:pt>
                <c:pt idx="116">
                  <c:v>44704</c:v>
                </c:pt>
                <c:pt idx="117">
                  <c:v>44705</c:v>
                </c:pt>
                <c:pt idx="118">
                  <c:v>44706</c:v>
                </c:pt>
                <c:pt idx="119">
                  <c:v>44707</c:v>
                </c:pt>
                <c:pt idx="120">
                  <c:v>44708</c:v>
                </c:pt>
                <c:pt idx="121">
                  <c:v>44712</c:v>
                </c:pt>
                <c:pt idx="122">
                  <c:v>44713</c:v>
                </c:pt>
                <c:pt idx="123">
                  <c:v>44714</c:v>
                </c:pt>
                <c:pt idx="124">
                  <c:v>44715</c:v>
                </c:pt>
              </c:numCache>
            </c:numRef>
          </c:cat>
          <c:val>
            <c:numRef>
              <c:f>'EWMA Calculation'!$E$9:$E$133</c:f>
              <c:numCache>
                <c:formatCode>0.00</c:formatCode>
                <c:ptCount val="125"/>
                <c:pt idx="0">
                  <c:v>3427.3701169999999</c:v>
                </c:pt>
                <c:pt idx="1">
                  <c:v>3436.5053476666667</c:v>
                </c:pt>
                <c:pt idx="2">
                  <c:v>3444.75816331746</c:v>
                </c:pt>
                <c:pt idx="3">
                  <c:v>3448.4402355729403</c:v>
                </c:pt>
                <c:pt idx="4">
                  <c:v>3448.0402121850411</c:v>
                </c:pt>
                <c:pt idx="5">
                  <c:v>3442.6411536912274</c:v>
                </c:pt>
                <c:pt idx="6">
                  <c:v>3436.8496226730153</c:v>
                </c:pt>
                <c:pt idx="7">
                  <c:v>3439.6544251803471</c:v>
                </c:pt>
                <c:pt idx="8">
                  <c:v>3433.7273296393614</c:v>
                </c:pt>
                <c:pt idx="9">
                  <c:v>3430.5485456737078</c:v>
                </c:pt>
                <c:pt idx="10">
                  <c:v>3422.0753582762118</c:v>
                </c:pt>
                <c:pt idx="11">
                  <c:v>3420.7672372975248</c:v>
                </c:pt>
                <c:pt idx="12">
                  <c:v>3420.7646423168085</c:v>
                </c:pt>
                <c:pt idx="13">
                  <c:v>3420.8223065723505</c:v>
                </c:pt>
                <c:pt idx="14">
                  <c:v>3418.2096957559361</c:v>
                </c:pt>
                <c:pt idx="15">
                  <c:v>3417.7344838744184</c:v>
                </c:pt>
                <c:pt idx="16">
                  <c:v>3414.5235825530453</c:v>
                </c:pt>
                <c:pt idx="17">
                  <c:v>3410.5584692622792</c:v>
                </c:pt>
                <c:pt idx="18">
                  <c:v>3403.2995758087291</c:v>
                </c:pt>
                <c:pt idx="19">
                  <c:v>3403.7558150650402</c:v>
                </c:pt>
                <c:pt idx="20">
                  <c:v>3398.6781127731315</c:v>
                </c:pt>
                <c:pt idx="21">
                  <c:v>3388.0554251756903</c:v>
                </c:pt>
                <c:pt idx="22">
                  <c:v>3376.3434873494339</c:v>
                </c:pt>
                <c:pt idx="23">
                  <c:v>3364.4136388399638</c:v>
                </c:pt>
                <c:pt idx="24">
                  <c:v>3351.5856704742532</c:v>
                </c:pt>
                <c:pt idx="25">
                  <c:v>3347.3622723338481</c:v>
                </c:pt>
                <c:pt idx="26">
                  <c:v>3343.245855254434</c:v>
                </c:pt>
                <c:pt idx="27">
                  <c:v>3331.9157765635355</c:v>
                </c:pt>
                <c:pt idx="28">
                  <c:v>3323.424751176532</c:v>
                </c:pt>
                <c:pt idx="29">
                  <c:v>3309.6081175406716</c:v>
                </c:pt>
                <c:pt idx="30">
                  <c:v>3292.1197234891788</c:v>
                </c:pt>
                <c:pt idx="31">
                  <c:v>3267.474997252114</c:v>
                </c:pt>
                <c:pt idx="32">
                  <c:v>3227.9878648471508</c:v>
                </c:pt>
                <c:pt idx="33">
                  <c:v>3195.8823427664702</c:v>
                </c:pt>
                <c:pt idx="34">
                  <c:v>3158.1525930744256</c:v>
                </c:pt>
                <c:pt idx="35">
                  <c:v>3121.8951985911467</c:v>
                </c:pt>
                <c:pt idx="36">
                  <c:v>3090.5480368205613</c:v>
                </c:pt>
                <c:pt idx="37">
                  <c:v>3070.4539436947935</c:v>
                </c:pt>
                <c:pt idx="38">
                  <c:v>3062.9316605810036</c:v>
                </c:pt>
                <c:pt idx="39">
                  <c:v>3059.2115135732888</c:v>
                </c:pt>
                <c:pt idx="40">
                  <c:v>3054.7389884710706</c:v>
                </c:pt>
                <c:pt idx="41">
                  <c:v>3028.2790764262068</c:v>
                </c:pt>
                <c:pt idx="42">
                  <c:v>3040.1372633379965</c:v>
                </c:pt>
                <c:pt idx="43">
                  <c:v>3051.429901210568</c:v>
                </c:pt>
                <c:pt idx="44">
                  <c:v>3068.2718172857521</c:v>
                </c:pt>
                <c:pt idx="45">
                  <c:v>3083.0830764966327</c:v>
                </c:pt>
                <c:pt idx="46">
                  <c:v>3092.3199328302867</c:v>
                </c:pt>
                <c:pt idx="47">
                  <c:v>3089.8009027512117</c:v>
                </c:pt>
                <c:pt idx="48">
                  <c:v>3091.090348965382</c:v>
                </c:pt>
                <c:pt idx="49">
                  <c:v>3094.8160263020122</c:v>
                </c:pt>
                <c:pt idx="50">
                  <c:v>3101.2154533208682</c:v>
                </c:pt>
                <c:pt idx="51">
                  <c:v>3100.4377957664997</c:v>
                </c:pt>
                <c:pt idx="52">
                  <c:v>3095.8275322649283</c:v>
                </c:pt>
                <c:pt idx="53">
                  <c:v>3087.077286430173</c:v>
                </c:pt>
                <c:pt idx="54">
                  <c:v>3068.9308819130138</c:v>
                </c:pt>
                <c:pt idx="55">
                  <c:v>3064.9526943022506</c:v>
                </c:pt>
                <c:pt idx="56">
                  <c:v>3065.9829157972745</c:v>
                </c:pt>
                <c:pt idx="57">
                  <c:v>3066.4854961975338</c:v>
                </c:pt>
                <c:pt idx="58">
                  <c:v>3062.3287906549117</c:v>
                </c:pt>
                <c:pt idx="59">
                  <c:v>3060.3022438306343</c:v>
                </c:pt>
                <c:pt idx="60">
                  <c:v>3050.5563130848595</c:v>
                </c:pt>
                <c:pt idx="61">
                  <c:v>3037.4385754577297</c:v>
                </c:pt>
                <c:pt idx="62">
                  <c:v>3009.9739548427078</c:v>
                </c:pt>
                <c:pt idx="63">
                  <c:v>2982.3850104767357</c:v>
                </c:pt>
                <c:pt idx="64">
                  <c:v>2963.6416835741893</c:v>
                </c:pt>
                <c:pt idx="65">
                  <c:v>2961.042484948076</c:v>
                </c:pt>
                <c:pt idx="66">
                  <c:v>2956.2279616196879</c:v>
                </c:pt>
                <c:pt idx="67">
                  <c:v>2944.8786375606701</c:v>
                </c:pt>
                <c:pt idx="68">
                  <c:v>2945.1121080787016</c:v>
                </c:pt>
                <c:pt idx="69">
                  <c:v>2956.2519147378725</c:v>
                </c:pt>
                <c:pt idx="70">
                  <c:v>2974.2069732390273</c:v>
                </c:pt>
                <c:pt idx="71">
                  <c:v>2998.0929767400726</c:v>
                </c:pt>
                <c:pt idx="72">
                  <c:v>3020.163176860066</c:v>
                </c:pt>
                <c:pt idx="73">
                  <c:v>3046.6028770638691</c:v>
                </c:pt>
                <c:pt idx="74">
                  <c:v>3067.7035470577862</c:v>
                </c:pt>
                <c:pt idx="75">
                  <c:v>3087.2546368618068</c:v>
                </c:pt>
                <c:pt idx="76">
                  <c:v>3107.0846686844916</c:v>
                </c:pt>
                <c:pt idx="77">
                  <c:v>3133.0585153812067</c:v>
                </c:pt>
                <c:pt idx="78">
                  <c:v>3157.1767566782346</c:v>
                </c:pt>
                <c:pt idx="79">
                  <c:v>3173.2570674707836</c:v>
                </c:pt>
                <c:pt idx="80">
                  <c:v>3181.5135325688043</c:v>
                </c:pt>
                <c:pt idx="81">
                  <c:v>3190.055096228918</c:v>
                </c:pt>
                <c:pt idx="82">
                  <c:v>3206.900318683307</c:v>
                </c:pt>
                <c:pt idx="83">
                  <c:v>3213.966964332516</c:v>
                </c:pt>
                <c:pt idx="84">
                  <c:v>3210.2672645865619</c:v>
                </c:pt>
                <c:pt idx="85">
                  <c:v>3205.0694242449845</c:v>
                </c:pt>
                <c:pt idx="86">
                  <c:v>3194.0351896502243</c:v>
                </c:pt>
                <c:pt idx="87">
                  <c:v>3177.6927850168695</c:v>
                </c:pt>
                <c:pt idx="88">
                  <c:v>3162.2696626343104</c:v>
                </c:pt>
                <c:pt idx="89">
                  <c:v>3157.3697012405664</c:v>
                </c:pt>
                <c:pt idx="90">
                  <c:v>3145.6325756938459</c:v>
                </c:pt>
                <c:pt idx="91">
                  <c:v>3137.0675638182415</c:v>
                </c:pt>
                <c:pt idx="92">
                  <c:v>3139.471610978409</c:v>
                </c:pt>
                <c:pt idx="93">
                  <c:v>3133.8038347899892</c:v>
                </c:pt>
                <c:pt idx="94">
                  <c:v>3117.8148907147524</c:v>
                </c:pt>
                <c:pt idx="95">
                  <c:v>3095.8325201704902</c:v>
                </c:pt>
                <c:pt idx="96">
                  <c:v>3079.2275163447293</c:v>
                </c:pt>
                <c:pt idx="97">
                  <c:v>3051.4744260261841</c:v>
                </c:pt>
                <c:pt idx="98">
                  <c:v>3024.0330604998808</c:v>
                </c:pt>
                <c:pt idx="99">
                  <c:v>3011.4518101665585</c:v>
                </c:pt>
                <c:pt idx="100">
                  <c:v>2961.373531388791</c:v>
                </c:pt>
                <c:pt idx="101">
                  <c:v>2916.4808141136682</c:v>
                </c:pt>
                <c:pt idx="102">
                  <c:v>2875.3940763885571</c:v>
                </c:pt>
                <c:pt idx="103">
                  <c:v>2841.410837494409</c:v>
                </c:pt>
                <c:pt idx="104">
                  <c:v>2792.5278903997037</c:v>
                </c:pt>
                <c:pt idx="105">
                  <c:v>2745.1871342663985</c:v>
                </c:pt>
                <c:pt idx="106">
                  <c:v>2690.957886145789</c:v>
                </c:pt>
                <c:pt idx="107">
                  <c:v>2642.0266524176186</c:v>
                </c:pt>
                <c:pt idx="108">
                  <c:v>2591.1136322826073</c:v>
                </c:pt>
                <c:pt idx="109">
                  <c:v>2548.0180584461687</c:v>
                </c:pt>
                <c:pt idx="110">
                  <c:v>2520.6925384036763</c:v>
                </c:pt>
                <c:pt idx="111">
                  <c:v>2491.6941976985645</c:v>
                </c:pt>
                <c:pt idx="112">
                  <c:v>2474.1395233463204</c:v>
                </c:pt>
                <c:pt idx="113">
                  <c:v>2442.5309973133376</c:v>
                </c:pt>
                <c:pt idx="114">
                  <c:v>2414.3261292834964</c:v>
                </c:pt>
                <c:pt idx="115">
                  <c:v>2389.3255520184016</c:v>
                </c:pt>
                <c:pt idx="116">
                  <c:v>2366.6412035404583</c:v>
                </c:pt>
                <c:pt idx="117">
                  <c:v>2339.5325174889858</c:v>
                </c:pt>
                <c:pt idx="118">
                  <c:v>2320.1008491567013</c:v>
                </c:pt>
                <c:pt idx="119">
                  <c:v>2310.7150586655871</c:v>
                </c:pt>
                <c:pt idx="120">
                  <c:v>2309.9736180307691</c:v>
                </c:pt>
                <c:pt idx="121">
                  <c:v>2318.9466011706959</c:v>
                </c:pt>
                <c:pt idx="122">
                  <c:v>2329.8735850592011</c:v>
                </c:pt>
                <c:pt idx="123">
                  <c:v>2347.0494313392769</c:v>
                </c:pt>
                <c:pt idx="124">
                  <c:v>2356.5685331164887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3-904C-87FC-8DD600CCEC00}"/>
            </c:ext>
          </c:extLst>
        </c:ser>
        <c:ser>
          <c:idx val="2"/>
          <c:order val="2"/>
          <c:tx>
            <c:strRef>
              <c:f>'EWMA Calculation'!$F$8</c:f>
              <c:strCache>
                <c:ptCount val="1"/>
                <c:pt idx="0">
                  <c:v>Long-term EWMA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'EWMA Calculation'!$B$9:$B$133</c:f>
              <c:numCache>
                <c:formatCode>m/d/yy</c:formatCode>
                <c:ptCount val="125"/>
                <c:pt idx="0">
                  <c:v>44536</c:v>
                </c:pt>
                <c:pt idx="1">
                  <c:v>44537</c:v>
                </c:pt>
                <c:pt idx="2">
                  <c:v>44538</c:v>
                </c:pt>
                <c:pt idx="3">
                  <c:v>44539</c:v>
                </c:pt>
                <c:pt idx="4">
                  <c:v>44540</c:v>
                </c:pt>
                <c:pt idx="5">
                  <c:v>44543</c:v>
                </c:pt>
                <c:pt idx="6">
                  <c:v>44544</c:v>
                </c:pt>
                <c:pt idx="7">
                  <c:v>44545</c:v>
                </c:pt>
                <c:pt idx="8">
                  <c:v>44546</c:v>
                </c:pt>
                <c:pt idx="9">
                  <c:v>44547</c:v>
                </c:pt>
                <c:pt idx="10">
                  <c:v>44550</c:v>
                </c:pt>
                <c:pt idx="11">
                  <c:v>44551</c:v>
                </c:pt>
                <c:pt idx="12">
                  <c:v>44552</c:v>
                </c:pt>
                <c:pt idx="13">
                  <c:v>44553</c:v>
                </c:pt>
                <c:pt idx="14">
                  <c:v>44557</c:v>
                </c:pt>
                <c:pt idx="15">
                  <c:v>44558</c:v>
                </c:pt>
                <c:pt idx="16">
                  <c:v>44559</c:v>
                </c:pt>
                <c:pt idx="17">
                  <c:v>44560</c:v>
                </c:pt>
                <c:pt idx="18">
                  <c:v>44561</c:v>
                </c:pt>
                <c:pt idx="19">
                  <c:v>44564</c:v>
                </c:pt>
                <c:pt idx="20">
                  <c:v>44565</c:v>
                </c:pt>
                <c:pt idx="21">
                  <c:v>44566</c:v>
                </c:pt>
                <c:pt idx="22">
                  <c:v>44567</c:v>
                </c:pt>
                <c:pt idx="23">
                  <c:v>44568</c:v>
                </c:pt>
                <c:pt idx="24">
                  <c:v>44571</c:v>
                </c:pt>
                <c:pt idx="25">
                  <c:v>44572</c:v>
                </c:pt>
                <c:pt idx="26">
                  <c:v>44573</c:v>
                </c:pt>
                <c:pt idx="27">
                  <c:v>44574</c:v>
                </c:pt>
                <c:pt idx="28">
                  <c:v>44575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44585</c:v>
                </c:pt>
                <c:pt idx="34">
                  <c:v>44586</c:v>
                </c:pt>
                <c:pt idx="35">
                  <c:v>44587</c:v>
                </c:pt>
                <c:pt idx="36">
                  <c:v>44588</c:v>
                </c:pt>
                <c:pt idx="37">
                  <c:v>44589</c:v>
                </c:pt>
                <c:pt idx="38">
                  <c:v>44592</c:v>
                </c:pt>
                <c:pt idx="39">
                  <c:v>44593</c:v>
                </c:pt>
                <c:pt idx="40">
                  <c:v>44594</c:v>
                </c:pt>
                <c:pt idx="41">
                  <c:v>44595</c:v>
                </c:pt>
                <c:pt idx="42">
                  <c:v>44596</c:v>
                </c:pt>
                <c:pt idx="43">
                  <c:v>44599</c:v>
                </c:pt>
                <c:pt idx="44">
                  <c:v>44600</c:v>
                </c:pt>
                <c:pt idx="45">
                  <c:v>44601</c:v>
                </c:pt>
                <c:pt idx="46">
                  <c:v>44602</c:v>
                </c:pt>
                <c:pt idx="47">
                  <c:v>44603</c:v>
                </c:pt>
                <c:pt idx="48">
                  <c:v>44606</c:v>
                </c:pt>
                <c:pt idx="49">
                  <c:v>44607</c:v>
                </c:pt>
                <c:pt idx="50">
                  <c:v>44608</c:v>
                </c:pt>
                <c:pt idx="51">
                  <c:v>44609</c:v>
                </c:pt>
                <c:pt idx="52">
                  <c:v>44610</c:v>
                </c:pt>
                <c:pt idx="53">
                  <c:v>44614</c:v>
                </c:pt>
                <c:pt idx="54">
                  <c:v>44615</c:v>
                </c:pt>
                <c:pt idx="55">
                  <c:v>44616</c:v>
                </c:pt>
                <c:pt idx="56">
                  <c:v>44617</c:v>
                </c:pt>
                <c:pt idx="57">
                  <c:v>44620</c:v>
                </c:pt>
                <c:pt idx="58">
                  <c:v>44621</c:v>
                </c:pt>
                <c:pt idx="59">
                  <c:v>44622</c:v>
                </c:pt>
                <c:pt idx="60">
                  <c:v>44623</c:v>
                </c:pt>
                <c:pt idx="61">
                  <c:v>44624</c:v>
                </c:pt>
                <c:pt idx="62">
                  <c:v>44627</c:v>
                </c:pt>
                <c:pt idx="63">
                  <c:v>44628</c:v>
                </c:pt>
                <c:pt idx="64">
                  <c:v>44629</c:v>
                </c:pt>
                <c:pt idx="65">
                  <c:v>44630</c:v>
                </c:pt>
                <c:pt idx="66">
                  <c:v>44631</c:v>
                </c:pt>
                <c:pt idx="67">
                  <c:v>44634</c:v>
                </c:pt>
                <c:pt idx="68">
                  <c:v>44635</c:v>
                </c:pt>
                <c:pt idx="69">
                  <c:v>44636</c:v>
                </c:pt>
                <c:pt idx="70">
                  <c:v>44637</c:v>
                </c:pt>
                <c:pt idx="71">
                  <c:v>44638</c:v>
                </c:pt>
                <c:pt idx="72">
                  <c:v>44641</c:v>
                </c:pt>
                <c:pt idx="73">
                  <c:v>44642</c:v>
                </c:pt>
                <c:pt idx="74">
                  <c:v>44643</c:v>
                </c:pt>
                <c:pt idx="75">
                  <c:v>44644</c:v>
                </c:pt>
                <c:pt idx="76">
                  <c:v>44645</c:v>
                </c:pt>
                <c:pt idx="77">
                  <c:v>44648</c:v>
                </c:pt>
                <c:pt idx="78">
                  <c:v>44649</c:v>
                </c:pt>
                <c:pt idx="79">
                  <c:v>44650</c:v>
                </c:pt>
                <c:pt idx="80">
                  <c:v>44651</c:v>
                </c:pt>
                <c:pt idx="81">
                  <c:v>44652</c:v>
                </c:pt>
                <c:pt idx="82">
                  <c:v>44655</c:v>
                </c:pt>
                <c:pt idx="83">
                  <c:v>44656</c:v>
                </c:pt>
                <c:pt idx="84">
                  <c:v>44657</c:v>
                </c:pt>
                <c:pt idx="85">
                  <c:v>44658</c:v>
                </c:pt>
                <c:pt idx="86">
                  <c:v>44659</c:v>
                </c:pt>
                <c:pt idx="87">
                  <c:v>44662</c:v>
                </c:pt>
                <c:pt idx="88">
                  <c:v>44663</c:v>
                </c:pt>
                <c:pt idx="89">
                  <c:v>44664</c:v>
                </c:pt>
                <c:pt idx="90">
                  <c:v>44665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44676</c:v>
                </c:pt>
                <c:pt idx="97">
                  <c:v>44677</c:v>
                </c:pt>
                <c:pt idx="98">
                  <c:v>44678</c:v>
                </c:pt>
                <c:pt idx="99">
                  <c:v>44679</c:v>
                </c:pt>
                <c:pt idx="100">
                  <c:v>44680</c:v>
                </c:pt>
                <c:pt idx="101">
                  <c:v>44683</c:v>
                </c:pt>
                <c:pt idx="102">
                  <c:v>44684</c:v>
                </c:pt>
                <c:pt idx="103">
                  <c:v>44685</c:v>
                </c:pt>
                <c:pt idx="104">
                  <c:v>44686</c:v>
                </c:pt>
                <c:pt idx="105">
                  <c:v>44687</c:v>
                </c:pt>
                <c:pt idx="106">
                  <c:v>44690</c:v>
                </c:pt>
                <c:pt idx="107">
                  <c:v>44691</c:v>
                </c:pt>
                <c:pt idx="108">
                  <c:v>44692</c:v>
                </c:pt>
                <c:pt idx="109">
                  <c:v>44693</c:v>
                </c:pt>
                <c:pt idx="110">
                  <c:v>44694</c:v>
                </c:pt>
                <c:pt idx="111">
                  <c:v>44697</c:v>
                </c:pt>
                <c:pt idx="112">
                  <c:v>44698</c:v>
                </c:pt>
                <c:pt idx="113">
                  <c:v>44699</c:v>
                </c:pt>
                <c:pt idx="114">
                  <c:v>44700</c:v>
                </c:pt>
                <c:pt idx="115">
                  <c:v>44701</c:v>
                </c:pt>
                <c:pt idx="116">
                  <c:v>44704</c:v>
                </c:pt>
                <c:pt idx="117">
                  <c:v>44705</c:v>
                </c:pt>
                <c:pt idx="118">
                  <c:v>44706</c:v>
                </c:pt>
                <c:pt idx="119">
                  <c:v>44707</c:v>
                </c:pt>
                <c:pt idx="120">
                  <c:v>44708</c:v>
                </c:pt>
                <c:pt idx="121">
                  <c:v>44712</c:v>
                </c:pt>
                <c:pt idx="122">
                  <c:v>44713</c:v>
                </c:pt>
                <c:pt idx="123">
                  <c:v>44714</c:v>
                </c:pt>
                <c:pt idx="124">
                  <c:v>44715</c:v>
                </c:pt>
              </c:numCache>
            </c:numRef>
          </c:cat>
          <c:val>
            <c:numRef>
              <c:f>'EWMA Calculation'!$F$9:$F$133</c:f>
              <c:numCache>
                <c:formatCode>0.00</c:formatCode>
                <c:ptCount val="125"/>
                <c:pt idx="0">
                  <c:v>3427.3701169999999</c:v>
                </c:pt>
                <c:pt idx="1">
                  <c:v>3431.1316825686272</c:v>
                </c:pt>
                <c:pt idx="2">
                  <c:v>3434.7406327424064</c:v>
                </c:pt>
                <c:pt idx="3">
                  <c:v>3436.6496244779983</c:v>
                </c:pt>
                <c:pt idx="4">
                  <c:v>3436.9472858710178</c:v>
                </c:pt>
                <c:pt idx="5">
                  <c:v>3435.1591608564681</c:v>
                </c:pt>
                <c:pt idx="6">
                  <c:v>3433.0678242738613</c:v>
                </c:pt>
                <c:pt idx="7">
                  <c:v>3434.3710487729259</c:v>
                </c:pt>
                <c:pt idx="8">
                  <c:v>3432.1376712524193</c:v>
                </c:pt>
                <c:pt idx="9">
                  <c:v>3430.8910997523244</c:v>
                </c:pt>
                <c:pt idx="10">
                  <c:v>3427.3887067424293</c:v>
                </c:pt>
                <c:pt idx="11">
                  <c:v>3426.6417020858635</c:v>
                </c:pt>
                <c:pt idx="12">
                  <c:v>3426.4102623962217</c:v>
                </c:pt>
                <c:pt idx="13">
                  <c:v>3426.2126096355855</c:v>
                </c:pt>
                <c:pt idx="14">
                  <c:v>3424.9254442773272</c:v>
                </c:pt>
                <c:pt idx="15">
                  <c:v>3424.4664061095891</c:v>
                </c:pt>
                <c:pt idx="16">
                  <c:v>3422.8802733209777</c:v>
                </c:pt>
                <c:pt idx="17">
                  <c:v>3420.9198662495673</c:v>
                </c:pt>
                <c:pt idx="18">
                  <c:v>3417.524580828016</c:v>
                </c:pt>
                <c:pt idx="19">
                  <c:v>3417.1546007171132</c:v>
                </c:pt>
                <c:pt idx="20">
                  <c:v>3414.5383395517365</c:v>
                </c:pt>
                <c:pt idx="21">
                  <c:v>3409.5423220399039</c:v>
                </c:pt>
                <c:pt idx="22">
                  <c:v>3403.8771359991233</c:v>
                </c:pt>
                <c:pt idx="23">
                  <c:v>3397.8850945089616</c:v>
                </c:pt>
                <c:pt idx="24">
                  <c:v>3391.29038378312</c:v>
                </c:pt>
                <c:pt idx="25">
                  <c:v>3387.9942899092721</c:v>
                </c:pt>
                <c:pt idx="26">
                  <c:v>3384.7058821873397</c:v>
                </c:pt>
                <c:pt idx="27">
                  <c:v>3378.4146722584246</c:v>
                </c:pt>
                <c:pt idx="28">
                  <c:v>3373.0948815816237</c:v>
                </c:pt>
                <c:pt idx="29">
                  <c:v>3365.4578312450894</c:v>
                </c:pt>
                <c:pt idx="30">
                  <c:v>3356.0665429609685</c:v>
                </c:pt>
                <c:pt idx="31">
                  <c:v>3343.4109960997539</c:v>
                </c:pt>
                <c:pt idx="32">
                  <c:v>3324.1737063311361</c:v>
                </c:pt>
                <c:pt idx="33">
                  <c:v>3307.1817916906998</c:v>
                </c:pt>
                <c:pt idx="34">
                  <c:v>3287.2813281342019</c:v>
                </c:pt>
                <c:pt idx="35">
                  <c:v>3267.2879407956061</c:v>
                </c:pt>
                <c:pt idx="36">
                  <c:v>3248.6786097840136</c:v>
                </c:pt>
                <c:pt idx="37">
                  <c:v>3234.2033724983662</c:v>
                </c:pt>
                <c:pt idx="38">
                  <c:v>3224.6844155768617</c:v>
                </c:pt>
                <c:pt idx="39">
                  <c:v>3216.8093450444358</c:v>
                </c:pt>
                <c:pt idx="40">
                  <c:v>3208.787409944654</c:v>
                </c:pt>
                <c:pt idx="41">
                  <c:v>3191.8510374762363</c:v>
                </c:pt>
                <c:pt idx="42">
                  <c:v>3190.319233614423</c:v>
                </c:pt>
                <c:pt idx="43">
                  <c:v>3189.0796542962107</c:v>
                </c:pt>
                <c:pt idx="44">
                  <c:v>3190.6165313826336</c:v>
                </c:pt>
                <c:pt idx="45">
                  <c:v>3191.9174532499815</c:v>
                </c:pt>
                <c:pt idx="46">
                  <c:v>3191.4528499068447</c:v>
                </c:pt>
                <c:pt idx="47">
                  <c:v>3186.5280368516746</c:v>
                </c:pt>
                <c:pt idx="48">
                  <c:v>3183.2657643476878</c:v>
                </c:pt>
                <c:pt idx="49">
                  <c:v>3181.1851446085625</c:v>
                </c:pt>
                <c:pt idx="50">
                  <c:v>3180.4331785454815</c:v>
                </c:pt>
                <c:pt idx="51">
                  <c:v>3177.0063891515415</c:v>
                </c:pt>
                <c:pt idx="52">
                  <c:v>3172.1053554201085</c:v>
                </c:pt>
                <c:pt idx="53">
                  <c:v>3165.511025835006</c:v>
                </c:pt>
                <c:pt idx="54">
                  <c:v>3154.9631439983391</c:v>
                </c:pt>
                <c:pt idx="55">
                  <c:v>3149.9512525474238</c:v>
                </c:pt>
                <c:pt idx="56">
                  <c:v>3147.0421846043873</c:v>
                </c:pt>
                <c:pt idx="57">
                  <c:v>3144.0703346199016</c:v>
                </c:pt>
                <c:pt idx="58">
                  <c:v>3139.3162073014742</c:v>
                </c:pt>
                <c:pt idx="59">
                  <c:v>3135.4626324661226</c:v>
                </c:pt>
                <c:pt idx="60">
                  <c:v>3128.5021359380394</c:v>
                </c:pt>
                <c:pt idx="61">
                  <c:v>3120.0440156267437</c:v>
                </c:pt>
                <c:pt idx="62">
                  <c:v>3105.4956251707931</c:v>
                </c:pt>
                <c:pt idx="63">
                  <c:v>3090.3895237523307</c:v>
                </c:pt>
                <c:pt idx="64">
                  <c:v>3078.4362121542003</c:v>
                </c:pt>
                <c:pt idx="65">
                  <c:v>3072.864207677565</c:v>
                </c:pt>
                <c:pt idx="66">
                  <c:v>3066.4965912980524</c:v>
                </c:pt>
                <c:pt idx="67">
                  <c:v>3057.4990802275406</c:v>
                </c:pt>
                <c:pt idx="68">
                  <c:v>3053.1787271990097</c:v>
                </c:pt>
                <c:pt idx="69">
                  <c:v>3053.5277997794406</c:v>
                </c:pt>
                <c:pt idx="70">
                  <c:v>3057.1063185724038</c:v>
                </c:pt>
                <c:pt idx="71">
                  <c:v>3063.6907770597604</c:v>
                </c:pt>
                <c:pt idx="72">
                  <c:v>3070.206043763299</c:v>
                </c:pt>
                <c:pt idx="73">
                  <c:v>3079.1305137725817</c:v>
                </c:pt>
                <c:pt idx="74">
                  <c:v>3086.5434313501273</c:v>
                </c:pt>
                <c:pt idx="75">
                  <c:v>3093.8550611011028</c:v>
                </c:pt>
                <c:pt idx="76">
                  <c:v>3101.761528155962</c:v>
                </c:pt>
                <c:pt idx="77">
                  <c:v>3112.6653921106299</c:v>
                </c:pt>
                <c:pt idx="78">
                  <c:v>3123.3961629690366</c:v>
                </c:pt>
                <c:pt idx="79">
                  <c:v>3131.342196578094</c:v>
                </c:pt>
                <c:pt idx="80">
                  <c:v>3136.3856379279728</c:v>
                </c:pt>
                <c:pt idx="81">
                  <c:v>3141.672473734719</c:v>
                </c:pt>
                <c:pt idx="82">
                  <c:v>3150.5060995490439</c:v>
                </c:pt>
                <c:pt idx="83">
                  <c:v>3155.6274328216305</c:v>
                </c:pt>
                <c:pt idx="84">
                  <c:v>3156.3918518090177</c:v>
                </c:pt>
                <c:pt idx="85">
                  <c:v>3156.3643258949387</c:v>
                </c:pt>
                <c:pt idx="86">
                  <c:v>3153.7308213892547</c:v>
                </c:pt>
                <c:pt idx="87">
                  <c:v>3148.5821594132058</c:v>
                </c:pt>
                <c:pt idx="88">
                  <c:v>3143.3730551224921</c:v>
                </c:pt>
                <c:pt idx="89">
                  <c:v>3142.0964673921985</c:v>
                </c:pt>
                <c:pt idx="90">
                  <c:v>3137.8624836905437</c:v>
                </c:pt>
                <c:pt idx="91">
                  <c:v>3134.6404235850323</c:v>
                </c:pt>
                <c:pt idx="92">
                  <c:v>3135.7255073267957</c:v>
                </c:pt>
                <c:pt idx="93">
                  <c:v>3133.5386231571179</c:v>
                </c:pt>
                <c:pt idx="94">
                  <c:v>3126.9653407587998</c:v>
                </c:pt>
                <c:pt idx="95">
                  <c:v>3117.5549352388466</c:v>
                </c:pt>
                <c:pt idx="96">
                  <c:v>3109.8657213079114</c:v>
                </c:pt>
                <c:pt idx="97">
                  <c:v>3097.236480001719</c:v>
                </c:pt>
                <c:pt idx="98">
                  <c:v>3084.1425038447892</c:v>
                </c:pt>
                <c:pt idx="99">
                  <c:v>3076.6047559293074</c:v>
                </c:pt>
                <c:pt idx="100">
                  <c:v>3053.4292707163936</c:v>
                </c:pt>
                <c:pt idx="101">
                  <c:v>3031.3340051981036</c:v>
                </c:pt>
                <c:pt idx="102">
                  <c:v>3009.9118900138642</c:v>
                </c:pt>
                <c:pt idx="103">
                  <c:v>2990.6435832682228</c:v>
                </c:pt>
                <c:pt idx="104">
                  <c:v>2964.6630463949596</c:v>
                </c:pt>
                <c:pt idx="105">
                  <c:v>2938.4193955951573</c:v>
                </c:pt>
                <c:pt idx="106">
                  <c:v>2908.5119694541709</c:v>
                </c:pt>
                <c:pt idx="107">
                  <c:v>2879.8322817108701</c:v>
                </c:pt>
                <c:pt idx="108">
                  <c:v>2849.5423859967182</c:v>
                </c:pt>
                <c:pt idx="109">
                  <c:v>2821.6626887811608</c:v>
                </c:pt>
                <c:pt idx="110">
                  <c:v>2799.6798420838609</c:v>
                </c:pt>
                <c:pt idx="111">
                  <c:v>2776.7986702766507</c:v>
                </c:pt>
                <c:pt idx="112">
                  <c:v>2758.3897074030565</c:v>
                </c:pt>
                <c:pt idx="113">
                  <c:v>2734.22736593627</c:v>
                </c:pt>
                <c:pt idx="114">
                  <c:v>2711.1745234681807</c:v>
                </c:pt>
                <c:pt idx="115">
                  <c:v>2689.2390546262914</c:v>
                </c:pt>
                <c:pt idx="116">
                  <c:v>2668.1371267193781</c:v>
                </c:pt>
                <c:pt idx="117">
                  <c:v>2645.1513570441084</c:v>
                </c:pt>
                <c:pt idx="118">
                  <c:v>2625.1650293168886</c:v>
                </c:pt>
                <c:pt idx="119">
                  <c:v>2609.3369908730892</c:v>
                </c:pt>
                <c:pt idx="120">
                  <c:v>2597.3210277800272</c:v>
                </c:pt>
                <c:pt idx="121">
                  <c:v>2589.7472596710063</c:v>
                </c:pt>
                <c:pt idx="122">
                  <c:v>2583.6269723113592</c:v>
                </c:pt>
                <c:pt idx="123">
                  <c:v>2580.7482663775804</c:v>
                </c:pt>
                <c:pt idx="124">
                  <c:v>2575.5032363235578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3-904C-87FC-8DD600CCE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96944"/>
        <c:axId val="959587936"/>
      </c:lineChart>
      <c:dateAx>
        <c:axId val="96369694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87936"/>
        <c:crosses val="autoZero"/>
        <c:auto val="1"/>
        <c:lblOffset val="100"/>
        <c:baseTimeUnit val="days"/>
        <c:majorUnit val="40"/>
        <c:majorTimeUnit val="days"/>
      </c:dateAx>
      <c:valAx>
        <c:axId val="959587936"/>
        <c:scaling>
          <c:orientation val="minMax"/>
          <c:min val="2000"/>
        </c:scaling>
        <c:delete val="0"/>
        <c:axPos val="l"/>
        <c:numFmt formatCode="[$$-409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9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96807490238593"/>
          <c:y val="0.95200127992188521"/>
          <c:w val="0.62931892024571578"/>
          <c:h val="4.7998720078114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%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529583002291"/>
          <c:y val="2.4382410741370895E-2"/>
          <c:w val="0.85434265856226554"/>
          <c:h val="0.8618822458750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'EWMA Day weights'!$C$5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'EWMA Day weights'!$B$6:$B$106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'EWMA Day weights'!$C$6:$C$106</c:f>
              <c:numCache>
                <c:formatCode>0.00%</c:formatCode>
                <c:ptCount val="101"/>
                <c:pt idx="0">
                  <c:v>3.9215686274509803E-2</c:v>
                </c:pt>
                <c:pt idx="1">
                  <c:v>3.767781622452903E-2</c:v>
                </c:pt>
                <c:pt idx="2">
                  <c:v>3.6200254803959261E-2</c:v>
                </c:pt>
                <c:pt idx="3">
                  <c:v>3.478063696850988E-2</c:v>
                </c:pt>
                <c:pt idx="4">
                  <c:v>3.3416690420725176E-2</c:v>
                </c:pt>
                <c:pt idx="5">
                  <c:v>3.2106231972853602E-2</c:v>
                </c:pt>
                <c:pt idx="6">
                  <c:v>3.0847164052349538E-2</c:v>
                </c:pt>
                <c:pt idx="7">
                  <c:v>2.9637471344414263E-2</c:v>
                </c:pt>
                <c:pt idx="8">
                  <c:v>2.847521756620194E-2</c:v>
                </c:pt>
                <c:pt idx="9">
                  <c:v>2.7358542367527352E-2</c:v>
                </c:pt>
                <c:pt idx="10">
                  <c:v>2.6285658353114517E-2</c:v>
                </c:pt>
                <c:pt idx="11">
                  <c:v>2.5254848221619833E-2</c:v>
                </c:pt>
                <c:pt idx="12">
                  <c:v>2.4264462016850428E-2</c:v>
                </c:pt>
                <c:pt idx="13">
                  <c:v>2.3312914486777862E-2</c:v>
                </c:pt>
                <c:pt idx="14">
                  <c:v>2.2398682546119902E-2</c:v>
                </c:pt>
                <c:pt idx="15">
                  <c:v>2.1520302838428929E-2</c:v>
                </c:pt>
                <c:pt idx="16">
                  <c:v>2.0676369393784658E-2</c:v>
                </c:pt>
                <c:pt idx="17">
                  <c:v>1.9865531378342124E-2</c:v>
                </c:pt>
                <c:pt idx="18">
                  <c:v>1.9086490932132629E-2</c:v>
                </c:pt>
                <c:pt idx="19">
                  <c:v>1.8338001091656838E-2</c:v>
                </c:pt>
                <c:pt idx="20">
                  <c:v>1.7618863793944808E-2</c:v>
                </c:pt>
                <c:pt idx="21">
                  <c:v>1.6927927958888148E-2</c:v>
                </c:pt>
                <c:pt idx="22">
                  <c:v>1.6264087646774884E-2</c:v>
                </c:pt>
                <c:pt idx="23">
                  <c:v>1.5626280288077832E-2</c:v>
                </c:pt>
                <c:pt idx="24">
                  <c:v>1.5013484982663016E-2</c:v>
                </c:pt>
                <c:pt idx="25">
                  <c:v>1.4424720865695838E-2</c:v>
                </c:pt>
                <c:pt idx="26">
                  <c:v>1.3859045537629334E-2</c:v>
                </c:pt>
                <c:pt idx="27">
                  <c:v>1.3315553555761519E-2</c:v>
                </c:pt>
                <c:pt idx="28">
                  <c:v>1.2793374984947342E-2</c:v>
                </c:pt>
                <c:pt idx="29">
                  <c:v>1.2291674005145485E-2</c:v>
                </c:pt>
                <c:pt idx="30">
                  <c:v>1.180964757357115E-2</c:v>
                </c:pt>
                <c:pt idx="31">
                  <c:v>1.1346524139313459E-2</c:v>
                </c:pt>
                <c:pt idx="32">
                  <c:v>1.0901562408359992E-2</c:v>
                </c:pt>
                <c:pt idx="33">
                  <c:v>1.0474050157051757E-2</c:v>
                </c:pt>
                <c:pt idx="34">
                  <c:v>1.0063303092069334E-2</c:v>
                </c:pt>
                <c:pt idx="35">
                  <c:v>9.6686637551254388E-3</c:v>
                </c:pt>
                <c:pt idx="36">
                  <c:v>9.2895004706107162E-3</c:v>
                </c:pt>
                <c:pt idx="37">
                  <c:v>8.9252063345083357E-3</c:v>
                </c:pt>
                <c:pt idx="38">
                  <c:v>8.5751982429589872E-3</c:v>
                </c:pt>
                <c:pt idx="39">
                  <c:v>8.238915958921381E-3</c:v>
                </c:pt>
                <c:pt idx="40">
                  <c:v>7.9158212154342694E-3</c:v>
                </c:pt>
                <c:pt idx="41">
                  <c:v>7.6053968540446895E-3</c:v>
                </c:pt>
                <c:pt idx="42">
                  <c:v>7.3071459970233295E-3</c:v>
                </c:pt>
                <c:pt idx="43">
                  <c:v>7.0205912520420223E-3</c:v>
                </c:pt>
                <c:pt idx="44">
                  <c:v>6.745273948040374E-3</c:v>
                </c:pt>
                <c:pt idx="45">
                  <c:v>6.4807534010583989E-3</c:v>
                </c:pt>
                <c:pt idx="46">
                  <c:v>6.2266062088600299E-3</c:v>
                </c:pt>
                <c:pt idx="47">
                  <c:v>5.9824255732184601E-3</c:v>
                </c:pt>
                <c:pt idx="48">
                  <c:v>5.7478206487785212E-3</c:v>
                </c:pt>
                <c:pt idx="49">
                  <c:v>5.5224159174538734E-3</c:v>
                </c:pt>
                <c:pt idx="50">
                  <c:v>5.3058505873576425E-3</c:v>
                </c:pt>
                <c:pt idx="51">
                  <c:v>5.0977780153044017E-3</c:v>
                </c:pt>
                <c:pt idx="52">
                  <c:v>4.8978651519591314E-3</c:v>
                </c:pt>
                <c:pt idx="53">
                  <c:v>4.7057920087450484E-3</c:v>
                </c:pt>
                <c:pt idx="54">
                  <c:v>4.5212511456570069E-3</c:v>
                </c:pt>
                <c:pt idx="55">
                  <c:v>4.3439471791606532E-3</c:v>
                </c:pt>
                <c:pt idx="56">
                  <c:v>4.1735963093896475E-3</c:v>
                </c:pt>
                <c:pt idx="57">
                  <c:v>4.0099258658841709E-3</c:v>
                </c:pt>
                <c:pt idx="58">
                  <c:v>3.8526738711436156E-3</c:v>
                </c:pt>
                <c:pt idx="59">
                  <c:v>3.7015886212948467E-3</c:v>
                </c:pt>
                <c:pt idx="60">
                  <c:v>3.5564282832048527E-3</c:v>
                </c:pt>
                <c:pt idx="61">
                  <c:v>3.4169605073928982E-3</c:v>
                </c:pt>
                <c:pt idx="62">
                  <c:v>3.2829620561225874E-3</c:v>
                </c:pt>
                <c:pt idx="63">
                  <c:v>3.1542184460785646E-3</c:v>
                </c:pt>
                <c:pt idx="64">
                  <c:v>3.0305236050558763E-3</c:v>
                </c:pt>
                <c:pt idx="65">
                  <c:v>2.9116795421125089E-3</c:v>
                </c:pt>
                <c:pt idx="66">
                  <c:v>2.7974960306571162E-3</c:v>
                </c:pt>
                <c:pt idx="67">
                  <c:v>2.68779030396468E-3</c:v>
                </c:pt>
                <c:pt idx="68">
                  <c:v>2.582386762632732E-3</c:v>
                </c:pt>
                <c:pt idx="69">
                  <c:v>2.4811166935098804E-3</c:v>
                </c:pt>
                <c:pt idx="70">
                  <c:v>2.3838179996467472E-3</c:v>
                </c:pt>
                <c:pt idx="71">
                  <c:v>2.2903349408370708E-3</c:v>
                </c:pt>
                <c:pt idx="72">
                  <c:v>2.2005178843336566E-3</c:v>
                </c:pt>
                <c:pt idx="73">
                  <c:v>2.1142230653401796E-3</c:v>
                </c:pt>
                <c:pt idx="74">
                  <c:v>2.0313123568954667E-3</c:v>
                </c:pt>
                <c:pt idx="75">
                  <c:v>1.9516530487819193E-3</c:v>
                </c:pt>
                <c:pt idx="76">
                  <c:v>1.8751176351041968E-3</c:v>
                </c:pt>
                <c:pt idx="77">
                  <c:v>1.8015836101981501E-3</c:v>
                </c:pt>
                <c:pt idx="78">
                  <c:v>1.7309332725433202E-3</c:v>
                </c:pt>
                <c:pt idx="79">
                  <c:v>1.6630535363651509E-3</c:v>
                </c:pt>
                <c:pt idx="80">
                  <c:v>1.5978357506253413E-3</c:v>
                </c:pt>
                <c:pt idx="81">
                  <c:v>1.5351755251106223E-3</c:v>
                </c:pt>
                <c:pt idx="82">
                  <c:v>1.474972563341578E-3</c:v>
                </c:pt>
                <c:pt idx="83">
                  <c:v>1.4171305020340651E-3</c:v>
                </c:pt>
                <c:pt idx="84">
                  <c:v>1.361556756856259E-3</c:v>
                </c:pt>
                <c:pt idx="85">
                  <c:v>1.3081623742344449E-3</c:v>
                </c:pt>
                <c:pt idx="86">
                  <c:v>1.2568618889703487E-3</c:v>
                </c:pt>
                <c:pt idx="87">
                  <c:v>1.2075731874420998E-3</c:v>
                </c:pt>
                <c:pt idx="88">
                  <c:v>1.1602173761698607E-3</c:v>
                </c:pt>
                <c:pt idx="89">
                  <c:v>1.1147186555357485E-3</c:v>
                </c:pt>
                <c:pt idx="90">
                  <c:v>1.0710041984559153E-3</c:v>
                </c:pt>
                <c:pt idx="91">
                  <c:v>1.0290040338105854E-3</c:v>
                </c:pt>
                <c:pt idx="92">
                  <c:v>9.8865093444546435E-4</c:v>
                </c:pt>
                <c:pt idx="93">
                  <c:v>9.4988030956525012E-4</c:v>
                </c:pt>
                <c:pt idx="94">
                  <c:v>9.1263010134700468E-4</c:v>
                </c:pt>
                <c:pt idx="95">
                  <c:v>8.7684068560790653E-4</c:v>
                </c:pt>
                <c:pt idx="96">
                  <c:v>8.424547763683809E-4</c:v>
                </c:pt>
                <c:pt idx="97">
                  <c:v>8.0941733415785622E-4</c:v>
                </c:pt>
                <c:pt idx="98">
                  <c:v>7.7767547791637165E-4</c:v>
                </c:pt>
                <c:pt idx="99">
                  <c:v>7.4717840035102374E-4</c:v>
                </c:pt>
                <c:pt idx="100">
                  <c:v>7.1787728661176797E-4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6-2842-ADD5-818E4ED6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2986608"/>
        <c:axId val="813235072"/>
      </c:barChart>
      <c:catAx>
        <c:axId val="43298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%">
                    <a:solidFill>
                      <a:schemeClr val="tx1">
                        <a:lumMod val="65%"/>
                        <a:lumOff val="3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%">
                  <a:solidFill>
                    <a:schemeClr val="tx1">
                      <a:lumMod val="65%"/>
                      <a:lumOff val="35%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323507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813235072"/>
        <c:scaling>
          <c:orientation val="minMax"/>
          <c:max val="4.0000000000000008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%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Day's weight (in</a:t>
                </a:r>
                <a:r>
                  <a:rPr lang="en-US" sz="1600" baseline="0%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%)</a:t>
                </a:r>
              </a:p>
            </c:rich>
          </c:tx>
          <c:layout>
            <c:manualLayout>
              <c:xMode val="edge"/>
              <c:yMode val="edge"/>
              <c:x val="1.7774131802023516E-2"/>
              <c:y val="0.35508793969849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%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2986608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3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2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2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D6732F8A-6B3E-C147-B32B-9CBBF9AD1CAC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0016EA67-32ED-D741-A951-3EAC857BE617}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6D43B42A-2E62-2943-8414-33259B660187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3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3EF00-B497-8048-BD20-15A90A3970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FF96A-1AB7-8644-A0DE-B9B057E372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3.xml><?xml version="1.0" encoding="utf-8"?>
<xdr:wsDr xmlns:xdr="http://purl.oclc.org/ooxml/drawingml/spreadsheetDrawing" xmlns:a="http://purl.oclc.org/ooxml/drawingml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DD3545-BA4D-3343-8960-B41B767E14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zoomScaleNormal="39" workbookViewId="0"/>
  </sheetViews>
  <sheetFormatPr baseColWidth="10" defaultColWidth="11.1640625" defaultRowHeight="16"/>
  <cols>
    <col min="1" max="1" width="3.6640625" style="2" customWidth="1"/>
    <col min="2" max="6" width="15.83203125" style="2" customWidth="1"/>
    <col min="7" max="16384" width="11.1640625" style="2"/>
  </cols>
  <sheetData>
    <row r="1" spans="1:6" ht="21">
      <c r="A1" s="1" t="s">
        <v>6</v>
      </c>
    </row>
    <row r="3" spans="1:6" ht="21" customHeight="1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1:6">
      <c r="B4" s="6" t="d">
        <v>2021-12-06</v>
      </c>
      <c r="C4" s="7">
        <v>3393</v>
      </c>
      <c r="D4" s="7">
        <v>3473.9099120000001</v>
      </c>
      <c r="E4" s="7">
        <v>3338.6899410000001</v>
      </c>
      <c r="F4" s="8">
        <v>3427.3701169999999</v>
      </c>
    </row>
    <row r="5" spans="1:6">
      <c r="B5" s="6" t="d">
        <v>2021-12-07</v>
      </c>
      <c r="C5" s="7">
        <v>3492</v>
      </c>
      <c r="D5" s="7">
        <v>3549.98999</v>
      </c>
      <c r="E5" s="7">
        <v>3466.6899410000001</v>
      </c>
      <c r="F5" s="8">
        <v>3523.290039</v>
      </c>
    </row>
    <row r="6" spans="1:6">
      <c r="B6" s="6" t="d">
        <v>2021-12-08</v>
      </c>
      <c r="C6" s="7">
        <v>3523.01001</v>
      </c>
      <c r="D6" s="7">
        <v>3543.6000979999999</v>
      </c>
      <c r="E6" s="7">
        <v>3495.01001</v>
      </c>
      <c r="F6" s="8">
        <v>3523.1599120000001</v>
      </c>
    </row>
    <row r="7" spans="1:6">
      <c r="B7" s="6" t="d">
        <v>2021-12-09</v>
      </c>
      <c r="C7" s="7">
        <v>3515</v>
      </c>
      <c r="D7" s="7">
        <v>3539.389893</v>
      </c>
      <c r="E7" s="7">
        <v>3482.790039</v>
      </c>
      <c r="F7" s="8">
        <v>3483.419922</v>
      </c>
    </row>
    <row r="8" spans="1:6">
      <c r="B8" s="6" t="d">
        <v>2021-12-10</v>
      </c>
      <c r="C8" s="7">
        <v>3508.3400879999999</v>
      </c>
      <c r="D8" s="7">
        <v>3518.540039</v>
      </c>
      <c r="E8" s="7">
        <v>3410</v>
      </c>
      <c r="F8" s="8">
        <v>3444.23999</v>
      </c>
    </row>
    <row r="9" spans="1:6">
      <c r="B9" s="6" t="d">
        <v>2021-12-13</v>
      </c>
      <c r="C9" s="7">
        <v>3440</v>
      </c>
      <c r="D9" s="7">
        <v>3442</v>
      </c>
      <c r="E9" s="7">
        <v>3382.6000979999999</v>
      </c>
      <c r="F9" s="8">
        <v>3391.3500979999999</v>
      </c>
    </row>
    <row r="10" spans="1:6">
      <c r="B10" s="6" t="d">
        <v>2021-12-14</v>
      </c>
      <c r="C10" s="7">
        <v>3351</v>
      </c>
      <c r="D10" s="7">
        <v>3389.9799800000001</v>
      </c>
      <c r="E10" s="7">
        <v>3328.8000489999999</v>
      </c>
      <c r="F10" s="8">
        <v>3381.830078</v>
      </c>
    </row>
    <row r="11" spans="1:6">
      <c r="B11" s="6" t="d">
        <v>2021-12-15</v>
      </c>
      <c r="C11" s="7">
        <v>3371.959961</v>
      </c>
      <c r="D11" s="7">
        <v>3472</v>
      </c>
      <c r="E11" s="7">
        <v>3303.8999020000001</v>
      </c>
      <c r="F11" s="8">
        <v>3466.3000489999999</v>
      </c>
    </row>
    <row r="12" spans="1:6">
      <c r="B12" s="6" t="d">
        <v>2021-12-16</v>
      </c>
      <c r="C12" s="7">
        <v>3467.3701169999999</v>
      </c>
      <c r="D12" s="7">
        <v>3483.320068</v>
      </c>
      <c r="E12" s="7">
        <v>3363.209961</v>
      </c>
      <c r="F12" s="8">
        <v>3377.419922</v>
      </c>
    </row>
    <row r="13" spans="1:6">
      <c r="B13" s="6" t="d">
        <v>2021-12-17</v>
      </c>
      <c r="C13" s="7">
        <v>3354.209961</v>
      </c>
      <c r="D13" s="7">
        <v>3417.969971</v>
      </c>
      <c r="E13" s="7">
        <v>3312.2700199999999</v>
      </c>
      <c r="F13" s="8">
        <v>3400.3500979999999</v>
      </c>
    </row>
    <row r="14" spans="1:6">
      <c r="B14" s="6" t="d">
        <v>2021-12-20</v>
      </c>
      <c r="C14" s="7">
        <v>3337</v>
      </c>
      <c r="D14" s="7">
        <v>3357.48999</v>
      </c>
      <c r="E14" s="7">
        <v>3312</v>
      </c>
      <c r="F14" s="8">
        <v>3341.580078</v>
      </c>
    </row>
    <row r="15" spans="1:6">
      <c r="B15" s="6" t="d">
        <v>2021-12-21</v>
      </c>
      <c r="C15" s="7">
        <v>3357.01001</v>
      </c>
      <c r="D15" s="7">
        <v>3414.330078</v>
      </c>
      <c r="E15" s="7">
        <v>3312.9499510000001</v>
      </c>
      <c r="F15" s="8">
        <v>3408.3400879999999</v>
      </c>
    </row>
    <row r="16" spans="1:6">
      <c r="B16" s="6" t="d">
        <v>2021-12-22</v>
      </c>
      <c r="C16" s="7">
        <v>3385.3999020000001</v>
      </c>
      <c r="D16" s="7">
        <v>3441</v>
      </c>
      <c r="E16" s="7">
        <v>3370.01001</v>
      </c>
      <c r="F16" s="8">
        <v>3420.73999</v>
      </c>
    </row>
    <row r="17" spans="2:6">
      <c r="B17" s="6" t="d">
        <v>2021-12-23</v>
      </c>
      <c r="C17" s="7">
        <v>3408.5600589999999</v>
      </c>
      <c r="D17" s="7">
        <v>3439.5</v>
      </c>
      <c r="E17" s="7">
        <v>3403</v>
      </c>
      <c r="F17" s="8">
        <v>3421.3701169999999</v>
      </c>
    </row>
    <row r="18" spans="2:6">
      <c r="B18" s="6" t="d">
        <v>2021-12-27</v>
      </c>
      <c r="C18" s="7">
        <v>3420.73999</v>
      </c>
      <c r="D18" s="7">
        <v>3458.860107</v>
      </c>
      <c r="E18" s="7">
        <v>3384.3100589999999</v>
      </c>
      <c r="F18" s="8">
        <v>3393.389893</v>
      </c>
    </row>
    <row r="19" spans="2:6">
      <c r="B19" s="6" t="d">
        <v>2021-12-28</v>
      </c>
      <c r="C19" s="7">
        <v>3403.6499020000001</v>
      </c>
      <c r="D19" s="7">
        <v>3443.5200199999999</v>
      </c>
      <c r="E19" s="7">
        <v>3382.709961</v>
      </c>
      <c r="F19" s="8">
        <v>3413.219971</v>
      </c>
    </row>
    <row r="20" spans="2:6">
      <c r="B20" s="6" t="d">
        <v>2021-12-29</v>
      </c>
      <c r="C20" s="7">
        <v>3416.8000489999999</v>
      </c>
      <c r="D20" s="7">
        <v>3424.23999</v>
      </c>
      <c r="E20" s="7">
        <v>3372.01001</v>
      </c>
      <c r="F20" s="8">
        <v>3384.0200199999999</v>
      </c>
    </row>
    <row r="21" spans="2:6">
      <c r="B21" s="6" t="d">
        <v>2021-12-30</v>
      </c>
      <c r="C21" s="7">
        <v>3394</v>
      </c>
      <c r="D21" s="7">
        <v>3417.76001</v>
      </c>
      <c r="E21" s="7">
        <v>3370.4799800000001</v>
      </c>
      <c r="F21" s="8">
        <v>3372.889893</v>
      </c>
    </row>
    <row r="22" spans="2:6">
      <c r="B22" s="6" t="d">
        <v>2021-12-31</v>
      </c>
      <c r="C22" s="7">
        <v>3379.1201169999999</v>
      </c>
      <c r="D22" s="7">
        <v>3387</v>
      </c>
      <c r="E22" s="7">
        <v>3331.169922</v>
      </c>
      <c r="F22" s="8">
        <v>3334.3400879999999</v>
      </c>
    </row>
    <row r="23" spans="2:6">
      <c r="B23" s="6" t="d">
        <v>2022-01-03</v>
      </c>
      <c r="C23" s="7">
        <v>3351</v>
      </c>
      <c r="D23" s="7">
        <v>3414.070068</v>
      </c>
      <c r="E23" s="7">
        <v>3323.209961</v>
      </c>
      <c r="F23" s="8">
        <v>3408.0900879999999</v>
      </c>
    </row>
    <row r="24" spans="2:6">
      <c r="B24" s="6" t="d">
        <v>2022-01-04</v>
      </c>
      <c r="C24" s="7">
        <v>3408.76001</v>
      </c>
      <c r="D24" s="7">
        <v>3428</v>
      </c>
      <c r="E24" s="7">
        <v>3326.98999</v>
      </c>
      <c r="F24" s="8">
        <v>3350.4399410000001</v>
      </c>
    </row>
    <row r="25" spans="2:6">
      <c r="B25" s="6" t="d">
        <v>2022-01-05</v>
      </c>
      <c r="C25" s="7">
        <v>3337.6599120000001</v>
      </c>
      <c r="D25" s="7">
        <v>3342.530029</v>
      </c>
      <c r="E25" s="7">
        <v>3287.139893</v>
      </c>
      <c r="F25" s="8">
        <v>3287.139893</v>
      </c>
    </row>
    <row r="26" spans="2:6">
      <c r="B26" s="6" t="d">
        <v>2022-01-06</v>
      </c>
      <c r="C26" s="7">
        <v>3269.01001</v>
      </c>
      <c r="D26" s="7">
        <v>3296</v>
      </c>
      <c r="E26" s="7">
        <v>3238.73999</v>
      </c>
      <c r="F26" s="8">
        <v>3265.080078</v>
      </c>
    </row>
    <row r="27" spans="2:6">
      <c r="B27" s="6" t="d">
        <v>2022-01-07</v>
      </c>
      <c r="C27" s="7">
        <v>3276.780029</v>
      </c>
      <c r="D27" s="7">
        <v>3304.8701169999999</v>
      </c>
      <c r="E27" s="7">
        <v>3240.6201169999999</v>
      </c>
      <c r="F27" s="8">
        <v>3251.080078</v>
      </c>
    </row>
    <row r="28" spans="2:6">
      <c r="B28" s="6" t="d">
        <v>2022-01-10</v>
      </c>
      <c r="C28" s="7">
        <v>3211.709961</v>
      </c>
      <c r="D28" s="7">
        <v>3233.2299800000001</v>
      </c>
      <c r="E28" s="7">
        <v>3126.0900879999999</v>
      </c>
      <c r="F28" s="8">
        <v>3229.719971</v>
      </c>
    </row>
    <row r="29" spans="2:6">
      <c r="B29" s="6" t="d">
        <v>2022-01-11</v>
      </c>
      <c r="C29" s="7">
        <v>3230</v>
      </c>
      <c r="D29" s="7">
        <v>3327</v>
      </c>
      <c r="E29" s="7">
        <v>3214.030029</v>
      </c>
      <c r="F29" s="8">
        <v>3307.23999</v>
      </c>
    </row>
    <row r="30" spans="2:6">
      <c r="B30" s="6" t="d">
        <v>2022-01-12</v>
      </c>
      <c r="C30" s="7">
        <v>3331.5</v>
      </c>
      <c r="D30" s="7">
        <v>3337.5600589999999</v>
      </c>
      <c r="E30" s="7">
        <v>3288.3400879999999</v>
      </c>
      <c r="F30" s="8">
        <v>3304.139893</v>
      </c>
    </row>
    <row r="31" spans="2:6">
      <c r="B31" s="6" t="d">
        <v>2022-01-13</v>
      </c>
      <c r="C31" s="7">
        <v>3305.01001</v>
      </c>
      <c r="D31" s="7">
        <v>3324.429932</v>
      </c>
      <c r="E31" s="7">
        <v>3221.820068</v>
      </c>
      <c r="F31" s="8">
        <v>3224.280029</v>
      </c>
    </row>
    <row r="32" spans="2:6">
      <c r="B32" s="6" t="d">
        <v>2022-01-14</v>
      </c>
      <c r="C32" s="7">
        <v>3203</v>
      </c>
      <c r="D32" s="7">
        <v>3245</v>
      </c>
      <c r="E32" s="7">
        <v>3196.01001</v>
      </c>
      <c r="F32" s="8">
        <v>3242.76001</v>
      </c>
    </row>
    <row r="33" spans="2:6">
      <c r="B33" s="6" t="d">
        <v>2022-01-18</v>
      </c>
      <c r="C33" s="7">
        <v>3182.1000979999999</v>
      </c>
      <c r="D33" s="7">
        <v>3194.6899410000001</v>
      </c>
      <c r="E33" s="7">
        <v>3153.290039</v>
      </c>
      <c r="F33" s="8">
        <v>3178.3500979999999</v>
      </c>
    </row>
    <row r="34" spans="2:6">
      <c r="B34" s="6" t="d">
        <v>2022-01-19</v>
      </c>
      <c r="C34" s="7">
        <v>3175.23999</v>
      </c>
      <c r="D34" s="7">
        <v>3185</v>
      </c>
      <c r="E34" s="7">
        <v>3125</v>
      </c>
      <c r="F34" s="8">
        <v>3125.9799800000001</v>
      </c>
    </row>
    <row r="35" spans="2:6">
      <c r="B35" s="6" t="d">
        <v>2022-01-20</v>
      </c>
      <c r="C35" s="7">
        <v>3135.320068</v>
      </c>
      <c r="D35" s="7">
        <v>3160</v>
      </c>
      <c r="E35" s="7">
        <v>3027.0200199999999</v>
      </c>
      <c r="F35" s="8">
        <v>3033.3500979999999</v>
      </c>
    </row>
    <row r="36" spans="2:6">
      <c r="B36" s="6" t="d">
        <v>2022-01-21</v>
      </c>
      <c r="C36" s="7">
        <v>2999</v>
      </c>
      <c r="D36" s="7">
        <v>3018</v>
      </c>
      <c r="E36" s="7">
        <v>2841.4099120000001</v>
      </c>
      <c r="F36" s="8">
        <v>2852.860107</v>
      </c>
    </row>
    <row r="37" spans="2:6">
      <c r="B37" s="6" t="d">
        <v>2022-01-24</v>
      </c>
      <c r="C37" s="7">
        <v>2780</v>
      </c>
      <c r="D37" s="7">
        <v>2898.8999020000001</v>
      </c>
      <c r="E37" s="7">
        <v>2707.040039</v>
      </c>
      <c r="F37" s="8">
        <v>2890.8798830000001</v>
      </c>
    </row>
    <row r="38" spans="2:6">
      <c r="B38" s="6" t="d">
        <v>2022-01-25</v>
      </c>
      <c r="C38" s="7">
        <v>2844.8500979999999</v>
      </c>
      <c r="D38" s="7">
        <v>2872</v>
      </c>
      <c r="E38" s="7">
        <v>2762.8999020000001</v>
      </c>
      <c r="F38" s="8">
        <v>2799.719971</v>
      </c>
    </row>
    <row r="39" spans="2:6">
      <c r="B39" s="6" t="d">
        <v>2022-01-26</v>
      </c>
      <c r="C39" s="7">
        <v>2895</v>
      </c>
      <c r="D39" s="7">
        <v>2903.6999510000001</v>
      </c>
      <c r="E39" s="7">
        <v>2746.3701169999999</v>
      </c>
      <c r="F39" s="8">
        <v>2777.4499510000001</v>
      </c>
    </row>
    <row r="40" spans="2:6">
      <c r="B40" s="6" t="d">
        <v>2022-01-27</v>
      </c>
      <c r="C40" s="7">
        <v>2816</v>
      </c>
      <c r="D40" s="7">
        <v>2884.8701169999999</v>
      </c>
      <c r="E40" s="7">
        <v>2787</v>
      </c>
      <c r="F40" s="8">
        <v>2792.75</v>
      </c>
    </row>
    <row r="41" spans="2:6">
      <c r="B41" s="6" t="d">
        <v>2022-01-28</v>
      </c>
      <c r="C41" s="7">
        <v>2817.209961</v>
      </c>
      <c r="D41" s="7">
        <v>2879.959961</v>
      </c>
      <c r="E41" s="7">
        <v>2758.5900879999999</v>
      </c>
      <c r="F41" s="8">
        <v>2879.5600589999999</v>
      </c>
    </row>
    <row r="42" spans="2:6">
      <c r="B42" s="6" t="d">
        <v>2022-01-31</v>
      </c>
      <c r="C42" s="7">
        <v>2895</v>
      </c>
      <c r="D42" s="7">
        <v>3007.209961</v>
      </c>
      <c r="E42" s="7">
        <v>2886.01001</v>
      </c>
      <c r="F42" s="8">
        <v>2991.469971</v>
      </c>
    </row>
    <row r="43" spans="2:6">
      <c r="B43" s="6" t="d">
        <v>2022-02-01</v>
      </c>
      <c r="C43" s="7">
        <v>3000</v>
      </c>
      <c r="D43" s="7">
        <v>3034.1599120000001</v>
      </c>
      <c r="E43" s="7">
        <v>2952.5500489999999</v>
      </c>
      <c r="F43" s="8">
        <v>3023.8701169999999</v>
      </c>
    </row>
    <row r="44" spans="2:6">
      <c r="B44" s="6" t="d">
        <v>2022-02-02</v>
      </c>
      <c r="C44" s="7">
        <v>3101.01001</v>
      </c>
      <c r="D44" s="7">
        <v>3101.5</v>
      </c>
      <c r="E44" s="7">
        <v>2977.2700199999999</v>
      </c>
      <c r="F44" s="8">
        <v>3012.25</v>
      </c>
    </row>
    <row r="45" spans="2:6">
      <c r="B45" s="6" t="d">
        <v>2022-02-03</v>
      </c>
      <c r="C45" s="7">
        <v>2834.75</v>
      </c>
      <c r="D45" s="7">
        <v>2884.9499510000001</v>
      </c>
      <c r="E45" s="7">
        <v>2766.6599120000001</v>
      </c>
      <c r="F45" s="8">
        <v>2776.9099120000001</v>
      </c>
    </row>
    <row r="46" spans="2:6">
      <c r="B46" s="6" t="d">
        <v>2022-02-04</v>
      </c>
      <c r="C46" s="7">
        <v>3112.1298830000001</v>
      </c>
      <c r="D46" s="7">
        <v>3224</v>
      </c>
      <c r="E46" s="7">
        <v>3012.1599120000001</v>
      </c>
      <c r="F46" s="8">
        <v>3152.790039</v>
      </c>
    </row>
    <row r="47" spans="2:6">
      <c r="B47" s="6" t="d">
        <v>2022-02-07</v>
      </c>
      <c r="C47" s="7">
        <v>3170.3999020000001</v>
      </c>
      <c r="D47" s="7">
        <v>3253.820068</v>
      </c>
      <c r="E47" s="7">
        <v>3145</v>
      </c>
      <c r="F47" s="8">
        <v>3158.709961</v>
      </c>
    </row>
    <row r="48" spans="2:6">
      <c r="B48" s="6" t="d">
        <v>2022-02-08</v>
      </c>
      <c r="C48" s="7">
        <v>3135.01001</v>
      </c>
      <c r="D48" s="7">
        <v>3235.8500979999999</v>
      </c>
      <c r="E48" s="7">
        <v>3111.01001</v>
      </c>
      <c r="F48" s="8">
        <v>3228.2700199999999</v>
      </c>
    </row>
    <row r="49" spans="2:6">
      <c r="B49" s="6" t="d">
        <v>2022-02-09</v>
      </c>
      <c r="C49" s="7">
        <v>3257.469971</v>
      </c>
      <c r="D49" s="7">
        <v>3276.6899410000001</v>
      </c>
      <c r="E49" s="7">
        <v>3205</v>
      </c>
      <c r="F49" s="8">
        <v>3223.790039</v>
      </c>
    </row>
    <row r="50" spans="2:6">
      <c r="B50" s="6" t="d">
        <v>2022-02-10</v>
      </c>
      <c r="C50" s="7">
        <v>3167</v>
      </c>
      <c r="D50" s="7">
        <v>3214.330078</v>
      </c>
      <c r="E50" s="7">
        <v>3155</v>
      </c>
      <c r="F50" s="8">
        <v>3180.070068</v>
      </c>
    </row>
    <row r="51" spans="2:6">
      <c r="B51" s="6" t="d">
        <v>2022-02-11</v>
      </c>
      <c r="C51" s="7">
        <v>3162.6899410000001</v>
      </c>
      <c r="D51" s="7">
        <v>3180</v>
      </c>
      <c r="E51" s="7">
        <v>3054.679932</v>
      </c>
      <c r="F51" s="8">
        <v>3065.8701169999999</v>
      </c>
    </row>
    <row r="52" spans="2:6">
      <c r="B52" s="6" t="d">
        <v>2022-02-14</v>
      </c>
      <c r="C52" s="7">
        <v>3035.0200199999999</v>
      </c>
      <c r="D52" s="7">
        <v>3168.969971</v>
      </c>
      <c r="E52" s="7">
        <v>3033</v>
      </c>
      <c r="F52" s="8">
        <v>3103.3400879999999</v>
      </c>
    </row>
    <row r="53" spans="2:6">
      <c r="B53" s="6" t="d">
        <v>2022-02-15</v>
      </c>
      <c r="C53" s="7">
        <v>3152.110107</v>
      </c>
      <c r="D53" s="7">
        <v>3160.139893</v>
      </c>
      <c r="E53" s="7">
        <v>3092.75</v>
      </c>
      <c r="F53" s="8">
        <v>3130.209961</v>
      </c>
    </row>
    <row r="54" spans="2:6">
      <c r="B54" s="6" t="d">
        <v>2022-02-16</v>
      </c>
      <c r="C54" s="7">
        <v>3115.8100589999999</v>
      </c>
      <c r="D54" s="7">
        <v>3176.679932</v>
      </c>
      <c r="E54" s="7">
        <v>3094.6899410000001</v>
      </c>
      <c r="F54" s="8">
        <v>3162.01001</v>
      </c>
    </row>
    <row r="55" spans="2:6">
      <c r="B55" s="6" t="d">
        <v>2022-02-17</v>
      </c>
      <c r="C55" s="7">
        <v>3162.919922</v>
      </c>
      <c r="D55" s="7">
        <v>3206.9799800000001</v>
      </c>
      <c r="E55" s="7">
        <v>3090</v>
      </c>
      <c r="F55" s="8">
        <v>3093.0500489999999</v>
      </c>
    </row>
    <row r="56" spans="2:6">
      <c r="B56" s="6" t="d">
        <v>2022-02-18</v>
      </c>
      <c r="C56" s="7">
        <v>3109.98999</v>
      </c>
      <c r="D56" s="7">
        <v>3109.98999</v>
      </c>
      <c r="E56" s="7">
        <v>3017.860107</v>
      </c>
      <c r="F56" s="8">
        <v>3052.030029</v>
      </c>
    </row>
    <row r="57" spans="2:6">
      <c r="B57" s="6" t="d">
        <v>2022-02-22</v>
      </c>
      <c r="C57" s="7">
        <v>3009.570068</v>
      </c>
      <c r="D57" s="7">
        <v>3059.6499020000001</v>
      </c>
      <c r="E57" s="7">
        <v>2969.709961</v>
      </c>
      <c r="F57" s="8">
        <v>3003.9499510000001</v>
      </c>
    </row>
    <row r="58" spans="2:6">
      <c r="B58" s="6" t="d">
        <v>2022-02-23</v>
      </c>
      <c r="C58" s="7">
        <v>3033.01001</v>
      </c>
      <c r="D58" s="7">
        <v>3035.26001</v>
      </c>
      <c r="E58" s="7">
        <v>2893.0200199999999</v>
      </c>
      <c r="F58" s="8">
        <v>2896.540039</v>
      </c>
    </row>
    <row r="59" spans="2:6">
      <c r="B59" s="6" t="d">
        <v>2022-02-24</v>
      </c>
      <c r="C59" s="7">
        <v>2796.75</v>
      </c>
      <c r="D59" s="7">
        <v>3034.9799800000001</v>
      </c>
      <c r="E59" s="7">
        <v>2790</v>
      </c>
      <c r="F59" s="8">
        <v>3027.1599120000001</v>
      </c>
    </row>
    <row r="60" spans="2:6">
      <c r="B60" s="6" t="d">
        <v>2022-02-25</v>
      </c>
      <c r="C60" s="7">
        <v>3011</v>
      </c>
      <c r="D60" s="7">
        <v>3079.8000489999999</v>
      </c>
      <c r="E60" s="7">
        <v>2984.2700199999999</v>
      </c>
      <c r="F60" s="8">
        <v>3075.7700199999999</v>
      </c>
    </row>
    <row r="61" spans="2:6">
      <c r="B61" s="6" t="d">
        <v>2022-02-28</v>
      </c>
      <c r="C61" s="7">
        <v>3048.5</v>
      </c>
      <c r="D61" s="7">
        <v>3089</v>
      </c>
      <c r="E61" s="7">
        <v>3017</v>
      </c>
      <c r="F61" s="8">
        <v>3071.26001</v>
      </c>
    </row>
    <row r="62" spans="2:6">
      <c r="B62" s="6" t="d">
        <v>2022-03-01</v>
      </c>
      <c r="C62" s="7">
        <v>3054.6499020000001</v>
      </c>
      <c r="D62" s="7">
        <v>3081.9799800000001</v>
      </c>
      <c r="E62" s="7">
        <v>2999.540039</v>
      </c>
      <c r="F62" s="8">
        <v>3022.8400879999999</v>
      </c>
    </row>
    <row r="63" spans="2:6">
      <c r="B63" s="6" t="d">
        <v>2022-03-02</v>
      </c>
      <c r="C63" s="7">
        <v>3016.9799800000001</v>
      </c>
      <c r="D63" s="7">
        <v>3059.98999</v>
      </c>
      <c r="E63" s="7">
        <v>2975</v>
      </c>
      <c r="F63" s="8">
        <v>3041.0500489999999</v>
      </c>
    </row>
    <row r="64" spans="2:6">
      <c r="B64" s="6" t="d">
        <v>2022-03-03</v>
      </c>
      <c r="C64" s="7">
        <v>3070.6298830000001</v>
      </c>
      <c r="D64" s="7">
        <v>3078.580078</v>
      </c>
      <c r="E64" s="7">
        <v>2937.1201169999999</v>
      </c>
      <c r="F64" s="8">
        <v>2957.969971</v>
      </c>
    </row>
    <row r="65" spans="2:6">
      <c r="B65" s="6" t="d">
        <v>2022-03-04</v>
      </c>
      <c r="C65" s="7">
        <v>2943.179932</v>
      </c>
      <c r="D65" s="7">
        <v>2957</v>
      </c>
      <c r="E65" s="7">
        <v>2876.139893</v>
      </c>
      <c r="F65" s="8">
        <v>2912.820068</v>
      </c>
    </row>
    <row r="66" spans="2:6">
      <c r="B66" s="6" t="d">
        <v>2022-03-07</v>
      </c>
      <c r="C66" s="7">
        <v>2908.8701169999999</v>
      </c>
      <c r="D66" s="7">
        <v>2921.889893</v>
      </c>
      <c r="E66" s="7">
        <v>2748.330078</v>
      </c>
      <c r="F66" s="8">
        <v>2749.0600589999999</v>
      </c>
    </row>
    <row r="67" spans="2:6">
      <c r="B67" s="6" t="d">
        <v>2022-03-08</v>
      </c>
      <c r="C67" s="7">
        <v>2733.669922</v>
      </c>
      <c r="D67" s="7">
        <v>2813.98999</v>
      </c>
      <c r="E67" s="7">
        <v>2671.4499510000001</v>
      </c>
      <c r="F67" s="8">
        <v>2720.290039</v>
      </c>
    </row>
    <row r="68" spans="2:6">
      <c r="B68" s="6" t="d">
        <v>2022-03-09</v>
      </c>
      <c r="C68" s="7">
        <v>2790</v>
      </c>
      <c r="D68" s="7">
        <v>2805</v>
      </c>
      <c r="E68" s="7">
        <v>2736.5600589999999</v>
      </c>
      <c r="F68" s="8">
        <v>2785.580078</v>
      </c>
    </row>
    <row r="69" spans="2:6">
      <c r="B69" s="6" t="d">
        <v>2022-03-10</v>
      </c>
      <c r="C69" s="7">
        <v>2913.6999510000001</v>
      </c>
      <c r="D69" s="7">
        <v>2973.48999</v>
      </c>
      <c r="E69" s="7">
        <v>2879.5600589999999</v>
      </c>
      <c r="F69" s="8">
        <v>2936.3500979999999</v>
      </c>
    </row>
    <row r="70" spans="2:6">
      <c r="B70" s="6" t="d">
        <v>2022-03-11</v>
      </c>
      <c r="C70" s="7">
        <v>2991.48999</v>
      </c>
      <c r="D70" s="7">
        <v>2993.5</v>
      </c>
      <c r="E70" s="7">
        <v>2907.3798830000001</v>
      </c>
      <c r="F70" s="8">
        <v>2910.48999</v>
      </c>
    </row>
    <row r="71" spans="2:6">
      <c r="B71" s="6" t="d">
        <v>2022-03-14</v>
      </c>
      <c r="C71" s="7">
        <v>2919.6201169999999</v>
      </c>
      <c r="D71" s="7">
        <v>2949</v>
      </c>
      <c r="E71" s="7">
        <v>2817.679932</v>
      </c>
      <c r="F71" s="8">
        <v>2837.0600589999999</v>
      </c>
    </row>
    <row r="72" spans="2:6">
      <c r="B72" s="6" t="d">
        <v>2022-03-15</v>
      </c>
      <c r="C72" s="7">
        <v>2857</v>
      </c>
      <c r="D72" s="7">
        <v>2959.6999510000001</v>
      </c>
      <c r="E72" s="7">
        <v>2840</v>
      </c>
      <c r="F72" s="8">
        <v>2947.330078</v>
      </c>
    </row>
    <row r="73" spans="2:6">
      <c r="B73" s="6" t="d">
        <v>2022-03-16</v>
      </c>
      <c r="C73" s="7">
        <v>2970</v>
      </c>
      <c r="D73" s="7">
        <v>3063</v>
      </c>
      <c r="E73" s="7">
        <v>2947.070068</v>
      </c>
      <c r="F73" s="8">
        <v>3062.080078</v>
      </c>
    </row>
    <row r="74" spans="2:6">
      <c r="B74" s="6" t="d">
        <v>2022-03-17</v>
      </c>
      <c r="C74" s="7">
        <v>3052.8100589999999</v>
      </c>
      <c r="D74" s="7">
        <v>3149.969971</v>
      </c>
      <c r="E74" s="7">
        <v>3042.8000489999999</v>
      </c>
      <c r="F74" s="8">
        <v>3144.780029</v>
      </c>
    </row>
    <row r="75" spans="2:6">
      <c r="B75" s="6" t="d">
        <v>2022-03-18</v>
      </c>
      <c r="C75" s="7">
        <v>3136.26001</v>
      </c>
      <c r="D75" s="7">
        <v>3231.8798830000001</v>
      </c>
      <c r="E75" s="7">
        <v>3120.219971</v>
      </c>
      <c r="F75" s="8">
        <v>3225.01001</v>
      </c>
    </row>
    <row r="76" spans="2:6">
      <c r="B76" s="6" t="d">
        <v>2022-03-21</v>
      </c>
      <c r="C76" s="7">
        <v>3222.419922</v>
      </c>
      <c r="D76" s="7">
        <v>3261.679932</v>
      </c>
      <c r="E76" s="7">
        <v>3191.0600589999999</v>
      </c>
      <c r="F76" s="8">
        <v>3229.830078</v>
      </c>
    </row>
    <row r="77" spans="2:6">
      <c r="B77" s="6" t="d">
        <v>2022-03-22</v>
      </c>
      <c r="C77" s="7">
        <v>3236.110107</v>
      </c>
      <c r="D77" s="7">
        <v>3323.3400879999999</v>
      </c>
      <c r="E77" s="7">
        <v>3233.9799800000001</v>
      </c>
      <c r="F77" s="8">
        <v>3297.780029</v>
      </c>
    </row>
    <row r="78" spans="2:6">
      <c r="B78" s="6" t="d">
        <v>2022-03-23</v>
      </c>
      <c r="C78" s="7">
        <v>3274.1000979999999</v>
      </c>
      <c r="D78" s="7">
        <v>3327.3999020000001</v>
      </c>
      <c r="E78" s="7">
        <v>3253.73999</v>
      </c>
      <c r="F78" s="8">
        <v>3268.1599120000001</v>
      </c>
    </row>
    <row r="79" spans="2:6">
      <c r="B79" s="6" t="d">
        <v>2022-03-24</v>
      </c>
      <c r="C79" s="7">
        <v>3274.98999</v>
      </c>
      <c r="D79" s="7">
        <v>3282.3701169999999</v>
      </c>
      <c r="E79" s="7">
        <v>3201</v>
      </c>
      <c r="F79" s="8">
        <v>3272.98999</v>
      </c>
    </row>
    <row r="80" spans="2:6">
      <c r="B80" s="6" t="d">
        <v>2022-03-25</v>
      </c>
      <c r="C80" s="7">
        <v>3280</v>
      </c>
      <c r="D80" s="7">
        <v>3307.3701169999999</v>
      </c>
      <c r="E80" s="7">
        <v>3245</v>
      </c>
      <c r="F80" s="8">
        <v>3295.469971</v>
      </c>
    </row>
    <row r="81" spans="2:6">
      <c r="B81" s="6" t="d">
        <v>2022-03-28</v>
      </c>
      <c r="C81" s="7">
        <v>3299.5</v>
      </c>
      <c r="D81" s="7">
        <v>3380.75</v>
      </c>
      <c r="E81" s="7">
        <v>3298</v>
      </c>
      <c r="F81" s="8">
        <v>3379.8100589999999</v>
      </c>
    </row>
    <row r="82" spans="2:6">
      <c r="B82" s="6" t="d">
        <v>2022-03-29</v>
      </c>
      <c r="C82" s="7">
        <v>3407.679932</v>
      </c>
      <c r="D82" s="7">
        <v>3416.6298830000001</v>
      </c>
      <c r="E82" s="7">
        <v>3357.3701169999999</v>
      </c>
      <c r="F82" s="8">
        <v>3386.3000489999999</v>
      </c>
    </row>
    <row r="83" spans="2:6">
      <c r="B83" s="6" t="d">
        <v>2022-03-30</v>
      </c>
      <c r="C83" s="7">
        <v>3370.1899410000001</v>
      </c>
      <c r="D83" s="7">
        <v>3379.01001</v>
      </c>
      <c r="E83" s="7">
        <v>3310</v>
      </c>
      <c r="F83" s="8">
        <v>3326.0200199999999</v>
      </c>
    </row>
    <row r="84" spans="2:6">
      <c r="B84" s="6" t="d">
        <v>2022-03-31</v>
      </c>
      <c r="C84" s="7">
        <v>3328.8999020000001</v>
      </c>
      <c r="D84" s="7">
        <v>3329.8999020000001</v>
      </c>
      <c r="E84" s="7">
        <v>3259.070068</v>
      </c>
      <c r="F84" s="8">
        <v>3259.9499510000001</v>
      </c>
    </row>
    <row r="85" spans="2:6">
      <c r="B85" s="6" t="d">
        <v>2022-04-01</v>
      </c>
      <c r="C85" s="7">
        <v>3282.98999</v>
      </c>
      <c r="D85" s="7">
        <v>3316.540039</v>
      </c>
      <c r="E85" s="7">
        <v>3246.389893</v>
      </c>
      <c r="F85" s="8">
        <v>3271.1999510000001</v>
      </c>
    </row>
    <row r="86" spans="2:6">
      <c r="B86" s="6" t="d">
        <v>2022-04-04</v>
      </c>
      <c r="C86" s="7">
        <v>3282.5</v>
      </c>
      <c r="D86" s="7">
        <v>3367.889893</v>
      </c>
      <c r="E86" s="7">
        <v>3264.110107</v>
      </c>
      <c r="F86" s="8">
        <v>3366.929932</v>
      </c>
    </row>
    <row r="87" spans="2:6">
      <c r="B87" s="6" t="d">
        <v>2022-04-05</v>
      </c>
      <c r="C87" s="7">
        <v>3354.830078</v>
      </c>
      <c r="D87" s="7">
        <v>3362.209961</v>
      </c>
      <c r="E87" s="7">
        <v>3265.320068</v>
      </c>
      <c r="F87" s="8">
        <v>3281.1000979999999</v>
      </c>
    </row>
    <row r="88" spans="2:6">
      <c r="B88" s="6" t="d">
        <v>2022-04-06</v>
      </c>
      <c r="C88" s="7">
        <v>3233.01001</v>
      </c>
      <c r="D88" s="7">
        <v>3244</v>
      </c>
      <c r="E88" s="7">
        <v>3145.0900879999999</v>
      </c>
      <c r="F88" s="8">
        <v>3175.1201169999999</v>
      </c>
    </row>
    <row r="89" spans="2:6">
      <c r="B89" s="6" t="d">
        <v>2022-04-07</v>
      </c>
      <c r="C89" s="7">
        <v>3168</v>
      </c>
      <c r="D89" s="7">
        <v>3201.580078</v>
      </c>
      <c r="E89" s="7">
        <v>3090.2299800000001</v>
      </c>
      <c r="F89" s="8">
        <v>3155.6899410000001</v>
      </c>
    </row>
    <row r="90" spans="2:6">
      <c r="B90" s="6" t="d">
        <v>2022-04-08</v>
      </c>
      <c r="C90" s="7">
        <v>3135</v>
      </c>
      <c r="D90" s="7">
        <v>3147.3701169999999</v>
      </c>
      <c r="E90" s="7">
        <v>3084.6201169999999</v>
      </c>
      <c r="F90" s="8">
        <v>3089.209961</v>
      </c>
    </row>
    <row r="91" spans="2:6">
      <c r="B91" s="6" t="d">
        <v>2022-04-11</v>
      </c>
      <c r="C91" s="7">
        <v>3054.26001</v>
      </c>
      <c r="D91" s="7">
        <v>3082.7299800000001</v>
      </c>
      <c r="E91" s="7">
        <v>3010.6899410000001</v>
      </c>
      <c r="F91" s="8">
        <v>3022.4399410000001</v>
      </c>
    </row>
    <row r="92" spans="2:6">
      <c r="B92" s="6" t="d">
        <v>2022-04-12</v>
      </c>
      <c r="C92" s="7">
        <v>3073.8500979999999</v>
      </c>
      <c r="D92" s="7">
        <v>3101.9799800000001</v>
      </c>
      <c r="E92" s="7">
        <v>3007.6599120000001</v>
      </c>
      <c r="F92" s="8">
        <v>3015.75</v>
      </c>
    </row>
    <row r="93" spans="2:6">
      <c r="B93" s="6" t="d">
        <v>2022-04-13</v>
      </c>
      <c r="C93" s="7">
        <v>3000.3701169999999</v>
      </c>
      <c r="D93" s="7">
        <v>3120.5</v>
      </c>
      <c r="E93" s="7">
        <v>2992</v>
      </c>
      <c r="F93" s="8">
        <v>3110.820068</v>
      </c>
    </row>
    <row r="94" spans="2:6">
      <c r="B94" s="6" t="d">
        <v>2022-04-14</v>
      </c>
      <c r="C94" s="7">
        <v>3107.8000489999999</v>
      </c>
      <c r="D94" s="7">
        <v>3117.9399410000001</v>
      </c>
      <c r="E94" s="7">
        <v>3029.4399410000001</v>
      </c>
      <c r="F94" s="8">
        <v>3034.1298830000001</v>
      </c>
    </row>
    <row r="95" spans="2:6">
      <c r="B95" s="6" t="d">
        <v>2022-04-18</v>
      </c>
      <c r="C95" s="7">
        <v>3030.469971</v>
      </c>
      <c r="D95" s="7">
        <v>3080.790039</v>
      </c>
      <c r="E95" s="7">
        <v>3005.01001</v>
      </c>
      <c r="F95" s="8">
        <v>3055.6999510000001</v>
      </c>
    </row>
    <row r="96" spans="2:6">
      <c r="B96" s="6" t="d">
        <v>2022-04-19</v>
      </c>
      <c r="C96" s="7">
        <v>3040.5900879999999</v>
      </c>
      <c r="D96" s="7">
        <v>3172.9799800000001</v>
      </c>
      <c r="E96" s="7">
        <v>3031.01001</v>
      </c>
      <c r="F96" s="8">
        <v>3162.3100589999999</v>
      </c>
    </row>
    <row r="97" spans="2:6">
      <c r="B97" s="6" t="d">
        <v>2022-04-20</v>
      </c>
      <c r="C97" s="7">
        <v>3152.0500489999999</v>
      </c>
      <c r="D97" s="7">
        <v>3152.0500489999999</v>
      </c>
      <c r="E97" s="7">
        <v>3072.070068</v>
      </c>
      <c r="F97" s="8">
        <v>3079.959961</v>
      </c>
    </row>
    <row r="98" spans="2:6">
      <c r="B98" s="6" t="d">
        <v>2022-04-21</v>
      </c>
      <c r="C98" s="7">
        <v>3094.280029</v>
      </c>
      <c r="D98" s="7">
        <v>3134.76001</v>
      </c>
      <c r="E98" s="7">
        <v>2951.790039</v>
      </c>
      <c r="F98" s="8">
        <v>2965.919922</v>
      </c>
    </row>
    <row r="99" spans="2:6">
      <c r="B99" s="6" t="d">
        <v>2022-04-22</v>
      </c>
      <c r="C99" s="7">
        <v>2965</v>
      </c>
      <c r="D99" s="7">
        <v>2992.3000489999999</v>
      </c>
      <c r="E99" s="7">
        <v>2873.9499510000001</v>
      </c>
      <c r="F99" s="8">
        <v>2887</v>
      </c>
    </row>
    <row r="100" spans="2:6">
      <c r="B100" s="6" t="d">
        <v>2022-04-25</v>
      </c>
      <c r="C100" s="7">
        <v>2880.459961</v>
      </c>
      <c r="D100" s="7">
        <v>2924.429932</v>
      </c>
      <c r="E100" s="7">
        <v>2846.1298830000001</v>
      </c>
      <c r="F100" s="8">
        <v>2921.4799800000001</v>
      </c>
    </row>
    <row r="101" spans="2:6">
      <c r="B101" s="6" t="d">
        <v>2022-04-26</v>
      </c>
      <c r="C101" s="7">
        <v>2896</v>
      </c>
      <c r="D101" s="7">
        <v>2897.1201169999999</v>
      </c>
      <c r="E101" s="7">
        <v>2778.5900879999999</v>
      </c>
      <c r="F101" s="8">
        <v>2787.820068</v>
      </c>
    </row>
    <row r="102" spans="2:6">
      <c r="B102" s="6" t="d">
        <v>2022-04-27</v>
      </c>
      <c r="C102" s="7">
        <v>2803.830078</v>
      </c>
      <c r="D102" s="7">
        <v>2838.969971</v>
      </c>
      <c r="E102" s="7">
        <v>2715.669922</v>
      </c>
      <c r="F102" s="8">
        <v>2763.3400879999999</v>
      </c>
    </row>
    <row r="103" spans="2:6">
      <c r="B103" s="6" t="d">
        <v>2022-04-28</v>
      </c>
      <c r="C103" s="7">
        <v>2843.5600589999999</v>
      </c>
      <c r="D103" s="7">
        <v>2918.75</v>
      </c>
      <c r="E103" s="7">
        <v>2806</v>
      </c>
      <c r="F103" s="8">
        <v>2891.929932</v>
      </c>
    </row>
    <row r="104" spans="2:6">
      <c r="B104" s="6" t="d">
        <v>2022-04-29</v>
      </c>
      <c r="C104" s="7">
        <v>2596.9799800000001</v>
      </c>
      <c r="D104" s="7">
        <v>2615.219971</v>
      </c>
      <c r="E104" s="7">
        <v>2432.5</v>
      </c>
      <c r="F104" s="8">
        <v>2485.6298830000001</v>
      </c>
    </row>
    <row r="105" spans="2:6">
      <c r="B105" s="6" t="d">
        <v>2022-05-02</v>
      </c>
      <c r="C105" s="7">
        <v>2448.0200199999999</v>
      </c>
      <c r="D105" s="7">
        <v>2493.360107</v>
      </c>
      <c r="E105" s="7">
        <v>2367.5</v>
      </c>
      <c r="F105" s="8">
        <v>2490</v>
      </c>
    </row>
    <row r="106" spans="2:6">
      <c r="B106" s="6" t="d">
        <v>2022-05-03</v>
      </c>
      <c r="C106" s="7">
        <v>2481.070068</v>
      </c>
      <c r="D106" s="7">
        <v>2524.4099120000001</v>
      </c>
      <c r="E106" s="7">
        <v>2456.5</v>
      </c>
      <c r="F106" s="8">
        <v>2485.070068</v>
      </c>
    </row>
    <row r="107" spans="2:6">
      <c r="B107" s="6" t="d">
        <v>2022-05-04</v>
      </c>
      <c r="C107" s="7">
        <v>2472</v>
      </c>
      <c r="D107" s="7">
        <v>2520</v>
      </c>
      <c r="E107" s="7">
        <v>2383.6599120000001</v>
      </c>
      <c r="F107" s="8">
        <v>2518.570068</v>
      </c>
    </row>
    <row r="108" spans="2:6">
      <c r="B108" s="6" t="d">
        <v>2022-05-05</v>
      </c>
      <c r="C108" s="7">
        <v>2460</v>
      </c>
      <c r="D108" s="7">
        <v>2469.9799800000001</v>
      </c>
      <c r="E108" s="7">
        <v>2301.4499510000001</v>
      </c>
      <c r="F108" s="8">
        <v>2328.139893</v>
      </c>
    </row>
    <row r="109" spans="2:6">
      <c r="B109" s="6" t="d">
        <v>2022-05-06</v>
      </c>
      <c r="C109" s="7">
        <v>2297</v>
      </c>
      <c r="D109" s="7">
        <v>2381.01001</v>
      </c>
      <c r="E109" s="7">
        <v>2261.6298830000001</v>
      </c>
      <c r="F109" s="8">
        <v>2295.4499510000001</v>
      </c>
    </row>
    <row r="110" spans="2:6">
      <c r="B110" s="6" t="d">
        <v>2022-05-09</v>
      </c>
      <c r="C110" s="7">
        <v>2226.25</v>
      </c>
      <c r="D110" s="7">
        <v>2280</v>
      </c>
      <c r="E110" s="7">
        <v>2159.139893</v>
      </c>
      <c r="F110" s="8">
        <v>2175.780029</v>
      </c>
    </row>
    <row r="111" spans="2:6">
      <c r="B111" s="6" t="d">
        <v>2022-05-10</v>
      </c>
      <c r="C111" s="7">
        <v>2225</v>
      </c>
      <c r="D111" s="7">
        <v>2252.8500979999999</v>
      </c>
      <c r="E111" s="7">
        <v>2143.419922</v>
      </c>
      <c r="F111" s="8">
        <v>2177.179932</v>
      </c>
    </row>
    <row r="112" spans="2:6">
      <c r="B112" s="6" t="d">
        <v>2022-05-11</v>
      </c>
      <c r="C112" s="7">
        <v>2162.070068</v>
      </c>
      <c r="D112" s="7">
        <v>2203.1201169999999</v>
      </c>
      <c r="E112" s="7">
        <v>2088.570068</v>
      </c>
      <c r="F112" s="8">
        <v>2107.4399410000001</v>
      </c>
    </row>
    <row r="113" spans="2:6">
      <c r="B113" s="6" t="d">
        <v>2022-05-12</v>
      </c>
      <c r="C113" s="7">
        <v>2055</v>
      </c>
      <c r="D113" s="7">
        <v>2215.610107</v>
      </c>
      <c r="E113" s="7">
        <v>2048.110107</v>
      </c>
      <c r="F113" s="8">
        <v>2138.610107</v>
      </c>
    </row>
    <row r="114" spans="2:6">
      <c r="B114" s="6" t="d">
        <v>2022-05-13</v>
      </c>
      <c r="C114" s="7">
        <v>2181.3798830000001</v>
      </c>
      <c r="D114" s="7">
        <v>2263.679932</v>
      </c>
      <c r="E114" s="7">
        <v>2156</v>
      </c>
      <c r="F114" s="8">
        <v>2261.1000979999999</v>
      </c>
    </row>
    <row r="115" spans="2:6">
      <c r="B115" s="6" t="d">
        <v>2022-05-16</v>
      </c>
      <c r="C115" s="7">
        <v>2262</v>
      </c>
      <c r="D115" s="7">
        <v>2279.8500979999999</v>
      </c>
      <c r="E115" s="7">
        <v>2207.080078</v>
      </c>
      <c r="F115" s="8">
        <v>2216.209961</v>
      </c>
    </row>
    <row r="116" spans="2:6">
      <c r="B116" s="6" t="d">
        <v>2022-05-17</v>
      </c>
      <c r="C116" s="7">
        <v>2265.5</v>
      </c>
      <c r="D116" s="7">
        <v>2316</v>
      </c>
      <c r="E116" s="7">
        <v>2225.530029</v>
      </c>
      <c r="F116" s="8">
        <v>2307.3701169999999</v>
      </c>
    </row>
    <row r="117" spans="2:6">
      <c r="B117" s="6" t="d">
        <v>2022-05-18</v>
      </c>
      <c r="C117" s="7">
        <v>2228.790039</v>
      </c>
      <c r="D117" s="7">
        <v>2257.0600589999999</v>
      </c>
      <c r="E117" s="7">
        <v>2124.9799800000001</v>
      </c>
      <c r="F117" s="8">
        <v>2142.25</v>
      </c>
    </row>
    <row r="118" spans="2:6">
      <c r="B118" s="6" t="d">
        <v>2022-05-19</v>
      </c>
      <c r="C118" s="7">
        <v>2125.610107</v>
      </c>
      <c r="D118" s="7">
        <v>2200.679932</v>
      </c>
      <c r="E118" s="7">
        <v>2123.860107</v>
      </c>
      <c r="F118" s="8">
        <v>2146.3798830000001</v>
      </c>
    </row>
    <row r="119" spans="2:6">
      <c r="B119" s="6" t="d">
        <v>2022-05-20</v>
      </c>
      <c r="C119" s="7">
        <v>2191.3701169999999</v>
      </c>
      <c r="D119" s="7">
        <v>2197.959961</v>
      </c>
      <c r="E119" s="7">
        <v>2100.1899410000001</v>
      </c>
      <c r="F119" s="8">
        <v>2151.820068</v>
      </c>
    </row>
    <row r="120" spans="2:6">
      <c r="B120" s="6" t="d">
        <v>2022-05-23</v>
      </c>
      <c r="C120" s="7">
        <v>2169.219971</v>
      </c>
      <c r="D120" s="7">
        <v>2176.3798830000001</v>
      </c>
      <c r="E120" s="7">
        <v>2079</v>
      </c>
      <c r="F120" s="8">
        <v>2151.139893</v>
      </c>
    </row>
    <row r="121" spans="2:6">
      <c r="B121" s="6" t="d">
        <v>2022-05-24</v>
      </c>
      <c r="C121" s="7">
        <v>2080.5</v>
      </c>
      <c r="D121" s="7">
        <v>2108</v>
      </c>
      <c r="E121" s="7">
        <v>2025.1999510000001</v>
      </c>
      <c r="F121" s="8">
        <v>2082</v>
      </c>
    </row>
    <row r="122" spans="2:6">
      <c r="B122" s="6" t="d">
        <v>2022-05-25</v>
      </c>
      <c r="C122" s="7">
        <v>2073.110107</v>
      </c>
      <c r="D122" s="7">
        <v>2163.5</v>
      </c>
      <c r="E122" s="7">
        <v>2073</v>
      </c>
      <c r="F122" s="8">
        <v>2135.5</v>
      </c>
    </row>
    <row r="123" spans="2:6">
      <c r="B123" s="6" t="d">
        <v>2022-05-26</v>
      </c>
      <c r="C123" s="7">
        <v>2159.3999020000001</v>
      </c>
      <c r="D123" s="7">
        <v>2253.3100589999999</v>
      </c>
      <c r="E123" s="7">
        <v>2149.070068</v>
      </c>
      <c r="F123" s="8">
        <v>2221.5500489999999</v>
      </c>
    </row>
    <row r="124" spans="2:6">
      <c r="B124" s="6" t="d">
        <v>2022-05-27</v>
      </c>
      <c r="C124" s="7">
        <v>2271</v>
      </c>
      <c r="D124" s="7">
        <v>2303.73999</v>
      </c>
      <c r="E124" s="7">
        <v>2252.5600589999999</v>
      </c>
      <c r="F124" s="8">
        <v>2302.929932</v>
      </c>
    </row>
    <row r="125" spans="2:6">
      <c r="B125" s="6" t="d">
        <v>2022-05-31</v>
      </c>
      <c r="C125" s="7">
        <v>2325.6000979999999</v>
      </c>
      <c r="D125" s="7">
        <v>2439.889893</v>
      </c>
      <c r="E125" s="7">
        <v>2313.5</v>
      </c>
      <c r="F125" s="8">
        <v>2404.1899410000001</v>
      </c>
    </row>
    <row r="126" spans="2:6">
      <c r="B126" s="6" t="d">
        <v>2022-06-01</v>
      </c>
      <c r="C126" s="7">
        <v>2445.1201169999999</v>
      </c>
      <c r="D126" s="7">
        <v>2503.580078</v>
      </c>
      <c r="E126" s="7">
        <v>2412.4499510000001</v>
      </c>
      <c r="F126" s="8">
        <v>2433.679932</v>
      </c>
    </row>
    <row r="127" spans="2:6">
      <c r="B127" s="6" t="d">
        <v>2022-06-02</v>
      </c>
      <c r="C127" s="7">
        <v>2433.679932</v>
      </c>
      <c r="D127" s="7">
        <v>2512.1999510000001</v>
      </c>
      <c r="E127" s="7">
        <v>2400.8999020000001</v>
      </c>
      <c r="F127" s="8">
        <v>2510.219971</v>
      </c>
    </row>
    <row r="128" spans="2:6">
      <c r="B128" s="9" t="d">
        <v>2022-06-03</v>
      </c>
      <c r="C128" s="10">
        <v>2484</v>
      </c>
      <c r="D128" s="10">
        <v>2488</v>
      </c>
      <c r="E128" s="10">
        <v>2420.929932</v>
      </c>
      <c r="F128" s="11">
        <v>2447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0DCC-6E2C-514E-8509-DF17DF927C7F}">
  <dimension ref="A1:E128"/>
  <sheetViews>
    <sheetView workbookViewId="0">
      <selection activeCell="E4" sqref="E4"/>
    </sheetView>
  </sheetViews>
  <sheetFormatPr baseColWidth="10" defaultColWidth="11.1640625" defaultRowHeight="16"/>
  <cols>
    <col min="1" max="1" width="4.83203125" style="2" customWidth="1"/>
    <col min="2" max="5" width="20.33203125" style="2" customWidth="1"/>
    <col min="6" max="16384" width="11.1640625" style="2"/>
  </cols>
  <sheetData>
    <row r="1" spans="1:5" ht="21">
      <c r="A1" s="1" t="s">
        <v>10</v>
      </c>
    </row>
    <row r="3" spans="1:5" ht="28" customHeight="1">
      <c r="B3" s="4" t="s">
        <v>0</v>
      </c>
      <c r="C3" s="4" t="s">
        <v>11</v>
      </c>
      <c r="D3" s="4" t="s">
        <v>5</v>
      </c>
      <c r="E3" s="4" t="s">
        <v>12</v>
      </c>
    </row>
    <row r="4" spans="1:5" ht="24" customHeight="1">
      <c r="B4" s="12" t="d">
        <v>2021-12-06</v>
      </c>
      <c r="C4" s="7">
        <v>3427.3701169999999</v>
      </c>
      <c r="D4" s="13"/>
      <c r="E4" s="13"/>
    </row>
    <row r="5" spans="1:5" ht="24" customHeight="1">
      <c r="B5" s="12" t="d">
        <v>2021-12-07</v>
      </c>
      <c r="C5" s="7">
        <v>3523.290039</v>
      </c>
      <c r="D5" s="13"/>
      <c r="E5" s="13"/>
    </row>
    <row r="6" spans="1:5" ht="24" customHeight="1">
      <c r="B6" s="12" t="d">
        <v>2021-12-08</v>
      </c>
      <c r="C6" s="7">
        <v>3523.1599120000001</v>
      </c>
      <c r="D6" s="13"/>
      <c r="E6" s="13"/>
    </row>
    <row r="7" spans="1:5" ht="24" customHeight="1">
      <c r="B7" s="12" t="d">
        <v>2021-12-09</v>
      </c>
      <c r="C7" s="7">
        <v>3483.419922</v>
      </c>
      <c r="D7" s="13"/>
      <c r="E7" s="13"/>
    </row>
    <row r="8" spans="1:5" ht="24" customHeight="1">
      <c r="B8" s="12" t="d">
        <v>2021-12-10</v>
      </c>
      <c r="C8" s="7">
        <v>3444.23999</v>
      </c>
      <c r="D8" s="13"/>
      <c r="E8" s="13"/>
    </row>
    <row r="9" spans="1:5" ht="24" customHeight="1">
      <c r="B9" s="12" t="d">
        <v>2021-12-13</v>
      </c>
      <c r="C9" s="7">
        <v>3391.3500979999999</v>
      </c>
      <c r="D9" s="13"/>
      <c r="E9" s="13"/>
    </row>
    <row r="10" spans="1:5" ht="24" customHeight="1">
      <c r="B10" s="12" t="d">
        <v>2021-12-14</v>
      </c>
      <c r="C10" s="7">
        <v>3381.830078</v>
      </c>
      <c r="D10" s="13"/>
      <c r="E10" s="13"/>
    </row>
    <row r="11" spans="1:5" ht="24" customHeight="1">
      <c r="B11" s="12" t="d">
        <v>2021-12-15</v>
      </c>
      <c r="C11" s="7">
        <v>3466.3000489999999</v>
      </c>
      <c r="D11" s="13"/>
      <c r="E11" s="13"/>
    </row>
    <row r="12" spans="1:5" ht="24" customHeight="1">
      <c r="B12" s="12" t="d">
        <v>2021-12-16</v>
      </c>
      <c r="C12" s="7">
        <v>3377.419922</v>
      </c>
      <c r="D12" s="13"/>
      <c r="E12" s="13"/>
    </row>
    <row r="13" spans="1:5" ht="24" customHeight="1">
      <c r="B13" s="12" t="d">
        <v>2021-12-17</v>
      </c>
      <c r="C13" s="7">
        <v>3400.3500979999999</v>
      </c>
      <c r="D13" s="13"/>
      <c r="E13" s="13"/>
    </row>
    <row r="14" spans="1:5" ht="24" customHeight="1">
      <c r="B14" s="12" t="d">
        <v>2021-12-20</v>
      </c>
      <c r="C14" s="7">
        <v>3341.580078</v>
      </c>
      <c r="D14" s="13"/>
      <c r="E14" s="13"/>
    </row>
    <row r="15" spans="1:5" ht="24" customHeight="1">
      <c r="B15" s="12" t="d">
        <v>2021-12-21</v>
      </c>
      <c r="C15" s="7">
        <v>3408.3400879999999</v>
      </c>
      <c r="D15" s="13"/>
      <c r="E15" s="13"/>
    </row>
    <row r="16" spans="1:5" ht="24" customHeight="1">
      <c r="B16" s="12" t="d">
        <v>2021-12-22</v>
      </c>
      <c r="C16" s="7">
        <v>3420.73999</v>
      </c>
      <c r="D16" s="13"/>
      <c r="E16" s="13"/>
    </row>
    <row r="17" spans="2:5" ht="24" customHeight="1">
      <c r="B17" s="12" t="d">
        <v>2021-12-23</v>
      </c>
      <c r="C17" s="7">
        <v>3421.3701169999999</v>
      </c>
      <c r="D17" s="13"/>
      <c r="E17" s="13"/>
    </row>
    <row r="18" spans="2:5" ht="24" customHeight="1">
      <c r="B18" s="12" t="d">
        <v>2021-12-27</v>
      </c>
      <c r="C18" s="7">
        <v>3393.389893</v>
      </c>
      <c r="D18" s="13"/>
      <c r="E18" s="13"/>
    </row>
    <row r="19" spans="2:5" ht="24" customHeight="1">
      <c r="B19" s="12" t="d">
        <v>2021-12-28</v>
      </c>
      <c r="C19" s="7">
        <v>3413.219971</v>
      </c>
      <c r="D19" s="13"/>
      <c r="E19" s="13"/>
    </row>
    <row r="20" spans="2:5" ht="24" customHeight="1">
      <c r="B20" s="12" t="d">
        <v>2021-12-29</v>
      </c>
      <c r="C20" s="7">
        <v>3384.0200199999999</v>
      </c>
      <c r="D20" s="13"/>
      <c r="E20" s="13"/>
    </row>
    <row r="21" spans="2:5" ht="24" customHeight="1">
      <c r="B21" s="12" t="d">
        <v>2021-12-30</v>
      </c>
      <c r="C21" s="7">
        <v>3372.889893</v>
      </c>
      <c r="D21" s="13"/>
      <c r="E21" s="13"/>
    </row>
    <row r="22" spans="2:5" ht="24" customHeight="1">
      <c r="B22" s="12" t="d">
        <v>2021-12-31</v>
      </c>
      <c r="C22" s="7">
        <v>3334.3400879999999</v>
      </c>
      <c r="D22" s="13"/>
      <c r="E22" s="13"/>
    </row>
    <row r="23" spans="2:5" ht="24" customHeight="1">
      <c r="B23" s="12" t="d">
        <v>2022-01-03</v>
      </c>
      <c r="C23" s="7">
        <v>3408.0900879999999</v>
      </c>
      <c r="D23" s="7">
        <v>3415.8355225499995</v>
      </c>
      <c r="E23" s="13"/>
    </row>
    <row r="24" spans="2:5" ht="24" customHeight="1">
      <c r="B24" s="12" t="d">
        <v>2022-01-04</v>
      </c>
      <c r="C24" s="7">
        <v>3350.4399410000001</v>
      </c>
      <c r="D24" s="7">
        <v>3411.9890137499997</v>
      </c>
      <c r="E24" s="13"/>
    </row>
    <row r="25" spans="2:5" ht="24" customHeight="1">
      <c r="B25" s="12" t="d">
        <v>2022-01-05</v>
      </c>
      <c r="C25" s="7">
        <v>3287.139893</v>
      </c>
      <c r="D25" s="7">
        <v>3400.1815064499997</v>
      </c>
      <c r="E25" s="13"/>
    </row>
    <row r="26" spans="2:5" ht="24" customHeight="1">
      <c r="B26" s="12" t="d">
        <v>2022-01-06</v>
      </c>
      <c r="C26" s="7">
        <v>3265.080078</v>
      </c>
      <c r="D26" s="7">
        <v>3387.2775147499997</v>
      </c>
      <c r="E26" s="13"/>
    </row>
    <row r="27" spans="2:5" ht="24" customHeight="1">
      <c r="B27" s="12" t="d">
        <v>2022-01-07</v>
      </c>
      <c r="C27" s="7">
        <v>3251.080078</v>
      </c>
      <c r="D27" s="7">
        <v>3375.6605225499998</v>
      </c>
      <c r="E27" s="13"/>
    </row>
    <row r="28" spans="2:5" ht="24" customHeight="1">
      <c r="B28" s="12" t="d">
        <v>2022-01-10</v>
      </c>
      <c r="C28" s="7">
        <v>3229.719971</v>
      </c>
      <c r="D28" s="7">
        <v>3364.9345215999992</v>
      </c>
      <c r="E28" s="13"/>
    </row>
    <row r="29" spans="2:5" ht="24" customHeight="1">
      <c r="B29" s="12" t="d">
        <v>2022-01-11</v>
      </c>
      <c r="C29" s="7">
        <v>3307.23999</v>
      </c>
      <c r="D29" s="7">
        <v>3360.729016199999</v>
      </c>
      <c r="E29" s="13"/>
    </row>
    <row r="30" spans="2:5" ht="24" customHeight="1">
      <c r="B30" s="12" t="d">
        <v>2022-01-12</v>
      </c>
      <c r="C30" s="7">
        <v>3304.139893</v>
      </c>
      <c r="D30" s="7">
        <v>3356.8445069499999</v>
      </c>
      <c r="E30" s="13"/>
    </row>
    <row r="31" spans="2:5" ht="24" customHeight="1">
      <c r="B31" s="12" t="d">
        <v>2022-01-13</v>
      </c>
      <c r="C31" s="7">
        <v>3224.280029</v>
      </c>
      <c r="D31" s="7">
        <v>3344.7435059499994</v>
      </c>
      <c r="E31" s="13"/>
    </row>
    <row r="32" spans="2:5" ht="24" customHeight="1">
      <c r="B32" s="12" t="d">
        <v>2022-01-14</v>
      </c>
      <c r="C32" s="7">
        <v>3242.76001</v>
      </c>
      <c r="D32" s="7">
        <v>3338.01051035</v>
      </c>
      <c r="E32" s="13"/>
    </row>
    <row r="33" spans="2:5" ht="24" customHeight="1">
      <c r="B33" s="12" t="d">
        <v>2022-01-18</v>
      </c>
      <c r="C33" s="7">
        <v>3178.3500979999999</v>
      </c>
      <c r="D33" s="7">
        <v>3326.9105103499996</v>
      </c>
      <c r="E33" s="13"/>
    </row>
    <row r="34" spans="2:5" ht="24" customHeight="1">
      <c r="B34" s="12" t="d">
        <v>2022-01-19</v>
      </c>
      <c r="C34" s="7">
        <v>3125.9799800000001</v>
      </c>
      <c r="D34" s="7">
        <v>3316.1305054499999</v>
      </c>
      <c r="E34" s="13"/>
    </row>
    <row r="35" spans="2:5" ht="24" customHeight="1">
      <c r="B35" s="12" t="d">
        <v>2022-01-20</v>
      </c>
      <c r="C35" s="7">
        <v>3033.3500979999999</v>
      </c>
      <c r="D35" s="7">
        <v>3297.3810059500001</v>
      </c>
      <c r="E35" s="13"/>
    </row>
    <row r="36" spans="2:5" ht="24" customHeight="1">
      <c r="B36" s="12" t="d">
        <v>2022-01-21</v>
      </c>
      <c r="C36" s="7">
        <v>2852.860107</v>
      </c>
      <c r="D36" s="7">
        <v>3268.9870118000003</v>
      </c>
      <c r="E36" s="13"/>
    </row>
    <row r="37" spans="2:5" ht="24" customHeight="1">
      <c r="B37" s="12" t="d">
        <v>2022-01-24</v>
      </c>
      <c r="C37" s="7">
        <v>2890.8798830000001</v>
      </c>
      <c r="D37" s="7">
        <v>3242.4625001000004</v>
      </c>
      <c r="E37" s="13"/>
    </row>
    <row r="38" spans="2:5" ht="24" customHeight="1">
      <c r="B38" s="12" t="d">
        <v>2022-01-25</v>
      </c>
      <c r="C38" s="7">
        <v>2799.719971</v>
      </c>
      <c r="D38" s="7">
        <v>3212.7790040000004</v>
      </c>
      <c r="E38" s="13"/>
    </row>
    <row r="39" spans="2:5" ht="24" customHeight="1">
      <c r="B39" s="12" t="d">
        <v>2022-01-26</v>
      </c>
      <c r="C39" s="7">
        <v>2777.4499510000001</v>
      </c>
      <c r="D39" s="7">
        <v>3180.9905030000004</v>
      </c>
      <c r="E39" s="13"/>
    </row>
    <row r="40" spans="2:5" ht="24" customHeight="1">
      <c r="B40" s="12" t="d">
        <v>2022-01-27</v>
      </c>
      <c r="C40" s="7">
        <v>2792.75</v>
      </c>
      <c r="D40" s="7">
        <v>3151.4270019999999</v>
      </c>
      <c r="E40" s="13"/>
    </row>
    <row r="41" spans="2:5" ht="24" customHeight="1">
      <c r="B41" s="12" t="d">
        <v>2022-01-28</v>
      </c>
      <c r="C41" s="7">
        <v>2879.5600589999999</v>
      </c>
      <c r="D41" s="7">
        <v>3126.7605103000001</v>
      </c>
      <c r="E41" s="13"/>
    </row>
    <row r="42" spans="2:5" ht="24" customHeight="1">
      <c r="B42" s="12" t="d">
        <v>2022-01-31</v>
      </c>
      <c r="C42" s="7">
        <v>2991.469971</v>
      </c>
      <c r="D42" s="7">
        <v>3109.6170044500004</v>
      </c>
      <c r="E42" s="13"/>
    </row>
    <row r="43" spans="2:5" ht="24" customHeight="1">
      <c r="B43" s="12" t="d">
        <v>2022-02-01</v>
      </c>
      <c r="C43" s="7">
        <v>3023.8701169999999</v>
      </c>
      <c r="D43" s="7">
        <v>3090.4060059000003</v>
      </c>
      <c r="E43" s="13"/>
    </row>
    <row r="44" spans="2:5" ht="24" customHeight="1">
      <c r="B44" s="12" t="d">
        <v>2022-02-02</v>
      </c>
      <c r="C44" s="7">
        <v>3012.25</v>
      </c>
      <c r="D44" s="7">
        <v>3073.4965088500003</v>
      </c>
      <c r="E44" s="13"/>
    </row>
    <row r="45" spans="2:5" ht="24" customHeight="1">
      <c r="B45" s="12" t="d">
        <v>2022-02-03</v>
      </c>
      <c r="C45" s="7">
        <v>2776.9099120000001</v>
      </c>
      <c r="D45" s="7">
        <v>3047.9850097999997</v>
      </c>
      <c r="E45" s="13"/>
    </row>
    <row r="46" spans="2:5" ht="24" customHeight="1">
      <c r="B46" s="12" t="d">
        <v>2022-02-04</v>
      </c>
      <c r="C46" s="7">
        <v>3152.790039</v>
      </c>
      <c r="D46" s="7">
        <v>3042.3705078499997</v>
      </c>
      <c r="E46" s="13"/>
    </row>
    <row r="47" spans="2:5" ht="24" customHeight="1">
      <c r="B47" s="12" t="d">
        <v>2022-02-07</v>
      </c>
      <c r="C47" s="7">
        <v>3158.709961</v>
      </c>
      <c r="D47" s="7">
        <v>3037.7520020000002</v>
      </c>
      <c r="E47" s="13"/>
    </row>
    <row r="48" spans="2:5" ht="24" customHeight="1">
      <c r="B48" s="12" t="d">
        <v>2022-02-08</v>
      </c>
      <c r="C48" s="7">
        <v>3228.2700199999999</v>
      </c>
      <c r="D48" s="7">
        <v>3037.6795044500004</v>
      </c>
      <c r="E48" s="13"/>
    </row>
    <row r="49" spans="2:5" ht="24" customHeight="1">
      <c r="B49" s="12" t="d">
        <v>2022-02-09</v>
      </c>
      <c r="C49" s="7">
        <v>3223.790039</v>
      </c>
      <c r="D49" s="7">
        <v>3033.5070069000003</v>
      </c>
      <c r="E49" s="13"/>
    </row>
    <row r="50" spans="2:5" ht="24" customHeight="1">
      <c r="B50" s="12" t="d">
        <v>2022-02-10</v>
      </c>
      <c r="C50" s="7">
        <v>3180.070068</v>
      </c>
      <c r="D50" s="7">
        <v>3027.30351565</v>
      </c>
      <c r="E50" s="13"/>
    </row>
    <row r="51" spans="2:5" ht="24" customHeight="1">
      <c r="B51" s="12" t="d">
        <v>2022-02-11</v>
      </c>
      <c r="C51" s="7">
        <v>3065.8701169999999</v>
      </c>
      <c r="D51" s="7">
        <v>3019.3830200500001</v>
      </c>
      <c r="E51" s="13"/>
    </row>
    <row r="52" spans="2:5" ht="24" customHeight="1">
      <c r="B52" s="12" t="d">
        <v>2022-02-14</v>
      </c>
      <c r="C52" s="7">
        <v>3103.3400879999999</v>
      </c>
      <c r="D52" s="7">
        <v>3012.4120239499994</v>
      </c>
      <c r="E52" s="13"/>
    </row>
    <row r="53" spans="2:5" ht="24" customHeight="1">
      <c r="B53" s="12" t="d">
        <v>2022-02-15</v>
      </c>
      <c r="C53" s="7">
        <v>3130.209961</v>
      </c>
      <c r="D53" s="7">
        <v>3010.0050170999993</v>
      </c>
      <c r="E53" s="13"/>
    </row>
    <row r="54" spans="2:5" ht="24" customHeight="1">
      <c r="B54" s="12" t="d">
        <v>2022-02-16</v>
      </c>
      <c r="C54" s="7">
        <v>3162.01001</v>
      </c>
      <c r="D54" s="7">
        <v>3011.8065185999994</v>
      </c>
      <c r="E54" s="7">
        <f>AVERAGE(C4:C53)</f>
        <v>3223.1408154799997</v>
      </c>
    </row>
    <row r="55" spans="2:5" ht="24" customHeight="1">
      <c r="B55" s="12" t="d">
        <v>2022-02-17</v>
      </c>
      <c r="C55" s="7">
        <v>3093.0500489999999</v>
      </c>
      <c r="D55" s="7">
        <v>3014.7915161499996</v>
      </c>
      <c r="E55" s="7">
        <f t="shared" ref="E55:E118" si="0">AVERAGE(C5:C54)</f>
        <v>3217.8336133399994</v>
      </c>
    </row>
    <row r="56" spans="2:5" ht="24" customHeight="1">
      <c r="B56" s="12" t="d">
        <v>2022-02-18</v>
      </c>
      <c r="C56" s="7">
        <v>3052.030029</v>
      </c>
      <c r="D56" s="7">
        <v>3024.7500122499996</v>
      </c>
      <c r="E56" s="7">
        <f t="shared" si="0"/>
        <v>3209.2288135399999</v>
      </c>
    </row>
    <row r="57" spans="2:5" ht="24" customHeight="1">
      <c r="B57" s="12" t="d">
        <v>2022-02-22</v>
      </c>
      <c r="C57" s="7">
        <v>3003.9499510000001</v>
      </c>
      <c r="D57" s="7">
        <v>3030.4035156499999</v>
      </c>
      <c r="E57" s="7">
        <f t="shared" si="0"/>
        <v>3199.8062158799999</v>
      </c>
    </row>
    <row r="58" spans="2:5" ht="24" customHeight="1">
      <c r="B58" s="12" t="d">
        <v>2022-02-23</v>
      </c>
      <c r="C58" s="7">
        <v>2896.540039</v>
      </c>
      <c r="D58" s="7">
        <v>3035.2445190499998</v>
      </c>
      <c r="E58" s="7">
        <f t="shared" si="0"/>
        <v>3190.2168164599993</v>
      </c>
    </row>
    <row r="59" spans="2:5" ht="24" customHeight="1">
      <c r="B59" s="12" t="d">
        <v>2022-02-24</v>
      </c>
      <c r="C59" s="7">
        <v>3027.1599120000001</v>
      </c>
      <c r="D59" s="7">
        <v>3047.7300170999997</v>
      </c>
      <c r="E59" s="7">
        <f t="shared" si="0"/>
        <v>3179.2628174399997</v>
      </c>
    </row>
    <row r="60" spans="2:5" ht="24" customHeight="1">
      <c r="B60" s="12" t="d">
        <v>2022-02-25</v>
      </c>
      <c r="C60" s="7">
        <v>3075.7700199999999</v>
      </c>
      <c r="D60" s="7">
        <v>3061.8810180999999</v>
      </c>
      <c r="E60" s="7">
        <f t="shared" si="0"/>
        <v>3171.9790137199993</v>
      </c>
    </row>
    <row r="61" spans="2:5" ht="24" customHeight="1">
      <c r="B61" s="12" t="d">
        <v>2022-02-28</v>
      </c>
      <c r="C61" s="7">
        <v>3071.26001</v>
      </c>
      <c r="D61" s="7">
        <v>3071.4660156500004</v>
      </c>
      <c r="E61" s="7">
        <f t="shared" si="0"/>
        <v>3165.8578125599993</v>
      </c>
    </row>
    <row r="62" spans="2:5" ht="24" customHeight="1">
      <c r="B62" s="12" t="d">
        <v>2022-03-01</v>
      </c>
      <c r="C62" s="7">
        <v>3022.8400879999999</v>
      </c>
      <c r="D62" s="7">
        <v>3073.0345215000002</v>
      </c>
      <c r="E62" s="7">
        <f t="shared" si="0"/>
        <v>3157.957011779999</v>
      </c>
    </row>
    <row r="63" spans="2:5" ht="24" customHeight="1">
      <c r="B63" s="12" t="d">
        <v>2022-03-02</v>
      </c>
      <c r="C63" s="7">
        <v>3041.0500489999999</v>
      </c>
      <c r="D63" s="7">
        <v>3073.8935181000002</v>
      </c>
      <c r="E63" s="7">
        <f t="shared" si="0"/>
        <v>3150.8654150999996</v>
      </c>
    </row>
    <row r="64" spans="2:5" ht="24" customHeight="1">
      <c r="B64" s="12" t="d">
        <v>2022-03-03</v>
      </c>
      <c r="C64" s="7">
        <v>2957.969971</v>
      </c>
      <c r="D64" s="7">
        <v>3071.1795166500001</v>
      </c>
      <c r="E64" s="7">
        <f t="shared" si="0"/>
        <v>3143.6794141199998</v>
      </c>
    </row>
    <row r="65" spans="2:5" ht="24" customHeight="1">
      <c r="B65" s="12" t="d">
        <v>2022-03-04</v>
      </c>
      <c r="C65" s="7">
        <v>2912.820068</v>
      </c>
      <c r="D65" s="7">
        <v>3077.9750244500001</v>
      </c>
      <c r="E65" s="7">
        <f t="shared" si="0"/>
        <v>3136.0072119800002</v>
      </c>
    </row>
    <row r="66" spans="2:5" ht="24" customHeight="1">
      <c r="B66" s="12" t="d">
        <v>2022-03-07</v>
      </c>
      <c r="C66" s="7">
        <v>2749.0600589999999</v>
      </c>
      <c r="D66" s="7">
        <v>3057.7885254500002</v>
      </c>
      <c r="E66" s="7">
        <f t="shared" si="0"/>
        <v>3126.0968115800001</v>
      </c>
    </row>
    <row r="67" spans="2:5" ht="24" customHeight="1">
      <c r="B67" s="12" t="d">
        <v>2022-03-08</v>
      </c>
      <c r="C67" s="7">
        <v>2720.290039</v>
      </c>
      <c r="D67" s="7">
        <v>3035.86752935</v>
      </c>
      <c r="E67" s="7">
        <f t="shared" si="0"/>
        <v>3112.6632129600002</v>
      </c>
    </row>
    <row r="68" spans="2:5" ht="24" customHeight="1">
      <c r="B68" s="12" t="d">
        <v>2022-03-09</v>
      </c>
      <c r="C68" s="7">
        <v>2785.580078</v>
      </c>
      <c r="D68" s="7">
        <v>3013.7330322500002</v>
      </c>
      <c r="E68" s="7">
        <f t="shared" si="0"/>
        <v>3098.6416114000008</v>
      </c>
    </row>
    <row r="69" spans="2:5" ht="24" customHeight="1">
      <c r="B69" s="12" t="d">
        <v>2022-03-10</v>
      </c>
      <c r="C69" s="7">
        <v>2936.3500979999999</v>
      </c>
      <c r="D69" s="7">
        <v>2999.3610351999996</v>
      </c>
      <c r="E69" s="7">
        <f t="shared" si="0"/>
        <v>3086.4854151000009</v>
      </c>
    </row>
    <row r="70" spans="2:5" ht="24" customHeight="1">
      <c r="B70" s="12" t="d">
        <v>2022-03-11</v>
      </c>
      <c r="C70" s="7">
        <v>2910.48999</v>
      </c>
      <c r="D70" s="7">
        <v>2985.8820313000001</v>
      </c>
      <c r="E70" s="7">
        <f t="shared" si="0"/>
        <v>3076.9480176400011</v>
      </c>
    </row>
    <row r="71" spans="2:5" ht="24" customHeight="1">
      <c r="B71" s="12" t="d">
        <v>2022-03-14</v>
      </c>
      <c r="C71" s="7">
        <v>2837.0600589999999</v>
      </c>
      <c r="D71" s="7">
        <v>2974.4415283999997</v>
      </c>
      <c r="E71" s="7">
        <f t="shared" si="0"/>
        <v>3067.4774170400005</v>
      </c>
    </row>
    <row r="72" spans="2:5" ht="24" customHeight="1">
      <c r="B72" s="12" t="d">
        <v>2022-03-15</v>
      </c>
      <c r="C72" s="7">
        <v>2947.330078</v>
      </c>
      <c r="D72" s="7">
        <v>2966.6410279000002</v>
      </c>
      <c r="E72" s="7">
        <f t="shared" si="0"/>
        <v>3056.7608203600003</v>
      </c>
    </row>
    <row r="73" spans="2:5" ht="24" customHeight="1">
      <c r="B73" s="12" t="d">
        <v>2022-03-16</v>
      </c>
      <c r="C73" s="7">
        <v>3062.080078</v>
      </c>
      <c r="D73" s="7">
        <v>2963.2345337500001</v>
      </c>
      <c r="E73" s="7">
        <f t="shared" si="0"/>
        <v>3049.0206201600004</v>
      </c>
    </row>
    <row r="74" spans="2:5" ht="24" customHeight="1">
      <c r="B74" s="12" t="d">
        <v>2022-03-17</v>
      </c>
      <c r="C74" s="7">
        <v>3144.780029</v>
      </c>
      <c r="D74" s="7">
        <v>2962.3730347000005</v>
      </c>
      <c r="E74" s="7">
        <f t="shared" si="0"/>
        <v>3042.1004199600006</v>
      </c>
    </row>
    <row r="75" spans="2:5" ht="24" customHeight="1">
      <c r="B75" s="12" t="d">
        <v>2022-03-18</v>
      </c>
      <c r="C75" s="7">
        <v>3225.01001</v>
      </c>
      <c r="D75" s="7">
        <v>2968.9710327500006</v>
      </c>
      <c r="E75" s="7">
        <f t="shared" si="0"/>
        <v>3037.98722172</v>
      </c>
    </row>
    <row r="76" spans="2:5" ht="24" customHeight="1">
      <c r="B76" s="12" t="d">
        <v>2022-03-21</v>
      </c>
      <c r="C76" s="7">
        <v>3229.830078</v>
      </c>
      <c r="D76" s="7">
        <v>2977.8610352000005</v>
      </c>
      <c r="E76" s="7">
        <f t="shared" si="0"/>
        <v>3036.7446240599993</v>
      </c>
    </row>
    <row r="77" spans="2:5" ht="24" customHeight="1">
      <c r="B77" s="12" t="d">
        <v>2022-03-22</v>
      </c>
      <c r="C77" s="7">
        <v>3297.780029</v>
      </c>
      <c r="D77" s="7">
        <v>2992.5525391000001</v>
      </c>
      <c r="E77" s="7">
        <f t="shared" si="0"/>
        <v>3036.0396240599994</v>
      </c>
    </row>
    <row r="78" spans="2:5" ht="24" customHeight="1">
      <c r="B78" s="12" t="d">
        <v>2022-03-23</v>
      </c>
      <c r="C78" s="7">
        <v>3268.1599120000001</v>
      </c>
      <c r="D78" s="7">
        <v>3011.1335327500001</v>
      </c>
      <c r="E78" s="7">
        <f t="shared" si="0"/>
        <v>3036.973623079999</v>
      </c>
    </row>
    <row r="79" spans="2:5" ht="24" customHeight="1">
      <c r="B79" s="12" t="d">
        <v>2022-03-24</v>
      </c>
      <c r="C79" s="7">
        <v>3272.98999</v>
      </c>
      <c r="D79" s="7">
        <v>3023.42503665</v>
      </c>
      <c r="E79" s="7">
        <f t="shared" si="0"/>
        <v>3037.742421899999</v>
      </c>
    </row>
    <row r="80" spans="2:5" ht="24" customHeight="1">
      <c r="B80" s="12" t="d">
        <v>2022-03-25</v>
      </c>
      <c r="C80" s="7">
        <v>3295.469971</v>
      </c>
      <c r="D80" s="7">
        <v>3034.4100342000002</v>
      </c>
      <c r="E80" s="7">
        <f t="shared" si="0"/>
        <v>3037.0574218999991</v>
      </c>
    </row>
    <row r="81" spans="2:5" ht="24" customHeight="1">
      <c r="B81" s="12" t="d">
        <v>2022-03-28</v>
      </c>
      <c r="C81" s="7">
        <v>3379.8100589999999</v>
      </c>
      <c r="D81" s="7">
        <v>3049.8375366500004</v>
      </c>
      <c r="E81" s="7">
        <f t="shared" si="0"/>
        <v>3036.8840234599998</v>
      </c>
    </row>
    <row r="82" spans="2:5" ht="24" customHeight="1">
      <c r="B82" s="12" t="d">
        <v>2022-03-29</v>
      </c>
      <c r="C82" s="7">
        <v>3386.3000489999999</v>
      </c>
      <c r="D82" s="7">
        <v>3068.0105346999999</v>
      </c>
      <c r="E82" s="7">
        <f t="shared" si="0"/>
        <v>3039.9946240600002</v>
      </c>
    </row>
    <row r="83" spans="2:5" ht="24" customHeight="1">
      <c r="B83" s="12" t="d">
        <v>2022-03-30</v>
      </c>
      <c r="C83" s="7">
        <v>3326.0200199999999</v>
      </c>
      <c r="D83" s="7">
        <v>3082.2590332500004</v>
      </c>
      <c r="E83" s="7">
        <f t="shared" si="0"/>
        <v>3042.8654248399998</v>
      </c>
    </row>
    <row r="84" spans="2:5" ht="24" customHeight="1">
      <c r="B84" s="12" t="d">
        <v>2022-03-31</v>
      </c>
      <c r="C84" s="7">
        <v>3259.9499510000001</v>
      </c>
      <c r="D84" s="7">
        <v>3097.3580322500006</v>
      </c>
      <c r="E84" s="7">
        <f t="shared" si="0"/>
        <v>3045.8188232799998</v>
      </c>
    </row>
    <row r="85" spans="2:5" ht="24" customHeight="1">
      <c r="B85" s="12" t="d">
        <v>2022-04-01</v>
      </c>
      <c r="C85" s="7">
        <v>3271.1999510000001</v>
      </c>
      <c r="D85" s="7">
        <v>3115.2770264000005</v>
      </c>
      <c r="E85" s="7">
        <f t="shared" si="0"/>
        <v>3048.4982226999996</v>
      </c>
    </row>
    <row r="86" spans="2:5" ht="24" customHeight="1">
      <c r="B86" s="12" t="d">
        <v>2022-04-04</v>
      </c>
      <c r="C86" s="7">
        <v>3366.929932</v>
      </c>
      <c r="D86" s="7">
        <v>3146.170520050001</v>
      </c>
      <c r="E86" s="7">
        <f t="shared" si="0"/>
        <v>3053.2552197599994</v>
      </c>
    </row>
    <row r="87" spans="2:5" ht="24" customHeight="1">
      <c r="B87" s="12" t="d">
        <v>2022-04-05</v>
      </c>
      <c r="C87" s="7">
        <v>3281.1000979999999</v>
      </c>
      <c r="D87" s="7">
        <v>3174.2110230000003</v>
      </c>
      <c r="E87" s="7">
        <f t="shared" si="0"/>
        <v>3063.5366162599994</v>
      </c>
    </row>
    <row r="88" spans="2:5" ht="24" customHeight="1">
      <c r="B88" s="12" t="d">
        <v>2022-04-06</v>
      </c>
      <c r="C88" s="7">
        <v>3175.1201169999999</v>
      </c>
      <c r="D88" s="7">
        <v>3193.68802495</v>
      </c>
      <c r="E88" s="7">
        <f t="shared" si="0"/>
        <v>3071.3410205599994</v>
      </c>
    </row>
    <row r="89" spans="2:5" ht="24" customHeight="1">
      <c r="B89" s="12" t="d">
        <v>2022-04-07</v>
      </c>
      <c r="C89" s="7">
        <v>3155.6899410000001</v>
      </c>
      <c r="D89" s="7">
        <v>3204.6550171000004</v>
      </c>
      <c r="E89" s="7">
        <f t="shared" si="0"/>
        <v>3078.8490234799992</v>
      </c>
    </row>
    <row r="90" spans="2:5" ht="24" customHeight="1">
      <c r="B90" s="12" t="d">
        <v>2022-04-08</v>
      </c>
      <c r="C90" s="7">
        <v>3089.209961</v>
      </c>
      <c r="D90" s="7">
        <v>3213.5910156500004</v>
      </c>
      <c r="E90" s="7">
        <f t="shared" si="0"/>
        <v>3086.4138232799992</v>
      </c>
    </row>
    <row r="91" spans="2:5" ht="24" customHeight="1">
      <c r="B91" s="12" t="d">
        <v>2022-04-11</v>
      </c>
      <c r="C91" s="7">
        <v>3022.4399410000001</v>
      </c>
      <c r="D91" s="7">
        <v>3222.8600097500002</v>
      </c>
      <c r="E91" s="7">
        <f t="shared" si="0"/>
        <v>3092.3430224999988</v>
      </c>
    </row>
    <row r="92" spans="2:5" ht="24" customHeight="1">
      <c r="B92" s="12" t="d">
        <v>2022-04-12</v>
      </c>
      <c r="C92" s="7">
        <v>3015.75</v>
      </c>
      <c r="D92" s="7">
        <v>3226.2810058500004</v>
      </c>
      <c r="E92" s="7">
        <f t="shared" si="0"/>
        <v>3095.2006201399986</v>
      </c>
    </row>
    <row r="93" spans="2:5" ht="24" customHeight="1">
      <c r="B93" s="12" t="d">
        <v>2022-04-13</v>
      </c>
      <c r="C93" s="7">
        <v>3110.820068</v>
      </c>
      <c r="D93" s="7">
        <v>3228.7180053499997</v>
      </c>
      <c r="E93" s="7">
        <f t="shared" si="0"/>
        <v>3095.6862207199988</v>
      </c>
    </row>
    <row r="94" spans="2:5" ht="24" customHeight="1">
      <c r="B94" s="12" t="d">
        <v>2022-04-14</v>
      </c>
      <c r="C94" s="7">
        <v>3034.1298830000001</v>
      </c>
      <c r="D94" s="7">
        <v>3223.1854980500002</v>
      </c>
      <c r="E94" s="7">
        <f t="shared" si="0"/>
        <v>3097.4252197399992</v>
      </c>
    </row>
    <row r="95" spans="2:5" ht="24" customHeight="1">
      <c r="B95" s="12" t="d">
        <v>2022-04-18</v>
      </c>
      <c r="C95" s="7">
        <v>3055.6999510000001</v>
      </c>
      <c r="D95" s="7">
        <v>3214.7199950999998</v>
      </c>
      <c r="E95" s="7">
        <f t="shared" si="0"/>
        <v>3097.8628173999987</v>
      </c>
    </row>
    <row r="96" spans="2:5" ht="24" customHeight="1">
      <c r="B96" s="12" t="d">
        <v>2022-04-19</v>
      </c>
      <c r="C96" s="7">
        <v>3162.3100589999999</v>
      </c>
      <c r="D96" s="7">
        <v>3211.3439941500001</v>
      </c>
      <c r="E96" s="7">
        <f t="shared" si="0"/>
        <v>3103.4386181799987</v>
      </c>
    </row>
    <row r="97" spans="2:5" ht="24" customHeight="1">
      <c r="B97" s="12" t="d">
        <v>2022-04-20</v>
      </c>
      <c r="C97" s="7">
        <v>3079.959961</v>
      </c>
      <c r="D97" s="7">
        <v>3200.45299075</v>
      </c>
      <c r="E97" s="7">
        <f t="shared" si="0"/>
        <v>3103.629018579999</v>
      </c>
    </row>
    <row r="98" spans="2:5" ht="24" customHeight="1">
      <c r="B98" s="12" t="d">
        <v>2022-04-21</v>
      </c>
      <c r="C98" s="7">
        <v>2965.919922</v>
      </c>
      <c r="D98" s="7">
        <v>3185.3409912500001</v>
      </c>
      <c r="E98" s="7">
        <f t="shared" si="0"/>
        <v>3102.0540185799991</v>
      </c>
    </row>
    <row r="99" spans="2:5" ht="24" customHeight="1">
      <c r="B99" s="12" t="d">
        <v>2022-04-22</v>
      </c>
      <c r="C99" s="7">
        <v>2887</v>
      </c>
      <c r="D99" s="7">
        <v>3166.0414917499998</v>
      </c>
      <c r="E99" s="7">
        <f t="shared" si="0"/>
        <v>3096.8070166199991</v>
      </c>
    </row>
    <row r="100" spans="2:5" ht="24" customHeight="1">
      <c r="B100" s="12" t="d">
        <v>2022-04-25</v>
      </c>
      <c r="C100" s="7">
        <v>2921.4799800000001</v>
      </c>
      <c r="D100" s="7">
        <v>3147.3419922000003</v>
      </c>
      <c r="E100" s="7">
        <f t="shared" si="0"/>
        <v>3090.0712158399988</v>
      </c>
    </row>
    <row r="101" spans="2:5" ht="24" customHeight="1">
      <c r="B101" s="12" t="d">
        <v>2022-04-26</v>
      </c>
      <c r="C101" s="7">
        <v>2787.820068</v>
      </c>
      <c r="D101" s="7">
        <v>3117.7424926500003</v>
      </c>
      <c r="E101" s="7">
        <f t="shared" si="0"/>
        <v>3084.8994140799996</v>
      </c>
    </row>
    <row r="102" spans="2:5" ht="24" customHeight="1">
      <c r="B102" s="12" t="d">
        <v>2022-04-27</v>
      </c>
      <c r="C102" s="7">
        <v>2763.3400879999999</v>
      </c>
      <c r="D102" s="7">
        <v>3086.5944946000004</v>
      </c>
      <c r="E102" s="7">
        <f t="shared" si="0"/>
        <v>3079.3384130999993</v>
      </c>
    </row>
    <row r="103" spans="2:5" ht="24" customHeight="1">
      <c r="B103" s="12" t="d">
        <v>2022-04-28</v>
      </c>
      <c r="C103" s="7">
        <v>2891.929932</v>
      </c>
      <c r="D103" s="7">
        <v>3064.8899902000003</v>
      </c>
      <c r="E103" s="7">
        <f t="shared" si="0"/>
        <v>3072.5384131000001</v>
      </c>
    </row>
    <row r="104" spans="2:5" ht="24" customHeight="1">
      <c r="B104" s="12" t="d">
        <v>2022-04-29</v>
      </c>
      <c r="C104" s="7">
        <v>2485.6298830000001</v>
      </c>
      <c r="D104" s="7">
        <v>3026.1739868000004</v>
      </c>
      <c r="E104" s="7">
        <f t="shared" si="0"/>
        <v>3067.7728125200001</v>
      </c>
    </row>
    <row r="105" spans="2:5" ht="24" customHeight="1">
      <c r="B105" s="12" t="d">
        <v>2022-05-02</v>
      </c>
      <c r="C105" s="7">
        <v>2490</v>
      </c>
      <c r="D105" s="7">
        <v>2987.1139892500005</v>
      </c>
      <c r="E105" s="7">
        <f t="shared" si="0"/>
        <v>3054.2452099799998</v>
      </c>
    </row>
    <row r="106" spans="2:5" ht="24" customHeight="1">
      <c r="B106" s="12" t="d">
        <v>2022-05-03</v>
      </c>
      <c r="C106" s="7">
        <v>2485.070068</v>
      </c>
      <c r="D106" s="7">
        <v>2943.0209960500006</v>
      </c>
      <c r="E106" s="7">
        <f t="shared" si="0"/>
        <v>3042.1842089999996</v>
      </c>
    </row>
    <row r="107" spans="2:5" ht="24" customHeight="1">
      <c r="B107" s="12" t="d">
        <v>2022-05-04</v>
      </c>
      <c r="C107" s="7">
        <v>2518.570068</v>
      </c>
      <c r="D107" s="7">
        <v>2904.8944945499998</v>
      </c>
      <c r="E107" s="7">
        <f t="shared" si="0"/>
        <v>3030.8450097800001</v>
      </c>
    </row>
    <row r="108" spans="2:5" ht="24" customHeight="1">
      <c r="B108" s="12" t="d">
        <v>2022-05-05</v>
      </c>
      <c r="C108" s="7">
        <v>2328.139893</v>
      </c>
      <c r="D108" s="7">
        <v>2862.5454833499998</v>
      </c>
      <c r="E108" s="7">
        <f t="shared" si="0"/>
        <v>3021.1374121199997</v>
      </c>
    </row>
    <row r="109" spans="2:5" ht="24" customHeight="1">
      <c r="B109" s="12" t="d">
        <v>2022-05-06</v>
      </c>
      <c r="C109" s="7">
        <v>2295.4499510000001</v>
      </c>
      <c r="D109" s="7">
        <v>2819.5334838500003</v>
      </c>
      <c r="E109" s="7">
        <f t="shared" si="0"/>
        <v>3009.7694092000002</v>
      </c>
    </row>
    <row r="110" spans="2:5" ht="24" customHeight="1">
      <c r="B110" s="12" t="d">
        <v>2022-05-09</v>
      </c>
      <c r="C110" s="7">
        <v>2175.780029</v>
      </c>
      <c r="D110" s="7">
        <v>2773.8619872500003</v>
      </c>
      <c r="E110" s="7">
        <f t="shared" si="0"/>
        <v>2995.1352099800001</v>
      </c>
    </row>
    <row r="111" spans="2:5" ht="24" customHeight="1">
      <c r="B111" s="12" t="d">
        <v>2022-05-10</v>
      </c>
      <c r="C111" s="7">
        <v>2177.179932</v>
      </c>
      <c r="D111" s="7">
        <v>2731.5989868000006</v>
      </c>
      <c r="E111" s="7">
        <f t="shared" si="0"/>
        <v>2977.1354101599995</v>
      </c>
    </row>
    <row r="112" spans="2:5" ht="24" customHeight="1">
      <c r="B112" s="12" t="d">
        <v>2022-05-11</v>
      </c>
      <c r="C112" s="7">
        <v>2107.4399410000001</v>
      </c>
      <c r="D112" s="7">
        <v>2686.1834838500004</v>
      </c>
      <c r="E112" s="7">
        <f t="shared" si="0"/>
        <v>2959.2538086</v>
      </c>
    </row>
    <row r="113" spans="2:5" ht="24" customHeight="1">
      <c r="B113" s="12" t="d">
        <v>2022-05-12</v>
      </c>
      <c r="C113" s="7">
        <v>2138.610107</v>
      </c>
      <c r="D113" s="7">
        <v>2637.5729858000004</v>
      </c>
      <c r="E113" s="7">
        <f t="shared" si="0"/>
        <v>2940.9458056599997</v>
      </c>
    </row>
    <row r="114" spans="2:5" ht="24" customHeight="1">
      <c r="B114" s="12" t="d">
        <v>2022-05-13</v>
      </c>
      <c r="C114" s="7">
        <v>2261.1000979999999</v>
      </c>
      <c r="D114" s="7">
        <v>2598.9214965500005</v>
      </c>
      <c r="E114" s="7">
        <f t="shared" si="0"/>
        <v>2922.8970068199997</v>
      </c>
    </row>
    <row r="115" spans="2:5" ht="24" customHeight="1">
      <c r="B115" s="12" t="d">
        <v>2022-05-16</v>
      </c>
      <c r="C115" s="7">
        <v>2216.209961</v>
      </c>
      <c r="D115" s="7">
        <v>2556.9469970500004</v>
      </c>
      <c r="E115" s="7">
        <f t="shared" si="0"/>
        <v>2908.9596093599994</v>
      </c>
    </row>
    <row r="116" spans="2:5" ht="24" customHeight="1">
      <c r="B116" s="12" t="d">
        <v>2022-05-17</v>
      </c>
      <c r="C116" s="7">
        <v>2307.3701169999999</v>
      </c>
      <c r="D116" s="7">
        <v>2514.1999999499999</v>
      </c>
      <c r="E116" s="7">
        <f t="shared" si="0"/>
        <v>2895.0274072199991</v>
      </c>
    </row>
    <row r="117" spans="2:5" ht="24" customHeight="1">
      <c r="B117" s="12" t="d">
        <v>2022-05-18</v>
      </c>
      <c r="C117" s="7">
        <v>2142.25</v>
      </c>
      <c r="D117" s="7">
        <v>2467.3145018999999</v>
      </c>
      <c r="E117" s="7">
        <f t="shared" si="0"/>
        <v>2886.1936083799997</v>
      </c>
    </row>
    <row r="118" spans="2:5" ht="24" customHeight="1">
      <c r="B118" s="12" t="d">
        <v>2022-05-19</v>
      </c>
      <c r="C118" s="7">
        <v>2146.3798830000001</v>
      </c>
      <c r="D118" s="7">
        <v>2426.3374999500002</v>
      </c>
      <c r="E118" s="7">
        <f t="shared" si="0"/>
        <v>2874.6328076</v>
      </c>
    </row>
    <row r="119" spans="2:5" ht="24" customHeight="1">
      <c r="B119" s="12" t="d">
        <v>2022-05-20</v>
      </c>
      <c r="C119" s="7">
        <v>2151.820068</v>
      </c>
      <c r="D119" s="7">
        <v>2389.5785033500001</v>
      </c>
      <c r="E119" s="7">
        <f t="shared" ref="E119:E128" si="1">AVERAGE(C69:C118)</f>
        <v>2861.8488036999997</v>
      </c>
    </row>
    <row r="120" spans="2:5" ht="24" customHeight="1">
      <c r="B120" s="12" t="d">
        <v>2022-05-23</v>
      </c>
      <c r="C120" s="7">
        <v>2151.139893</v>
      </c>
      <c r="D120" s="7">
        <v>2351.0614990000004</v>
      </c>
      <c r="E120" s="7">
        <f t="shared" si="1"/>
        <v>2846.1582031000003</v>
      </c>
    </row>
    <row r="121" spans="2:5" ht="24" customHeight="1">
      <c r="B121" s="12" t="d">
        <v>2022-05-24</v>
      </c>
      <c r="C121" s="7">
        <v>2082</v>
      </c>
      <c r="D121" s="7">
        <v>2315.7704955999998</v>
      </c>
      <c r="E121" s="7">
        <f t="shared" si="1"/>
        <v>2830.9712011600004</v>
      </c>
    </row>
    <row r="122" spans="2:5" ht="24" customHeight="1">
      <c r="B122" s="12" t="d">
        <v>2022-05-25</v>
      </c>
      <c r="C122" s="7">
        <v>2135.5</v>
      </c>
      <c r="D122" s="7">
        <v>2284.3784912000001</v>
      </c>
      <c r="E122" s="7">
        <f t="shared" si="1"/>
        <v>2815.8699999800006</v>
      </c>
    </row>
    <row r="123" spans="2:5" ht="24" customHeight="1">
      <c r="B123" s="12" t="d">
        <v>2022-05-26</v>
      </c>
      <c r="C123" s="7">
        <v>2221.5500489999999</v>
      </c>
      <c r="D123" s="7">
        <v>2250.8594970499998</v>
      </c>
      <c r="E123" s="7">
        <f t="shared" si="1"/>
        <v>2799.6333984200005</v>
      </c>
    </row>
    <row r="124" spans="2:5" ht="24" customHeight="1">
      <c r="B124" s="12" t="d">
        <v>2022-05-27</v>
      </c>
      <c r="C124" s="7">
        <v>2302.929932</v>
      </c>
      <c r="D124" s="7">
        <v>2241.7244994999996</v>
      </c>
      <c r="E124" s="7">
        <f t="shared" si="1"/>
        <v>2782.82279784</v>
      </c>
    </row>
    <row r="125" spans="2:5" ht="24" customHeight="1">
      <c r="B125" s="12" t="d">
        <v>2022-05-31</v>
      </c>
      <c r="C125" s="7">
        <v>2404.1899410000001</v>
      </c>
      <c r="D125" s="7">
        <v>2237.4339965499998</v>
      </c>
      <c r="E125" s="7">
        <f t="shared" si="1"/>
        <v>2765.9857959000005</v>
      </c>
    </row>
    <row r="126" spans="2:5" ht="24" customHeight="1">
      <c r="B126" s="12" t="d">
        <v>2022-06-01</v>
      </c>
      <c r="C126" s="7">
        <v>2433.679932</v>
      </c>
      <c r="D126" s="7">
        <v>2234.8644897499998</v>
      </c>
      <c r="E126" s="7">
        <f t="shared" si="1"/>
        <v>2749.5693945200001</v>
      </c>
    </row>
    <row r="127" spans="2:5" ht="24" customHeight="1">
      <c r="B127" s="12" t="d">
        <v>2022-06-02</v>
      </c>
      <c r="C127" s="7">
        <v>2510.219971</v>
      </c>
      <c r="D127" s="7">
        <v>2234.4469848999997</v>
      </c>
      <c r="E127" s="7">
        <f t="shared" si="1"/>
        <v>2733.6463916000002</v>
      </c>
    </row>
    <row r="128" spans="2:5" ht="24" customHeight="1">
      <c r="B128" s="14" t="d">
        <v>2022-06-03</v>
      </c>
      <c r="C128" s="10">
        <v>2447</v>
      </c>
      <c r="D128" s="10">
        <v>2240.3899902499998</v>
      </c>
      <c r="E128" s="10">
        <f t="shared" si="1"/>
        <v>2717.8951904400005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7C50-40E6-5F42-8C82-FF013A94E9BC}">
  <dimension ref="A1:J134"/>
  <sheetViews>
    <sheetView workbookViewId="0">
      <selection activeCell="D6" sqref="D6"/>
    </sheetView>
  </sheetViews>
  <sheetFormatPr baseColWidth="10" defaultColWidth="11.1640625" defaultRowHeight="16"/>
  <cols>
    <col min="1" max="1" width="4.83203125" style="2" customWidth="1"/>
    <col min="2" max="2" width="18.5" style="2" customWidth="1"/>
    <col min="3" max="3" width="20.1640625" style="2" customWidth="1"/>
    <col min="4" max="4" width="11.1640625" style="2"/>
    <col min="5" max="6" width="20.33203125" style="2" bestFit="1" customWidth="1"/>
    <col min="7" max="16384" width="11.1640625" style="2"/>
  </cols>
  <sheetData>
    <row r="1" spans="1:10" ht="21">
      <c r="A1" s="1" t="s">
        <v>13</v>
      </c>
    </row>
    <row r="3" spans="1:10" ht="26" customHeight="1">
      <c r="B3" s="15" t="s">
        <v>7</v>
      </c>
    </row>
    <row r="4" spans="1:10" ht="26" customHeight="1">
      <c r="B4" s="16" t="s">
        <v>8</v>
      </c>
      <c r="C4" s="17">
        <f>2/(20+1)</f>
        <v>9.5238095238095233E-2</v>
      </c>
      <c r="D4" s="2" t="s">
        <v>14</v>
      </c>
    </row>
    <row r="5" spans="1:10" ht="26" customHeight="1">
      <c r="B5" s="16" t="s">
        <v>9</v>
      </c>
      <c r="C5" s="17">
        <f>2/(50+1)</f>
        <v>3.9215686274509803E-2</v>
      </c>
      <c r="D5" s="2" t="s">
        <v>15</v>
      </c>
    </row>
    <row r="8" spans="1:10" ht="31" customHeight="1">
      <c r="B8" s="4" t="s">
        <v>0</v>
      </c>
      <c r="C8" s="5" t="s">
        <v>11</v>
      </c>
      <c r="E8" s="4" t="s">
        <v>14</v>
      </c>
      <c r="F8" s="5" t="s">
        <v>15</v>
      </c>
    </row>
    <row r="9" spans="1:10" ht="23" customHeight="1">
      <c r="B9" s="12" t="d">
        <v>2021-12-06</v>
      </c>
      <c r="C9" s="18">
        <v>3427.3701169999999</v>
      </c>
      <c r="E9" s="7">
        <f>C9</f>
        <v>3427.3701169999999</v>
      </c>
      <c r="F9" s="18">
        <f>C9</f>
        <v>3427.3701169999999</v>
      </c>
      <c r="I9" s="19"/>
      <c r="J9" s="19"/>
    </row>
    <row r="10" spans="1:10" ht="23" customHeight="1">
      <c r="B10" s="12" t="d">
        <v>2021-12-07</v>
      </c>
      <c r="C10" s="7">
        <v>3523.290039</v>
      </c>
      <c r="E10" s="20">
        <f>$C$4*C10 + (1-$C$4)*E9</f>
        <v>3436.5053476666667</v>
      </c>
      <c r="F10" s="7">
        <f>$C$5*C10+(1-$C$5)*F9</f>
        <v>3431.1316825686272</v>
      </c>
    </row>
    <row r="11" spans="1:10" ht="23" customHeight="1">
      <c r="B11" s="12" t="d">
        <v>2021-12-08</v>
      </c>
      <c r="C11" s="7">
        <v>3523.1599120000001</v>
      </c>
      <c r="E11" s="20">
        <f t="shared" ref="E11:E74" si="0">$C$4*C11 + (1-$C$4)*E10</f>
        <v>3444.75816331746</v>
      </c>
      <c r="F11" s="7">
        <f t="shared" ref="F11:F74" si="1">$C$5*C11+(1-$C$5)*F10</f>
        <v>3434.7406327424064</v>
      </c>
    </row>
    <row r="12" spans="1:10" ht="23" customHeight="1">
      <c r="B12" s="12" t="d">
        <v>2021-12-09</v>
      </c>
      <c r="C12" s="7">
        <v>3483.419922</v>
      </c>
      <c r="E12" s="20">
        <f t="shared" si="0"/>
        <v>3448.4402355729403</v>
      </c>
      <c r="F12" s="7">
        <f t="shared" si="1"/>
        <v>3436.6496244779983</v>
      </c>
    </row>
    <row r="13" spans="1:10" ht="23" customHeight="1">
      <c r="B13" s="12" t="d">
        <v>2021-12-10</v>
      </c>
      <c r="C13" s="7">
        <v>3444.23999</v>
      </c>
      <c r="E13" s="20">
        <f t="shared" si="0"/>
        <v>3448.0402121850411</v>
      </c>
      <c r="F13" s="7">
        <f t="shared" si="1"/>
        <v>3436.9472858710178</v>
      </c>
    </row>
    <row r="14" spans="1:10" ht="23" customHeight="1">
      <c r="B14" s="12" t="d">
        <v>2021-12-13</v>
      </c>
      <c r="C14" s="7">
        <v>3391.3500979999999</v>
      </c>
      <c r="E14" s="20">
        <f t="shared" si="0"/>
        <v>3442.6411536912274</v>
      </c>
      <c r="F14" s="7">
        <f t="shared" si="1"/>
        <v>3435.1591608564681</v>
      </c>
    </row>
    <row r="15" spans="1:10" ht="23" customHeight="1">
      <c r="B15" s="12" t="d">
        <v>2021-12-14</v>
      </c>
      <c r="C15" s="7">
        <v>3381.830078</v>
      </c>
      <c r="E15" s="20">
        <f t="shared" si="0"/>
        <v>3436.8496226730153</v>
      </c>
      <c r="F15" s="7">
        <f t="shared" si="1"/>
        <v>3433.0678242738613</v>
      </c>
    </row>
    <row r="16" spans="1:10" ht="23" customHeight="1">
      <c r="B16" s="12" t="d">
        <v>2021-12-15</v>
      </c>
      <c r="C16" s="7">
        <v>3466.3000489999999</v>
      </c>
      <c r="E16" s="20">
        <f t="shared" si="0"/>
        <v>3439.6544251803471</v>
      </c>
      <c r="F16" s="7">
        <f t="shared" si="1"/>
        <v>3434.3710487729259</v>
      </c>
    </row>
    <row r="17" spans="2:6" ht="23" customHeight="1">
      <c r="B17" s="12" t="d">
        <v>2021-12-16</v>
      </c>
      <c r="C17" s="7">
        <v>3377.419922</v>
      </c>
      <c r="E17" s="20">
        <f t="shared" si="0"/>
        <v>3433.7273296393614</v>
      </c>
      <c r="F17" s="7">
        <f t="shared" si="1"/>
        <v>3432.1376712524193</v>
      </c>
    </row>
    <row r="18" spans="2:6" ht="23" customHeight="1">
      <c r="B18" s="12" t="d">
        <v>2021-12-17</v>
      </c>
      <c r="C18" s="7">
        <v>3400.3500979999999</v>
      </c>
      <c r="E18" s="20">
        <f t="shared" si="0"/>
        <v>3430.5485456737078</v>
      </c>
      <c r="F18" s="7">
        <f t="shared" si="1"/>
        <v>3430.8910997523244</v>
      </c>
    </row>
    <row r="19" spans="2:6" ht="23" customHeight="1">
      <c r="B19" s="12" t="d">
        <v>2021-12-20</v>
      </c>
      <c r="C19" s="7">
        <v>3341.580078</v>
      </c>
      <c r="E19" s="20">
        <f t="shared" si="0"/>
        <v>3422.0753582762118</v>
      </c>
      <c r="F19" s="7">
        <f t="shared" si="1"/>
        <v>3427.3887067424293</v>
      </c>
    </row>
    <row r="20" spans="2:6" ht="23" customHeight="1">
      <c r="B20" s="12" t="d">
        <v>2021-12-21</v>
      </c>
      <c r="C20" s="7">
        <v>3408.3400879999999</v>
      </c>
      <c r="E20" s="20">
        <f t="shared" si="0"/>
        <v>3420.7672372975248</v>
      </c>
      <c r="F20" s="7">
        <f t="shared" si="1"/>
        <v>3426.6417020858635</v>
      </c>
    </row>
    <row r="21" spans="2:6" ht="23" customHeight="1">
      <c r="B21" s="12" t="d">
        <v>2021-12-22</v>
      </c>
      <c r="C21" s="7">
        <v>3420.73999</v>
      </c>
      <c r="E21" s="20">
        <f t="shared" si="0"/>
        <v>3420.7646423168085</v>
      </c>
      <c r="F21" s="7">
        <f t="shared" si="1"/>
        <v>3426.4102623962217</v>
      </c>
    </row>
    <row r="22" spans="2:6" ht="23" customHeight="1">
      <c r="B22" s="12" t="d">
        <v>2021-12-23</v>
      </c>
      <c r="C22" s="7">
        <v>3421.3701169999999</v>
      </c>
      <c r="E22" s="20">
        <f t="shared" si="0"/>
        <v>3420.8223065723505</v>
      </c>
      <c r="F22" s="7">
        <f t="shared" si="1"/>
        <v>3426.2126096355855</v>
      </c>
    </row>
    <row r="23" spans="2:6" ht="23" customHeight="1">
      <c r="B23" s="12" t="d">
        <v>2021-12-27</v>
      </c>
      <c r="C23" s="7">
        <v>3393.389893</v>
      </c>
      <c r="E23" s="20">
        <f t="shared" si="0"/>
        <v>3418.2096957559361</v>
      </c>
      <c r="F23" s="7">
        <f t="shared" si="1"/>
        <v>3424.9254442773272</v>
      </c>
    </row>
    <row r="24" spans="2:6" ht="23" customHeight="1">
      <c r="B24" s="12" t="d">
        <v>2021-12-28</v>
      </c>
      <c r="C24" s="7">
        <v>3413.219971</v>
      </c>
      <c r="E24" s="20">
        <f t="shared" si="0"/>
        <v>3417.7344838744184</v>
      </c>
      <c r="F24" s="7">
        <f t="shared" si="1"/>
        <v>3424.4664061095891</v>
      </c>
    </row>
    <row r="25" spans="2:6" ht="23" customHeight="1">
      <c r="B25" s="12" t="d">
        <v>2021-12-29</v>
      </c>
      <c r="C25" s="7">
        <v>3384.0200199999999</v>
      </c>
      <c r="E25" s="20">
        <f t="shared" si="0"/>
        <v>3414.5235825530453</v>
      </c>
      <c r="F25" s="7">
        <f t="shared" si="1"/>
        <v>3422.8802733209777</v>
      </c>
    </row>
    <row r="26" spans="2:6" ht="23" customHeight="1">
      <c r="B26" s="12" t="d">
        <v>2021-12-30</v>
      </c>
      <c r="C26" s="7">
        <v>3372.889893</v>
      </c>
      <c r="E26" s="20">
        <f t="shared" si="0"/>
        <v>3410.5584692622792</v>
      </c>
      <c r="F26" s="7">
        <f t="shared" si="1"/>
        <v>3420.9198662495673</v>
      </c>
    </row>
    <row r="27" spans="2:6" ht="23" customHeight="1">
      <c r="B27" s="12" t="d">
        <v>2021-12-31</v>
      </c>
      <c r="C27" s="7">
        <v>3334.3400879999999</v>
      </c>
      <c r="E27" s="20">
        <f t="shared" si="0"/>
        <v>3403.2995758087291</v>
      </c>
      <c r="F27" s="7">
        <f t="shared" si="1"/>
        <v>3417.524580828016</v>
      </c>
    </row>
    <row r="28" spans="2:6" ht="23" customHeight="1">
      <c r="B28" s="12" t="d">
        <v>2022-01-03</v>
      </c>
      <c r="C28" s="7">
        <v>3408.0900879999999</v>
      </c>
      <c r="E28" s="20">
        <f t="shared" si="0"/>
        <v>3403.7558150650402</v>
      </c>
      <c r="F28" s="7">
        <f t="shared" si="1"/>
        <v>3417.1546007171132</v>
      </c>
    </row>
    <row r="29" spans="2:6" ht="23" customHeight="1">
      <c r="B29" s="12" t="d">
        <v>2022-01-04</v>
      </c>
      <c r="C29" s="7">
        <v>3350.4399410000001</v>
      </c>
      <c r="E29" s="20">
        <f t="shared" si="0"/>
        <v>3398.6781127731315</v>
      </c>
      <c r="F29" s="7">
        <f t="shared" si="1"/>
        <v>3414.5383395517365</v>
      </c>
    </row>
    <row r="30" spans="2:6" ht="23" customHeight="1">
      <c r="B30" s="12" t="d">
        <v>2022-01-05</v>
      </c>
      <c r="C30" s="7">
        <v>3287.139893</v>
      </c>
      <c r="E30" s="20">
        <f t="shared" si="0"/>
        <v>3388.0554251756903</v>
      </c>
      <c r="F30" s="7">
        <f t="shared" si="1"/>
        <v>3409.5423220399039</v>
      </c>
    </row>
    <row r="31" spans="2:6" ht="23" customHeight="1">
      <c r="B31" s="12" t="d">
        <v>2022-01-06</v>
      </c>
      <c r="C31" s="7">
        <v>3265.080078</v>
      </c>
      <c r="E31" s="20">
        <f t="shared" si="0"/>
        <v>3376.3434873494339</v>
      </c>
      <c r="F31" s="7">
        <f t="shared" si="1"/>
        <v>3403.8771359991233</v>
      </c>
    </row>
    <row r="32" spans="2:6" ht="23" customHeight="1">
      <c r="B32" s="12" t="d">
        <v>2022-01-07</v>
      </c>
      <c r="C32" s="7">
        <v>3251.080078</v>
      </c>
      <c r="E32" s="20">
        <f t="shared" si="0"/>
        <v>3364.4136388399638</v>
      </c>
      <c r="F32" s="7">
        <f t="shared" si="1"/>
        <v>3397.8850945089616</v>
      </c>
    </row>
    <row r="33" spans="2:6" ht="23" customHeight="1">
      <c r="B33" s="12" t="d">
        <v>2022-01-10</v>
      </c>
      <c r="C33" s="7">
        <v>3229.719971</v>
      </c>
      <c r="E33" s="20">
        <f t="shared" si="0"/>
        <v>3351.5856704742532</v>
      </c>
      <c r="F33" s="7">
        <f t="shared" si="1"/>
        <v>3391.29038378312</v>
      </c>
    </row>
    <row r="34" spans="2:6" ht="23" customHeight="1">
      <c r="B34" s="12" t="d">
        <v>2022-01-11</v>
      </c>
      <c r="C34" s="7">
        <v>3307.23999</v>
      </c>
      <c r="E34" s="20">
        <f t="shared" si="0"/>
        <v>3347.3622723338481</v>
      </c>
      <c r="F34" s="7">
        <f t="shared" si="1"/>
        <v>3387.9942899092721</v>
      </c>
    </row>
    <row r="35" spans="2:6" ht="23" customHeight="1">
      <c r="B35" s="12" t="d">
        <v>2022-01-12</v>
      </c>
      <c r="C35" s="7">
        <v>3304.139893</v>
      </c>
      <c r="E35" s="20">
        <f t="shared" si="0"/>
        <v>3343.245855254434</v>
      </c>
      <c r="F35" s="7">
        <f t="shared" si="1"/>
        <v>3384.7058821873397</v>
      </c>
    </row>
    <row r="36" spans="2:6" ht="23" customHeight="1">
      <c r="B36" s="12" t="d">
        <v>2022-01-13</v>
      </c>
      <c r="C36" s="7">
        <v>3224.280029</v>
      </c>
      <c r="E36" s="20">
        <f t="shared" si="0"/>
        <v>3331.9157765635355</v>
      </c>
      <c r="F36" s="7">
        <f t="shared" si="1"/>
        <v>3378.4146722584246</v>
      </c>
    </row>
    <row r="37" spans="2:6" ht="23" customHeight="1">
      <c r="B37" s="12" t="d">
        <v>2022-01-14</v>
      </c>
      <c r="C37" s="7">
        <v>3242.76001</v>
      </c>
      <c r="E37" s="20">
        <f t="shared" si="0"/>
        <v>3323.424751176532</v>
      </c>
      <c r="F37" s="7">
        <f t="shared" si="1"/>
        <v>3373.0948815816237</v>
      </c>
    </row>
    <row r="38" spans="2:6" ht="23" customHeight="1">
      <c r="B38" s="12" t="d">
        <v>2022-01-18</v>
      </c>
      <c r="C38" s="7">
        <v>3178.3500979999999</v>
      </c>
      <c r="E38" s="20">
        <f t="shared" si="0"/>
        <v>3309.6081175406716</v>
      </c>
      <c r="F38" s="7">
        <f t="shared" si="1"/>
        <v>3365.4578312450894</v>
      </c>
    </row>
    <row r="39" spans="2:6" ht="23" customHeight="1">
      <c r="B39" s="12" t="d">
        <v>2022-01-19</v>
      </c>
      <c r="C39" s="7">
        <v>3125.9799800000001</v>
      </c>
      <c r="E39" s="20">
        <f t="shared" si="0"/>
        <v>3292.1197234891788</v>
      </c>
      <c r="F39" s="7">
        <f t="shared" si="1"/>
        <v>3356.0665429609685</v>
      </c>
    </row>
    <row r="40" spans="2:6" ht="23" customHeight="1">
      <c r="B40" s="12" t="d">
        <v>2022-01-20</v>
      </c>
      <c r="C40" s="7">
        <v>3033.3500979999999</v>
      </c>
      <c r="E40" s="20">
        <f t="shared" si="0"/>
        <v>3267.474997252114</v>
      </c>
      <c r="F40" s="7">
        <f t="shared" si="1"/>
        <v>3343.4109960997539</v>
      </c>
    </row>
    <row r="41" spans="2:6" ht="23" customHeight="1">
      <c r="B41" s="12" t="d">
        <v>2022-01-21</v>
      </c>
      <c r="C41" s="7">
        <v>2852.860107</v>
      </c>
      <c r="E41" s="20">
        <f t="shared" si="0"/>
        <v>3227.9878648471508</v>
      </c>
      <c r="F41" s="7">
        <f t="shared" si="1"/>
        <v>3324.1737063311361</v>
      </c>
    </row>
    <row r="42" spans="2:6" ht="23" customHeight="1">
      <c r="B42" s="12" t="d">
        <v>2022-01-24</v>
      </c>
      <c r="C42" s="7">
        <v>2890.8798830000001</v>
      </c>
      <c r="E42" s="20">
        <f t="shared" si="0"/>
        <v>3195.8823427664702</v>
      </c>
      <c r="F42" s="7">
        <f t="shared" si="1"/>
        <v>3307.1817916906998</v>
      </c>
    </row>
    <row r="43" spans="2:6" ht="23" customHeight="1">
      <c r="B43" s="12" t="d">
        <v>2022-01-25</v>
      </c>
      <c r="C43" s="7">
        <v>2799.719971</v>
      </c>
      <c r="E43" s="20">
        <f t="shared" si="0"/>
        <v>3158.1525930744256</v>
      </c>
      <c r="F43" s="7">
        <f t="shared" si="1"/>
        <v>3287.2813281342019</v>
      </c>
    </row>
    <row r="44" spans="2:6" ht="23" customHeight="1">
      <c r="B44" s="12" t="d">
        <v>2022-01-26</v>
      </c>
      <c r="C44" s="7">
        <v>2777.4499510000001</v>
      </c>
      <c r="E44" s="20">
        <f t="shared" si="0"/>
        <v>3121.8951985911467</v>
      </c>
      <c r="F44" s="7">
        <f t="shared" si="1"/>
        <v>3267.2879407956061</v>
      </c>
    </row>
    <row r="45" spans="2:6" ht="23" customHeight="1">
      <c r="B45" s="12" t="d">
        <v>2022-01-27</v>
      </c>
      <c r="C45" s="7">
        <v>2792.75</v>
      </c>
      <c r="E45" s="20">
        <f t="shared" si="0"/>
        <v>3090.5480368205613</v>
      </c>
      <c r="F45" s="7">
        <f t="shared" si="1"/>
        <v>3248.6786097840136</v>
      </c>
    </row>
    <row r="46" spans="2:6" ht="23" customHeight="1">
      <c r="B46" s="12" t="d">
        <v>2022-01-28</v>
      </c>
      <c r="C46" s="7">
        <v>2879.5600589999999</v>
      </c>
      <c r="E46" s="20">
        <f t="shared" si="0"/>
        <v>3070.4539436947935</v>
      </c>
      <c r="F46" s="7">
        <f t="shared" si="1"/>
        <v>3234.2033724983662</v>
      </c>
    </row>
    <row r="47" spans="2:6" ht="23" customHeight="1">
      <c r="B47" s="12" t="d">
        <v>2022-01-31</v>
      </c>
      <c r="C47" s="7">
        <v>2991.469971</v>
      </c>
      <c r="E47" s="20">
        <f t="shared" si="0"/>
        <v>3062.9316605810036</v>
      </c>
      <c r="F47" s="7">
        <f t="shared" si="1"/>
        <v>3224.6844155768617</v>
      </c>
    </row>
    <row r="48" spans="2:6" ht="23" customHeight="1">
      <c r="B48" s="12" t="d">
        <v>2022-02-01</v>
      </c>
      <c r="C48" s="7">
        <v>3023.8701169999999</v>
      </c>
      <c r="E48" s="20">
        <f t="shared" si="0"/>
        <v>3059.2115135732888</v>
      </c>
      <c r="F48" s="7">
        <f t="shared" si="1"/>
        <v>3216.8093450444358</v>
      </c>
    </row>
    <row r="49" spans="2:6" ht="23" customHeight="1">
      <c r="B49" s="12" t="d">
        <v>2022-02-02</v>
      </c>
      <c r="C49" s="7">
        <v>3012.25</v>
      </c>
      <c r="E49" s="20">
        <f t="shared" si="0"/>
        <v>3054.7389884710706</v>
      </c>
      <c r="F49" s="7">
        <f t="shared" si="1"/>
        <v>3208.787409944654</v>
      </c>
    </row>
    <row r="50" spans="2:6" ht="23" customHeight="1">
      <c r="B50" s="12" t="d">
        <v>2022-02-03</v>
      </c>
      <c r="C50" s="7">
        <v>2776.9099120000001</v>
      </c>
      <c r="E50" s="20">
        <f t="shared" si="0"/>
        <v>3028.2790764262068</v>
      </c>
      <c r="F50" s="7">
        <f t="shared" si="1"/>
        <v>3191.8510374762363</v>
      </c>
    </row>
    <row r="51" spans="2:6" ht="23" customHeight="1">
      <c r="B51" s="12" t="d">
        <v>2022-02-04</v>
      </c>
      <c r="C51" s="7">
        <v>3152.790039</v>
      </c>
      <c r="E51" s="20">
        <f t="shared" si="0"/>
        <v>3040.1372633379965</v>
      </c>
      <c r="F51" s="7">
        <f t="shared" si="1"/>
        <v>3190.319233614423</v>
      </c>
    </row>
    <row r="52" spans="2:6" ht="23" customHeight="1">
      <c r="B52" s="12" t="d">
        <v>2022-02-07</v>
      </c>
      <c r="C52" s="7">
        <v>3158.709961</v>
      </c>
      <c r="E52" s="20">
        <f t="shared" si="0"/>
        <v>3051.429901210568</v>
      </c>
      <c r="F52" s="7">
        <f t="shared" si="1"/>
        <v>3189.0796542962107</v>
      </c>
    </row>
    <row r="53" spans="2:6" ht="23" customHeight="1">
      <c r="B53" s="12" t="d">
        <v>2022-02-08</v>
      </c>
      <c r="C53" s="7">
        <v>3228.2700199999999</v>
      </c>
      <c r="E53" s="20">
        <f t="shared" si="0"/>
        <v>3068.2718172857521</v>
      </c>
      <c r="F53" s="7">
        <f t="shared" si="1"/>
        <v>3190.6165313826336</v>
      </c>
    </row>
    <row r="54" spans="2:6" ht="23" customHeight="1">
      <c r="B54" s="12" t="d">
        <v>2022-02-09</v>
      </c>
      <c r="C54" s="7">
        <v>3223.790039</v>
      </c>
      <c r="E54" s="20">
        <f t="shared" si="0"/>
        <v>3083.0830764966327</v>
      </c>
      <c r="F54" s="7">
        <f t="shared" si="1"/>
        <v>3191.9174532499815</v>
      </c>
    </row>
    <row r="55" spans="2:6" ht="23" customHeight="1">
      <c r="B55" s="12" t="d">
        <v>2022-02-10</v>
      </c>
      <c r="C55" s="7">
        <v>3180.070068</v>
      </c>
      <c r="E55" s="20">
        <f t="shared" si="0"/>
        <v>3092.3199328302867</v>
      </c>
      <c r="F55" s="7">
        <f t="shared" si="1"/>
        <v>3191.4528499068447</v>
      </c>
    </row>
    <row r="56" spans="2:6" ht="23" customHeight="1">
      <c r="B56" s="12" t="d">
        <v>2022-02-11</v>
      </c>
      <c r="C56" s="7">
        <v>3065.8701169999999</v>
      </c>
      <c r="E56" s="20">
        <f t="shared" si="0"/>
        <v>3089.8009027512117</v>
      </c>
      <c r="F56" s="7">
        <f t="shared" si="1"/>
        <v>3186.5280368516746</v>
      </c>
    </row>
    <row r="57" spans="2:6" ht="23" customHeight="1">
      <c r="B57" s="12" t="d">
        <v>2022-02-14</v>
      </c>
      <c r="C57" s="7">
        <v>3103.3400879999999</v>
      </c>
      <c r="E57" s="20">
        <f t="shared" si="0"/>
        <v>3091.090348965382</v>
      </c>
      <c r="F57" s="7">
        <f t="shared" si="1"/>
        <v>3183.2657643476878</v>
      </c>
    </row>
    <row r="58" spans="2:6" ht="23" customHeight="1">
      <c r="B58" s="12" t="d">
        <v>2022-02-15</v>
      </c>
      <c r="C58" s="7">
        <v>3130.209961</v>
      </c>
      <c r="E58" s="20">
        <f t="shared" si="0"/>
        <v>3094.8160263020122</v>
      </c>
      <c r="F58" s="7">
        <f t="shared" si="1"/>
        <v>3181.1851446085625</v>
      </c>
    </row>
    <row r="59" spans="2:6" ht="23" customHeight="1">
      <c r="B59" s="12" t="d">
        <v>2022-02-16</v>
      </c>
      <c r="C59" s="7">
        <v>3162.01001</v>
      </c>
      <c r="E59" s="20">
        <f t="shared" si="0"/>
        <v>3101.2154533208682</v>
      </c>
      <c r="F59" s="7">
        <f t="shared" si="1"/>
        <v>3180.4331785454815</v>
      </c>
    </row>
    <row r="60" spans="2:6" ht="23" customHeight="1">
      <c r="B60" s="12" t="d">
        <v>2022-02-17</v>
      </c>
      <c r="C60" s="7">
        <v>3093.0500489999999</v>
      </c>
      <c r="E60" s="20">
        <f t="shared" si="0"/>
        <v>3100.4377957664997</v>
      </c>
      <c r="F60" s="7">
        <f t="shared" si="1"/>
        <v>3177.0063891515415</v>
      </c>
    </row>
    <row r="61" spans="2:6" ht="23" customHeight="1">
      <c r="B61" s="12" t="d">
        <v>2022-02-18</v>
      </c>
      <c r="C61" s="7">
        <v>3052.030029</v>
      </c>
      <c r="E61" s="20">
        <f t="shared" si="0"/>
        <v>3095.8275322649283</v>
      </c>
      <c r="F61" s="7">
        <f t="shared" si="1"/>
        <v>3172.1053554201085</v>
      </c>
    </row>
    <row r="62" spans="2:6" ht="23" customHeight="1">
      <c r="B62" s="12" t="d">
        <v>2022-02-22</v>
      </c>
      <c r="C62" s="7">
        <v>3003.9499510000001</v>
      </c>
      <c r="E62" s="20">
        <f t="shared" si="0"/>
        <v>3087.077286430173</v>
      </c>
      <c r="F62" s="7">
        <f t="shared" si="1"/>
        <v>3165.511025835006</v>
      </c>
    </row>
    <row r="63" spans="2:6" ht="23" customHeight="1">
      <c r="B63" s="12" t="d">
        <v>2022-02-23</v>
      </c>
      <c r="C63" s="7">
        <v>2896.540039</v>
      </c>
      <c r="E63" s="20">
        <f t="shared" si="0"/>
        <v>3068.9308819130138</v>
      </c>
      <c r="F63" s="7">
        <f t="shared" si="1"/>
        <v>3154.9631439983391</v>
      </c>
    </row>
    <row r="64" spans="2:6" ht="23" customHeight="1">
      <c r="B64" s="12" t="d">
        <v>2022-02-24</v>
      </c>
      <c r="C64" s="7">
        <v>3027.1599120000001</v>
      </c>
      <c r="E64" s="20">
        <f t="shared" si="0"/>
        <v>3064.9526943022506</v>
      </c>
      <c r="F64" s="7">
        <f t="shared" si="1"/>
        <v>3149.9512525474238</v>
      </c>
    </row>
    <row r="65" spans="2:6" ht="23" customHeight="1">
      <c r="B65" s="12" t="d">
        <v>2022-02-25</v>
      </c>
      <c r="C65" s="7">
        <v>3075.7700199999999</v>
      </c>
      <c r="E65" s="20">
        <f t="shared" si="0"/>
        <v>3065.9829157972745</v>
      </c>
      <c r="F65" s="7">
        <f t="shared" si="1"/>
        <v>3147.0421846043873</v>
      </c>
    </row>
    <row r="66" spans="2:6" ht="23" customHeight="1">
      <c r="B66" s="12" t="d">
        <v>2022-02-28</v>
      </c>
      <c r="C66" s="7">
        <v>3071.26001</v>
      </c>
      <c r="E66" s="20">
        <f t="shared" si="0"/>
        <v>3066.4854961975338</v>
      </c>
      <c r="F66" s="7">
        <f t="shared" si="1"/>
        <v>3144.0703346199016</v>
      </c>
    </row>
    <row r="67" spans="2:6" ht="23" customHeight="1">
      <c r="B67" s="12" t="d">
        <v>2022-03-01</v>
      </c>
      <c r="C67" s="7">
        <v>3022.8400879999999</v>
      </c>
      <c r="E67" s="20">
        <f t="shared" si="0"/>
        <v>3062.3287906549117</v>
      </c>
      <c r="F67" s="7">
        <f t="shared" si="1"/>
        <v>3139.3162073014742</v>
      </c>
    </row>
    <row r="68" spans="2:6" ht="23" customHeight="1">
      <c r="B68" s="12" t="d">
        <v>2022-03-02</v>
      </c>
      <c r="C68" s="7">
        <v>3041.0500489999999</v>
      </c>
      <c r="E68" s="20">
        <f t="shared" si="0"/>
        <v>3060.3022438306343</v>
      </c>
      <c r="F68" s="7">
        <f t="shared" si="1"/>
        <v>3135.4626324661226</v>
      </c>
    </row>
    <row r="69" spans="2:6" ht="23" customHeight="1">
      <c r="B69" s="12" t="d">
        <v>2022-03-03</v>
      </c>
      <c r="C69" s="7">
        <v>2957.969971</v>
      </c>
      <c r="E69" s="20">
        <f t="shared" si="0"/>
        <v>3050.5563130848595</v>
      </c>
      <c r="F69" s="7">
        <f t="shared" si="1"/>
        <v>3128.5021359380394</v>
      </c>
    </row>
    <row r="70" spans="2:6" ht="23" customHeight="1">
      <c r="B70" s="12" t="d">
        <v>2022-03-04</v>
      </c>
      <c r="C70" s="7">
        <v>2912.820068</v>
      </c>
      <c r="E70" s="20">
        <f t="shared" si="0"/>
        <v>3037.4385754577297</v>
      </c>
      <c r="F70" s="7">
        <f t="shared" si="1"/>
        <v>3120.0440156267437</v>
      </c>
    </row>
    <row r="71" spans="2:6" ht="23" customHeight="1">
      <c r="B71" s="12" t="d">
        <v>2022-03-07</v>
      </c>
      <c r="C71" s="7">
        <v>2749.0600589999999</v>
      </c>
      <c r="E71" s="20">
        <f t="shared" si="0"/>
        <v>3009.9739548427078</v>
      </c>
      <c r="F71" s="7">
        <f t="shared" si="1"/>
        <v>3105.4956251707931</v>
      </c>
    </row>
    <row r="72" spans="2:6" ht="23" customHeight="1">
      <c r="B72" s="12" t="d">
        <v>2022-03-08</v>
      </c>
      <c r="C72" s="7">
        <v>2720.290039</v>
      </c>
      <c r="E72" s="20">
        <f t="shared" si="0"/>
        <v>2982.3850104767357</v>
      </c>
      <c r="F72" s="7">
        <f t="shared" si="1"/>
        <v>3090.3895237523307</v>
      </c>
    </row>
    <row r="73" spans="2:6" ht="23" customHeight="1">
      <c r="B73" s="12" t="d">
        <v>2022-03-09</v>
      </c>
      <c r="C73" s="7">
        <v>2785.580078</v>
      </c>
      <c r="E73" s="20">
        <f t="shared" si="0"/>
        <v>2963.6416835741893</v>
      </c>
      <c r="F73" s="7">
        <f t="shared" si="1"/>
        <v>3078.4362121542003</v>
      </c>
    </row>
    <row r="74" spans="2:6" ht="23" customHeight="1">
      <c r="B74" s="12" t="d">
        <v>2022-03-10</v>
      </c>
      <c r="C74" s="7">
        <v>2936.3500979999999</v>
      </c>
      <c r="E74" s="20">
        <f t="shared" si="0"/>
        <v>2961.042484948076</v>
      </c>
      <c r="F74" s="7">
        <f t="shared" si="1"/>
        <v>3072.864207677565</v>
      </c>
    </row>
    <row r="75" spans="2:6" ht="23" customHeight="1">
      <c r="B75" s="12" t="d">
        <v>2022-03-11</v>
      </c>
      <c r="C75" s="7">
        <v>2910.48999</v>
      </c>
      <c r="E75" s="20">
        <f t="shared" ref="E75:E133" si="2">$C$4*C75 + (1-$C$4)*E74</f>
        <v>2956.2279616196879</v>
      </c>
      <c r="F75" s="7">
        <f t="shared" ref="F75:F133" si="3">$C$5*C75+(1-$C$5)*F74</f>
        <v>3066.4965912980524</v>
      </c>
    </row>
    <row r="76" spans="2:6" ht="23" customHeight="1">
      <c r="B76" s="12" t="d">
        <v>2022-03-14</v>
      </c>
      <c r="C76" s="7">
        <v>2837.0600589999999</v>
      </c>
      <c r="E76" s="20">
        <f t="shared" si="2"/>
        <v>2944.8786375606701</v>
      </c>
      <c r="F76" s="7">
        <f t="shared" si="3"/>
        <v>3057.4990802275406</v>
      </c>
    </row>
    <row r="77" spans="2:6" ht="23" customHeight="1">
      <c r="B77" s="12" t="d">
        <v>2022-03-15</v>
      </c>
      <c r="C77" s="7">
        <v>2947.330078</v>
      </c>
      <c r="E77" s="20">
        <f t="shared" si="2"/>
        <v>2945.1121080787016</v>
      </c>
      <c r="F77" s="7">
        <f t="shared" si="3"/>
        <v>3053.1787271990097</v>
      </c>
    </row>
    <row r="78" spans="2:6" ht="23" customHeight="1">
      <c r="B78" s="12" t="d">
        <v>2022-03-16</v>
      </c>
      <c r="C78" s="7">
        <v>3062.080078</v>
      </c>
      <c r="E78" s="20">
        <f t="shared" si="2"/>
        <v>2956.2519147378725</v>
      </c>
      <c r="F78" s="7">
        <f t="shared" si="3"/>
        <v>3053.5277997794406</v>
      </c>
    </row>
    <row r="79" spans="2:6" ht="23" customHeight="1">
      <c r="B79" s="12" t="d">
        <v>2022-03-17</v>
      </c>
      <c r="C79" s="7">
        <v>3144.780029</v>
      </c>
      <c r="E79" s="20">
        <f t="shared" si="2"/>
        <v>2974.2069732390273</v>
      </c>
      <c r="F79" s="7">
        <f t="shared" si="3"/>
        <v>3057.1063185724038</v>
      </c>
    </row>
    <row r="80" spans="2:6" ht="23" customHeight="1">
      <c r="B80" s="12" t="d">
        <v>2022-03-18</v>
      </c>
      <c r="C80" s="7">
        <v>3225.01001</v>
      </c>
      <c r="E80" s="20">
        <f t="shared" si="2"/>
        <v>2998.0929767400726</v>
      </c>
      <c r="F80" s="7">
        <f t="shared" si="3"/>
        <v>3063.6907770597604</v>
      </c>
    </row>
    <row r="81" spans="2:6" ht="23" customHeight="1">
      <c r="B81" s="12" t="d">
        <v>2022-03-21</v>
      </c>
      <c r="C81" s="7">
        <v>3229.830078</v>
      </c>
      <c r="E81" s="20">
        <f t="shared" si="2"/>
        <v>3020.163176860066</v>
      </c>
      <c r="F81" s="7">
        <f t="shared" si="3"/>
        <v>3070.206043763299</v>
      </c>
    </row>
    <row r="82" spans="2:6" ht="23" customHeight="1">
      <c r="B82" s="12" t="d">
        <v>2022-03-22</v>
      </c>
      <c r="C82" s="7">
        <v>3297.780029</v>
      </c>
      <c r="E82" s="20">
        <f t="shared" si="2"/>
        <v>3046.6028770638691</v>
      </c>
      <c r="F82" s="7">
        <f t="shared" si="3"/>
        <v>3079.1305137725817</v>
      </c>
    </row>
    <row r="83" spans="2:6" ht="23" customHeight="1">
      <c r="B83" s="12" t="d">
        <v>2022-03-23</v>
      </c>
      <c r="C83" s="7">
        <v>3268.1599120000001</v>
      </c>
      <c r="E83" s="20">
        <f t="shared" si="2"/>
        <v>3067.7035470577862</v>
      </c>
      <c r="F83" s="7">
        <f t="shared" si="3"/>
        <v>3086.5434313501273</v>
      </c>
    </row>
    <row r="84" spans="2:6" ht="23" customHeight="1">
      <c r="B84" s="12" t="d">
        <v>2022-03-24</v>
      </c>
      <c r="C84" s="7">
        <v>3272.98999</v>
      </c>
      <c r="E84" s="20">
        <f t="shared" si="2"/>
        <v>3087.2546368618068</v>
      </c>
      <c r="F84" s="7">
        <f t="shared" si="3"/>
        <v>3093.8550611011028</v>
      </c>
    </row>
    <row r="85" spans="2:6" ht="23" customHeight="1">
      <c r="B85" s="12" t="d">
        <v>2022-03-25</v>
      </c>
      <c r="C85" s="7">
        <v>3295.469971</v>
      </c>
      <c r="E85" s="20">
        <f t="shared" si="2"/>
        <v>3107.0846686844916</v>
      </c>
      <c r="F85" s="7">
        <f t="shared" si="3"/>
        <v>3101.761528155962</v>
      </c>
    </row>
    <row r="86" spans="2:6" ht="23" customHeight="1">
      <c r="B86" s="12" t="d">
        <v>2022-03-28</v>
      </c>
      <c r="C86" s="7">
        <v>3379.8100589999999</v>
      </c>
      <c r="E86" s="20">
        <f t="shared" si="2"/>
        <v>3133.0585153812067</v>
      </c>
      <c r="F86" s="7">
        <f t="shared" si="3"/>
        <v>3112.6653921106299</v>
      </c>
    </row>
    <row r="87" spans="2:6" ht="23" customHeight="1">
      <c r="B87" s="12" t="d">
        <v>2022-03-29</v>
      </c>
      <c r="C87" s="7">
        <v>3386.3000489999999</v>
      </c>
      <c r="E87" s="20">
        <f t="shared" si="2"/>
        <v>3157.1767566782346</v>
      </c>
      <c r="F87" s="7">
        <f t="shared" si="3"/>
        <v>3123.3961629690366</v>
      </c>
    </row>
    <row r="88" spans="2:6" ht="23" customHeight="1">
      <c r="B88" s="12" t="d">
        <v>2022-03-30</v>
      </c>
      <c r="C88" s="7">
        <v>3326.0200199999999</v>
      </c>
      <c r="E88" s="20">
        <f t="shared" si="2"/>
        <v>3173.2570674707836</v>
      </c>
      <c r="F88" s="7">
        <f t="shared" si="3"/>
        <v>3131.342196578094</v>
      </c>
    </row>
    <row r="89" spans="2:6" ht="23" customHeight="1">
      <c r="B89" s="12" t="d">
        <v>2022-03-31</v>
      </c>
      <c r="C89" s="7">
        <v>3259.9499510000001</v>
      </c>
      <c r="E89" s="20">
        <f t="shared" si="2"/>
        <v>3181.5135325688043</v>
      </c>
      <c r="F89" s="7">
        <f t="shared" si="3"/>
        <v>3136.3856379279728</v>
      </c>
    </row>
    <row r="90" spans="2:6" ht="23" customHeight="1">
      <c r="B90" s="12" t="d">
        <v>2022-04-01</v>
      </c>
      <c r="C90" s="7">
        <v>3271.1999510000001</v>
      </c>
      <c r="E90" s="20">
        <f t="shared" si="2"/>
        <v>3190.055096228918</v>
      </c>
      <c r="F90" s="7">
        <f t="shared" si="3"/>
        <v>3141.672473734719</v>
      </c>
    </row>
    <row r="91" spans="2:6" ht="23" customHeight="1">
      <c r="B91" s="12" t="d">
        <v>2022-04-04</v>
      </c>
      <c r="C91" s="7">
        <v>3366.929932</v>
      </c>
      <c r="E91" s="20">
        <f t="shared" si="2"/>
        <v>3206.900318683307</v>
      </c>
      <c r="F91" s="7">
        <f t="shared" si="3"/>
        <v>3150.5060995490439</v>
      </c>
    </row>
    <row r="92" spans="2:6" ht="23" customHeight="1">
      <c r="B92" s="12" t="d">
        <v>2022-04-05</v>
      </c>
      <c r="C92" s="7">
        <v>3281.1000979999999</v>
      </c>
      <c r="E92" s="20">
        <f t="shared" si="2"/>
        <v>3213.966964332516</v>
      </c>
      <c r="F92" s="7">
        <f t="shared" si="3"/>
        <v>3155.6274328216305</v>
      </c>
    </row>
    <row r="93" spans="2:6" ht="23" customHeight="1">
      <c r="B93" s="12" t="d">
        <v>2022-04-06</v>
      </c>
      <c r="C93" s="7">
        <v>3175.1201169999999</v>
      </c>
      <c r="E93" s="20">
        <f t="shared" si="2"/>
        <v>3210.2672645865619</v>
      </c>
      <c r="F93" s="7">
        <f t="shared" si="3"/>
        <v>3156.3918518090177</v>
      </c>
    </row>
    <row r="94" spans="2:6" ht="23" customHeight="1">
      <c r="B94" s="12" t="d">
        <v>2022-04-07</v>
      </c>
      <c r="C94" s="7">
        <v>3155.6899410000001</v>
      </c>
      <c r="E94" s="20">
        <f t="shared" si="2"/>
        <v>3205.0694242449845</v>
      </c>
      <c r="F94" s="7">
        <f t="shared" si="3"/>
        <v>3156.3643258949387</v>
      </c>
    </row>
    <row r="95" spans="2:6" ht="23" customHeight="1">
      <c r="B95" s="12" t="d">
        <v>2022-04-08</v>
      </c>
      <c r="C95" s="7">
        <v>3089.209961</v>
      </c>
      <c r="E95" s="20">
        <f t="shared" si="2"/>
        <v>3194.0351896502243</v>
      </c>
      <c r="F95" s="7">
        <f t="shared" si="3"/>
        <v>3153.7308213892547</v>
      </c>
    </row>
    <row r="96" spans="2:6" ht="23" customHeight="1">
      <c r="B96" s="12" t="d">
        <v>2022-04-11</v>
      </c>
      <c r="C96" s="7">
        <v>3022.4399410000001</v>
      </c>
      <c r="E96" s="20">
        <f t="shared" si="2"/>
        <v>3177.6927850168695</v>
      </c>
      <c r="F96" s="7">
        <f t="shared" si="3"/>
        <v>3148.5821594132058</v>
      </c>
    </row>
    <row r="97" spans="2:6" ht="23" customHeight="1">
      <c r="B97" s="12" t="d">
        <v>2022-04-12</v>
      </c>
      <c r="C97" s="7">
        <v>3015.75</v>
      </c>
      <c r="E97" s="20">
        <f t="shared" si="2"/>
        <v>3162.2696626343104</v>
      </c>
      <c r="F97" s="7">
        <f t="shared" si="3"/>
        <v>3143.3730551224921</v>
      </c>
    </row>
    <row r="98" spans="2:6" ht="23" customHeight="1">
      <c r="B98" s="12" t="d">
        <v>2022-04-13</v>
      </c>
      <c r="C98" s="7">
        <v>3110.820068</v>
      </c>
      <c r="E98" s="20">
        <f t="shared" si="2"/>
        <v>3157.3697012405664</v>
      </c>
      <c r="F98" s="7">
        <f t="shared" si="3"/>
        <v>3142.0964673921985</v>
      </c>
    </row>
    <row r="99" spans="2:6" ht="23" customHeight="1">
      <c r="B99" s="12" t="d">
        <v>2022-04-14</v>
      </c>
      <c r="C99" s="7">
        <v>3034.1298830000001</v>
      </c>
      <c r="E99" s="20">
        <f t="shared" si="2"/>
        <v>3145.6325756938459</v>
      </c>
      <c r="F99" s="7">
        <f t="shared" si="3"/>
        <v>3137.8624836905437</v>
      </c>
    </row>
    <row r="100" spans="2:6" ht="23" customHeight="1">
      <c r="B100" s="12" t="d">
        <v>2022-04-18</v>
      </c>
      <c r="C100" s="7">
        <v>3055.6999510000001</v>
      </c>
      <c r="E100" s="20">
        <f t="shared" si="2"/>
        <v>3137.0675638182415</v>
      </c>
      <c r="F100" s="7">
        <f t="shared" si="3"/>
        <v>3134.6404235850323</v>
      </c>
    </row>
    <row r="101" spans="2:6" ht="23" customHeight="1">
      <c r="B101" s="12" t="d">
        <v>2022-04-19</v>
      </c>
      <c r="C101" s="7">
        <v>3162.3100589999999</v>
      </c>
      <c r="E101" s="20">
        <f t="shared" si="2"/>
        <v>3139.471610978409</v>
      </c>
      <c r="F101" s="7">
        <f t="shared" si="3"/>
        <v>3135.7255073267957</v>
      </c>
    </row>
    <row r="102" spans="2:6" ht="23" customHeight="1">
      <c r="B102" s="12" t="d">
        <v>2022-04-20</v>
      </c>
      <c r="C102" s="7">
        <v>3079.959961</v>
      </c>
      <c r="E102" s="20">
        <f t="shared" si="2"/>
        <v>3133.8038347899892</v>
      </c>
      <c r="F102" s="7">
        <f t="shared" si="3"/>
        <v>3133.5386231571179</v>
      </c>
    </row>
    <row r="103" spans="2:6" ht="23" customHeight="1">
      <c r="B103" s="12" t="d">
        <v>2022-04-21</v>
      </c>
      <c r="C103" s="7">
        <v>2965.919922</v>
      </c>
      <c r="E103" s="20">
        <f t="shared" si="2"/>
        <v>3117.8148907147524</v>
      </c>
      <c r="F103" s="7">
        <f t="shared" si="3"/>
        <v>3126.9653407587998</v>
      </c>
    </row>
    <row r="104" spans="2:6" ht="23" customHeight="1">
      <c r="B104" s="12" t="d">
        <v>2022-04-22</v>
      </c>
      <c r="C104" s="7">
        <v>2887</v>
      </c>
      <c r="E104" s="20">
        <f t="shared" si="2"/>
        <v>3095.8325201704902</v>
      </c>
      <c r="F104" s="7">
        <f t="shared" si="3"/>
        <v>3117.5549352388466</v>
      </c>
    </row>
    <row r="105" spans="2:6" ht="23" customHeight="1">
      <c r="B105" s="12" t="d">
        <v>2022-04-25</v>
      </c>
      <c r="C105" s="7">
        <v>2921.4799800000001</v>
      </c>
      <c r="E105" s="20">
        <f t="shared" si="2"/>
        <v>3079.2275163447293</v>
      </c>
      <c r="F105" s="7">
        <f t="shared" si="3"/>
        <v>3109.8657213079114</v>
      </c>
    </row>
    <row r="106" spans="2:6" ht="23" customHeight="1">
      <c r="B106" s="12" t="d">
        <v>2022-04-26</v>
      </c>
      <c r="C106" s="7">
        <v>2787.820068</v>
      </c>
      <c r="E106" s="20">
        <f t="shared" si="2"/>
        <v>3051.4744260261841</v>
      </c>
      <c r="F106" s="7">
        <f t="shared" si="3"/>
        <v>3097.236480001719</v>
      </c>
    </row>
    <row r="107" spans="2:6" ht="23" customHeight="1">
      <c r="B107" s="12" t="d">
        <v>2022-04-27</v>
      </c>
      <c r="C107" s="7">
        <v>2763.3400879999999</v>
      </c>
      <c r="E107" s="20">
        <f t="shared" si="2"/>
        <v>3024.0330604998808</v>
      </c>
      <c r="F107" s="7">
        <f t="shared" si="3"/>
        <v>3084.1425038447892</v>
      </c>
    </row>
    <row r="108" spans="2:6" ht="23" customHeight="1">
      <c r="B108" s="12" t="d">
        <v>2022-04-28</v>
      </c>
      <c r="C108" s="7">
        <v>2891.929932</v>
      </c>
      <c r="E108" s="20">
        <f t="shared" si="2"/>
        <v>3011.4518101665585</v>
      </c>
      <c r="F108" s="7">
        <f t="shared" si="3"/>
        <v>3076.6047559293074</v>
      </c>
    </row>
    <row r="109" spans="2:6" ht="23" customHeight="1">
      <c r="B109" s="12" t="d">
        <v>2022-04-29</v>
      </c>
      <c r="C109" s="7">
        <v>2485.6298830000001</v>
      </c>
      <c r="E109" s="20">
        <f t="shared" si="2"/>
        <v>2961.373531388791</v>
      </c>
      <c r="F109" s="7">
        <f t="shared" si="3"/>
        <v>3053.4292707163936</v>
      </c>
    </row>
    <row r="110" spans="2:6" ht="23" customHeight="1">
      <c r="B110" s="12" t="d">
        <v>2022-05-02</v>
      </c>
      <c r="C110" s="7">
        <v>2490</v>
      </c>
      <c r="E110" s="20">
        <f t="shared" si="2"/>
        <v>2916.4808141136682</v>
      </c>
      <c r="F110" s="7">
        <f t="shared" si="3"/>
        <v>3031.3340051981036</v>
      </c>
    </row>
    <row r="111" spans="2:6" ht="23" customHeight="1">
      <c r="B111" s="12" t="d">
        <v>2022-05-03</v>
      </c>
      <c r="C111" s="7">
        <v>2485.070068</v>
      </c>
      <c r="E111" s="20">
        <f t="shared" si="2"/>
        <v>2875.3940763885571</v>
      </c>
      <c r="F111" s="7">
        <f t="shared" si="3"/>
        <v>3009.9118900138642</v>
      </c>
    </row>
    <row r="112" spans="2:6" ht="23" customHeight="1">
      <c r="B112" s="12" t="d">
        <v>2022-05-04</v>
      </c>
      <c r="C112" s="7">
        <v>2518.570068</v>
      </c>
      <c r="E112" s="20">
        <f t="shared" si="2"/>
        <v>2841.410837494409</v>
      </c>
      <c r="F112" s="7">
        <f t="shared" si="3"/>
        <v>2990.6435832682228</v>
      </c>
    </row>
    <row r="113" spans="2:6" ht="23" customHeight="1">
      <c r="B113" s="12" t="d">
        <v>2022-05-05</v>
      </c>
      <c r="C113" s="7">
        <v>2328.139893</v>
      </c>
      <c r="E113" s="20">
        <f t="shared" si="2"/>
        <v>2792.5278903997037</v>
      </c>
      <c r="F113" s="7">
        <f t="shared" si="3"/>
        <v>2964.6630463949596</v>
      </c>
    </row>
    <row r="114" spans="2:6" ht="23" customHeight="1">
      <c r="B114" s="12" t="d">
        <v>2022-05-06</v>
      </c>
      <c r="C114" s="7">
        <v>2295.4499510000001</v>
      </c>
      <c r="E114" s="20">
        <f t="shared" si="2"/>
        <v>2745.1871342663985</v>
      </c>
      <c r="F114" s="7">
        <f t="shared" si="3"/>
        <v>2938.4193955951573</v>
      </c>
    </row>
    <row r="115" spans="2:6" ht="23" customHeight="1">
      <c r="B115" s="12" t="d">
        <v>2022-05-09</v>
      </c>
      <c r="C115" s="7">
        <v>2175.780029</v>
      </c>
      <c r="E115" s="20">
        <f t="shared" si="2"/>
        <v>2690.957886145789</v>
      </c>
      <c r="F115" s="7">
        <f t="shared" si="3"/>
        <v>2908.5119694541709</v>
      </c>
    </row>
    <row r="116" spans="2:6" ht="23" customHeight="1">
      <c r="B116" s="12" t="d">
        <v>2022-05-10</v>
      </c>
      <c r="C116" s="7">
        <v>2177.179932</v>
      </c>
      <c r="E116" s="20">
        <f t="shared" si="2"/>
        <v>2642.0266524176186</v>
      </c>
      <c r="F116" s="7">
        <f t="shared" si="3"/>
        <v>2879.8322817108701</v>
      </c>
    </row>
    <row r="117" spans="2:6" ht="23" customHeight="1">
      <c r="B117" s="12" t="d">
        <v>2022-05-11</v>
      </c>
      <c r="C117" s="7">
        <v>2107.4399410000001</v>
      </c>
      <c r="E117" s="20">
        <f t="shared" si="2"/>
        <v>2591.1136322826073</v>
      </c>
      <c r="F117" s="7">
        <f t="shared" si="3"/>
        <v>2849.5423859967182</v>
      </c>
    </row>
    <row r="118" spans="2:6" ht="23" customHeight="1">
      <c r="B118" s="12" t="d">
        <v>2022-05-12</v>
      </c>
      <c r="C118" s="7">
        <v>2138.610107</v>
      </c>
      <c r="E118" s="20">
        <f t="shared" si="2"/>
        <v>2548.0180584461687</v>
      </c>
      <c r="F118" s="7">
        <f t="shared" si="3"/>
        <v>2821.6626887811608</v>
      </c>
    </row>
    <row r="119" spans="2:6" ht="23" customHeight="1">
      <c r="B119" s="12" t="d">
        <v>2022-05-13</v>
      </c>
      <c r="C119" s="7">
        <v>2261.1000979999999</v>
      </c>
      <c r="E119" s="20">
        <f t="shared" si="2"/>
        <v>2520.6925384036763</v>
      </c>
      <c r="F119" s="7">
        <f t="shared" si="3"/>
        <v>2799.6798420838609</v>
      </c>
    </row>
    <row r="120" spans="2:6" ht="23" customHeight="1">
      <c r="B120" s="12" t="d">
        <v>2022-05-16</v>
      </c>
      <c r="C120" s="7">
        <v>2216.209961</v>
      </c>
      <c r="E120" s="20">
        <f t="shared" si="2"/>
        <v>2491.6941976985645</v>
      </c>
      <c r="F120" s="7">
        <f t="shared" si="3"/>
        <v>2776.7986702766507</v>
      </c>
    </row>
    <row r="121" spans="2:6" ht="23" customHeight="1">
      <c r="B121" s="12" t="d">
        <v>2022-05-17</v>
      </c>
      <c r="C121" s="7">
        <v>2307.3701169999999</v>
      </c>
      <c r="E121" s="20">
        <f t="shared" si="2"/>
        <v>2474.1395233463204</v>
      </c>
      <c r="F121" s="7">
        <f t="shared" si="3"/>
        <v>2758.3897074030565</v>
      </c>
    </row>
    <row r="122" spans="2:6" ht="23" customHeight="1">
      <c r="B122" s="12" t="d">
        <v>2022-05-18</v>
      </c>
      <c r="C122" s="7">
        <v>2142.25</v>
      </c>
      <c r="E122" s="20">
        <f t="shared" si="2"/>
        <v>2442.5309973133376</v>
      </c>
      <c r="F122" s="7">
        <f t="shared" si="3"/>
        <v>2734.22736593627</v>
      </c>
    </row>
    <row r="123" spans="2:6" ht="23" customHeight="1">
      <c r="B123" s="12" t="d">
        <v>2022-05-19</v>
      </c>
      <c r="C123" s="7">
        <v>2146.3798830000001</v>
      </c>
      <c r="E123" s="20">
        <f t="shared" si="2"/>
        <v>2414.3261292834964</v>
      </c>
      <c r="F123" s="7">
        <f t="shared" si="3"/>
        <v>2711.1745234681807</v>
      </c>
    </row>
    <row r="124" spans="2:6" ht="23" customHeight="1">
      <c r="B124" s="12" t="d">
        <v>2022-05-20</v>
      </c>
      <c r="C124" s="7">
        <v>2151.820068</v>
      </c>
      <c r="E124" s="20">
        <f t="shared" si="2"/>
        <v>2389.3255520184016</v>
      </c>
      <c r="F124" s="7">
        <f t="shared" si="3"/>
        <v>2689.2390546262914</v>
      </c>
    </row>
    <row r="125" spans="2:6" ht="23" customHeight="1">
      <c r="B125" s="12" t="d">
        <v>2022-05-23</v>
      </c>
      <c r="C125" s="7">
        <v>2151.139893</v>
      </c>
      <c r="E125" s="20">
        <f t="shared" si="2"/>
        <v>2366.6412035404583</v>
      </c>
      <c r="F125" s="7">
        <f t="shared" si="3"/>
        <v>2668.1371267193781</v>
      </c>
    </row>
    <row r="126" spans="2:6" ht="23" customHeight="1">
      <c r="B126" s="12" t="d">
        <v>2022-05-24</v>
      </c>
      <c r="C126" s="7">
        <v>2082</v>
      </c>
      <c r="E126" s="20">
        <f t="shared" si="2"/>
        <v>2339.5325174889858</v>
      </c>
      <c r="F126" s="7">
        <f t="shared" si="3"/>
        <v>2645.1513570441084</v>
      </c>
    </row>
    <row r="127" spans="2:6" ht="23" customHeight="1">
      <c r="B127" s="12" t="d">
        <v>2022-05-25</v>
      </c>
      <c r="C127" s="7">
        <v>2135.5</v>
      </c>
      <c r="E127" s="20">
        <f t="shared" si="2"/>
        <v>2320.1008491567013</v>
      </c>
      <c r="F127" s="7">
        <f t="shared" si="3"/>
        <v>2625.1650293168886</v>
      </c>
    </row>
    <row r="128" spans="2:6" ht="23" customHeight="1">
      <c r="B128" s="12" t="d">
        <v>2022-05-26</v>
      </c>
      <c r="C128" s="7">
        <v>2221.5500489999999</v>
      </c>
      <c r="E128" s="20">
        <f t="shared" si="2"/>
        <v>2310.7150586655871</v>
      </c>
      <c r="F128" s="7">
        <f t="shared" si="3"/>
        <v>2609.3369908730892</v>
      </c>
    </row>
    <row r="129" spans="2:9" ht="23" customHeight="1">
      <c r="B129" s="12" t="d">
        <v>2022-05-27</v>
      </c>
      <c r="C129" s="7">
        <v>2302.929932</v>
      </c>
      <c r="E129" s="20">
        <f t="shared" si="2"/>
        <v>2309.9736180307691</v>
      </c>
      <c r="F129" s="7">
        <f t="shared" si="3"/>
        <v>2597.3210277800272</v>
      </c>
    </row>
    <row r="130" spans="2:9" ht="23" customHeight="1">
      <c r="B130" s="12" t="d">
        <v>2022-05-31</v>
      </c>
      <c r="C130" s="7">
        <v>2404.1899410000001</v>
      </c>
      <c r="E130" s="20">
        <f t="shared" si="2"/>
        <v>2318.9466011706959</v>
      </c>
      <c r="F130" s="7">
        <f t="shared" si="3"/>
        <v>2589.7472596710063</v>
      </c>
    </row>
    <row r="131" spans="2:9" ht="23" customHeight="1">
      <c r="B131" s="12" t="d">
        <v>2022-06-01</v>
      </c>
      <c r="C131" s="7">
        <v>2433.679932</v>
      </c>
      <c r="E131" s="20">
        <f t="shared" si="2"/>
        <v>2329.8735850592011</v>
      </c>
      <c r="F131" s="7">
        <f t="shared" si="3"/>
        <v>2583.6269723113592</v>
      </c>
    </row>
    <row r="132" spans="2:9" ht="23" customHeight="1">
      <c r="B132" s="12" t="d">
        <v>2022-06-02</v>
      </c>
      <c r="C132" s="7">
        <v>2510.219971</v>
      </c>
      <c r="E132" s="20">
        <f t="shared" si="2"/>
        <v>2347.0494313392769</v>
      </c>
      <c r="F132" s="7">
        <f t="shared" si="3"/>
        <v>2580.7482663775804</v>
      </c>
    </row>
    <row r="133" spans="2:9" ht="23" customHeight="1">
      <c r="B133" s="14" t="d">
        <v>2022-06-03</v>
      </c>
      <c r="C133" s="10">
        <v>2447</v>
      </c>
      <c r="E133" s="21">
        <f t="shared" si="2"/>
        <v>2356.5685331164887</v>
      </c>
      <c r="F133" s="10">
        <f t="shared" si="3"/>
        <v>2575.5032363235578</v>
      </c>
    </row>
    <row r="134" spans="2:9">
      <c r="I134" s="2">
        <f>SUM(I10:I133)</f>
        <v>0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B205-F52C-3742-B251-FDBA81871DE5}">
  <dimension ref="A1:F106"/>
  <sheetViews>
    <sheetView workbookViewId="0"/>
  </sheetViews>
  <sheetFormatPr baseColWidth="10" defaultColWidth="11.1640625" defaultRowHeight="16"/>
  <cols>
    <col min="1" max="1" width="4" style="2" customWidth="1"/>
    <col min="2" max="2" width="18.33203125" style="2" customWidth="1"/>
    <col min="3" max="3" width="18.83203125" style="2" customWidth="1"/>
    <col min="4" max="4" width="11.1640625" style="2"/>
    <col min="5" max="6" width="20.83203125" style="2" customWidth="1"/>
    <col min="7" max="16384" width="11.1640625" style="2"/>
  </cols>
  <sheetData>
    <row r="1" spans="1:6" ht="21">
      <c r="A1" s="1" t="s">
        <v>16</v>
      </c>
    </row>
    <row r="2" spans="1:6" ht="21">
      <c r="A2" s="1"/>
    </row>
    <row r="3" spans="1:6" s="16" customFormat="1" ht="22" customHeight="1">
      <c r="B3" s="15" t="s">
        <v>7</v>
      </c>
      <c r="C3" s="17">
        <f>2/(50+1)</f>
        <v>3.9215686274509803E-2</v>
      </c>
      <c r="D3" s="25" t="s">
        <v>24</v>
      </c>
    </row>
    <row r="4" spans="1:6" s="16" customFormat="1" ht="22" customHeight="1"/>
    <row r="5" spans="1:6" s="22" customFormat="1" ht="27" customHeight="1">
      <c r="B5" s="4" t="s">
        <v>17</v>
      </c>
      <c r="C5" s="4" t="s">
        <v>18</v>
      </c>
      <c r="E5" s="4" t="s">
        <v>23</v>
      </c>
      <c r="F5" s="4" t="s">
        <v>19</v>
      </c>
    </row>
    <row r="6" spans="1:6" ht="26" customHeight="1">
      <c r="B6" s="23">
        <v>0</v>
      </c>
      <c r="C6" s="26">
        <f>(1 - $C$3)^(B6) * C3</f>
        <v>3.9215686274509803E-2</v>
      </c>
      <c r="E6" s="23" t="s">
        <v>20</v>
      </c>
      <c r="F6" s="24">
        <f>SUM(C6:C16)</f>
        <v>0.35600137034869433</v>
      </c>
    </row>
    <row r="7" spans="1:6" ht="26" customHeight="1">
      <c r="B7" s="23">
        <v>1</v>
      </c>
      <c r="C7" s="26">
        <f t="shared" ref="C7:C38" si="0">(1 - $C$3)^(B7) * $C$3</f>
        <v>3.767781622452903E-2</v>
      </c>
      <c r="E7" s="23" t="s">
        <v>21</v>
      </c>
      <c r="F7" s="24">
        <f>SUM(C6:C55)</f>
        <v>0.86470081002238031</v>
      </c>
    </row>
    <row r="8" spans="1:6" ht="26" customHeight="1">
      <c r="B8" s="23">
        <v>2</v>
      </c>
      <c r="C8" s="26">
        <f t="shared" si="0"/>
        <v>3.6200254803959261E-2</v>
      </c>
      <c r="E8" s="23" t="s">
        <v>22</v>
      </c>
      <c r="F8" s="24">
        <f>SUM(C6:C106)</f>
        <v>0.98241200647801208</v>
      </c>
    </row>
    <row r="9" spans="1:6" ht="26" customHeight="1">
      <c r="B9" s="23">
        <v>3</v>
      </c>
      <c r="C9" s="26">
        <f t="shared" si="0"/>
        <v>3.478063696850988E-2</v>
      </c>
    </row>
    <row r="10" spans="1:6" ht="26" customHeight="1">
      <c r="B10" s="23">
        <v>4</v>
      </c>
      <c r="C10" s="26">
        <f t="shared" si="0"/>
        <v>3.3416690420725176E-2</v>
      </c>
    </row>
    <row r="11" spans="1:6" ht="26" customHeight="1">
      <c r="B11" s="23">
        <v>5</v>
      </c>
      <c r="C11" s="26">
        <f t="shared" si="0"/>
        <v>3.2106231972853602E-2</v>
      </c>
    </row>
    <row r="12" spans="1:6" ht="26" customHeight="1">
      <c r="B12" s="23">
        <v>6</v>
      </c>
      <c r="C12" s="26">
        <f t="shared" si="0"/>
        <v>3.0847164052349538E-2</v>
      </c>
    </row>
    <row r="13" spans="1:6" ht="26" customHeight="1">
      <c r="B13" s="23">
        <v>7</v>
      </c>
      <c r="C13" s="26">
        <f t="shared" si="0"/>
        <v>2.9637471344414263E-2</v>
      </c>
    </row>
    <row r="14" spans="1:6" ht="26" customHeight="1">
      <c r="B14" s="23">
        <v>8</v>
      </c>
      <c r="C14" s="26">
        <f t="shared" si="0"/>
        <v>2.847521756620194E-2</v>
      </c>
    </row>
    <row r="15" spans="1:6" ht="26" customHeight="1">
      <c r="B15" s="23">
        <v>9</v>
      </c>
      <c r="C15" s="26">
        <f t="shared" si="0"/>
        <v>2.7358542367527352E-2</v>
      </c>
    </row>
    <row r="16" spans="1:6" ht="26" customHeight="1">
      <c r="B16" s="23">
        <v>10</v>
      </c>
      <c r="C16" s="26">
        <f t="shared" si="0"/>
        <v>2.6285658353114517E-2</v>
      </c>
    </row>
    <row r="17" spans="2:3" ht="26" customHeight="1">
      <c r="B17" s="23">
        <v>11</v>
      </c>
      <c r="C17" s="26">
        <f t="shared" si="0"/>
        <v>2.5254848221619833E-2</v>
      </c>
    </row>
    <row r="18" spans="2:3" ht="26" customHeight="1">
      <c r="B18" s="23">
        <v>12</v>
      </c>
      <c r="C18" s="26">
        <f t="shared" si="0"/>
        <v>2.4264462016850428E-2</v>
      </c>
    </row>
    <row r="19" spans="2:3" ht="26" customHeight="1">
      <c r="B19" s="23">
        <v>13</v>
      </c>
      <c r="C19" s="26">
        <f t="shared" si="0"/>
        <v>2.3312914486777862E-2</v>
      </c>
    </row>
    <row r="20" spans="2:3" ht="26" customHeight="1">
      <c r="B20" s="23">
        <v>14</v>
      </c>
      <c r="C20" s="26">
        <f t="shared" si="0"/>
        <v>2.2398682546119902E-2</v>
      </c>
    </row>
    <row r="21" spans="2:3" ht="26" customHeight="1">
      <c r="B21" s="23">
        <v>15</v>
      </c>
      <c r="C21" s="26">
        <f t="shared" si="0"/>
        <v>2.1520302838428929E-2</v>
      </c>
    </row>
    <row r="22" spans="2:3" ht="26" customHeight="1">
      <c r="B22" s="23">
        <v>16</v>
      </c>
      <c r="C22" s="26">
        <f t="shared" si="0"/>
        <v>2.0676369393784658E-2</v>
      </c>
    </row>
    <row r="23" spans="2:3" ht="26" customHeight="1">
      <c r="B23" s="23">
        <v>17</v>
      </c>
      <c r="C23" s="26">
        <f t="shared" si="0"/>
        <v>1.9865531378342124E-2</v>
      </c>
    </row>
    <row r="24" spans="2:3" ht="26" customHeight="1">
      <c r="B24" s="23">
        <v>18</v>
      </c>
      <c r="C24" s="26">
        <f t="shared" si="0"/>
        <v>1.9086490932132629E-2</v>
      </c>
    </row>
    <row r="25" spans="2:3" ht="26" customHeight="1">
      <c r="B25" s="23">
        <v>19</v>
      </c>
      <c r="C25" s="26">
        <f t="shared" si="0"/>
        <v>1.8338001091656838E-2</v>
      </c>
    </row>
    <row r="26" spans="2:3" ht="26" customHeight="1">
      <c r="B26" s="23">
        <v>20</v>
      </c>
      <c r="C26" s="26">
        <f t="shared" si="0"/>
        <v>1.7618863793944808E-2</v>
      </c>
    </row>
    <row r="27" spans="2:3" ht="26" customHeight="1">
      <c r="B27" s="23">
        <v>21</v>
      </c>
      <c r="C27" s="26">
        <f t="shared" si="0"/>
        <v>1.6927927958888148E-2</v>
      </c>
    </row>
    <row r="28" spans="2:3" ht="26" customHeight="1">
      <c r="B28" s="23">
        <v>22</v>
      </c>
      <c r="C28" s="26">
        <f t="shared" si="0"/>
        <v>1.6264087646774884E-2</v>
      </c>
    </row>
    <row r="29" spans="2:3" ht="26" customHeight="1">
      <c r="B29" s="23">
        <v>23</v>
      </c>
      <c r="C29" s="26">
        <f t="shared" si="0"/>
        <v>1.5626280288077832E-2</v>
      </c>
    </row>
    <row r="30" spans="2:3" ht="26" customHeight="1">
      <c r="B30" s="23">
        <v>24</v>
      </c>
      <c r="C30" s="26">
        <f t="shared" si="0"/>
        <v>1.5013484982663016E-2</v>
      </c>
    </row>
    <row r="31" spans="2:3" ht="26" customHeight="1">
      <c r="B31" s="23">
        <v>25</v>
      </c>
      <c r="C31" s="26">
        <f t="shared" si="0"/>
        <v>1.4424720865695838E-2</v>
      </c>
    </row>
    <row r="32" spans="2:3" ht="26" customHeight="1">
      <c r="B32" s="23">
        <v>26</v>
      </c>
      <c r="C32" s="26">
        <f t="shared" si="0"/>
        <v>1.3859045537629334E-2</v>
      </c>
    </row>
    <row r="33" spans="2:3" ht="26" customHeight="1">
      <c r="B33" s="23">
        <v>27</v>
      </c>
      <c r="C33" s="26">
        <f t="shared" si="0"/>
        <v>1.3315553555761519E-2</v>
      </c>
    </row>
    <row r="34" spans="2:3" ht="26" customHeight="1">
      <c r="B34" s="23">
        <v>28</v>
      </c>
      <c r="C34" s="26">
        <f t="shared" si="0"/>
        <v>1.2793374984947342E-2</v>
      </c>
    </row>
    <row r="35" spans="2:3" ht="26" customHeight="1">
      <c r="B35" s="23">
        <v>29</v>
      </c>
      <c r="C35" s="26">
        <f t="shared" si="0"/>
        <v>1.2291674005145485E-2</v>
      </c>
    </row>
    <row r="36" spans="2:3" ht="26" customHeight="1">
      <c r="B36" s="23">
        <v>30</v>
      </c>
      <c r="C36" s="26">
        <f t="shared" si="0"/>
        <v>1.180964757357115E-2</v>
      </c>
    </row>
    <row r="37" spans="2:3" ht="26" customHeight="1">
      <c r="B37" s="23">
        <v>31</v>
      </c>
      <c r="C37" s="26">
        <f t="shared" si="0"/>
        <v>1.1346524139313459E-2</v>
      </c>
    </row>
    <row r="38" spans="2:3" ht="26" customHeight="1">
      <c r="B38" s="23">
        <v>32</v>
      </c>
      <c r="C38" s="26">
        <f t="shared" si="0"/>
        <v>1.0901562408359992E-2</v>
      </c>
    </row>
    <row r="39" spans="2:3" ht="26" customHeight="1">
      <c r="B39" s="23">
        <v>33</v>
      </c>
      <c r="C39" s="26">
        <f t="shared" ref="C39:C70" si="1">(1 - $C$3)^(B39) * $C$3</f>
        <v>1.0474050157051757E-2</v>
      </c>
    </row>
    <row r="40" spans="2:3" ht="26" customHeight="1">
      <c r="B40" s="23">
        <v>34</v>
      </c>
      <c r="C40" s="26">
        <f t="shared" si="1"/>
        <v>1.0063303092069334E-2</v>
      </c>
    </row>
    <row r="41" spans="2:3" ht="26" customHeight="1">
      <c r="B41" s="23">
        <v>35</v>
      </c>
      <c r="C41" s="26">
        <f t="shared" si="1"/>
        <v>9.6686637551254388E-3</v>
      </c>
    </row>
    <row r="42" spans="2:3" ht="26" customHeight="1">
      <c r="B42" s="23">
        <v>36</v>
      </c>
      <c r="C42" s="26">
        <f t="shared" si="1"/>
        <v>9.2895004706107162E-3</v>
      </c>
    </row>
    <row r="43" spans="2:3" ht="26" customHeight="1">
      <c r="B43" s="23">
        <v>37</v>
      </c>
      <c r="C43" s="26">
        <f t="shared" si="1"/>
        <v>8.9252063345083357E-3</v>
      </c>
    </row>
    <row r="44" spans="2:3" ht="26" customHeight="1">
      <c r="B44" s="23">
        <v>38</v>
      </c>
      <c r="C44" s="26">
        <f t="shared" si="1"/>
        <v>8.5751982429589872E-3</v>
      </c>
    </row>
    <row r="45" spans="2:3" ht="26" customHeight="1">
      <c r="B45" s="23">
        <v>39</v>
      </c>
      <c r="C45" s="26">
        <f t="shared" si="1"/>
        <v>8.238915958921381E-3</v>
      </c>
    </row>
    <row r="46" spans="2:3" ht="26" customHeight="1">
      <c r="B46" s="23">
        <v>40</v>
      </c>
      <c r="C46" s="26">
        <f t="shared" si="1"/>
        <v>7.9158212154342694E-3</v>
      </c>
    </row>
    <row r="47" spans="2:3" ht="26" customHeight="1">
      <c r="B47" s="23">
        <v>41</v>
      </c>
      <c r="C47" s="26">
        <f t="shared" si="1"/>
        <v>7.6053968540446895E-3</v>
      </c>
    </row>
    <row r="48" spans="2:3" ht="26" customHeight="1">
      <c r="B48" s="23">
        <v>42</v>
      </c>
      <c r="C48" s="26">
        <f t="shared" si="1"/>
        <v>7.3071459970233295E-3</v>
      </c>
    </row>
    <row r="49" spans="2:3" ht="26" customHeight="1">
      <c r="B49" s="23">
        <v>43</v>
      </c>
      <c r="C49" s="26">
        <f t="shared" si="1"/>
        <v>7.0205912520420223E-3</v>
      </c>
    </row>
    <row r="50" spans="2:3" ht="26" customHeight="1">
      <c r="B50" s="23">
        <v>44</v>
      </c>
      <c r="C50" s="26">
        <f t="shared" si="1"/>
        <v>6.745273948040374E-3</v>
      </c>
    </row>
    <row r="51" spans="2:3" ht="26" customHeight="1">
      <c r="B51" s="23">
        <v>45</v>
      </c>
      <c r="C51" s="26">
        <f t="shared" si="1"/>
        <v>6.4807534010583989E-3</v>
      </c>
    </row>
    <row r="52" spans="2:3" ht="26" customHeight="1">
      <c r="B52" s="23">
        <v>46</v>
      </c>
      <c r="C52" s="26">
        <f t="shared" si="1"/>
        <v>6.2266062088600299E-3</v>
      </c>
    </row>
    <row r="53" spans="2:3" ht="26" customHeight="1">
      <c r="B53" s="23">
        <v>47</v>
      </c>
      <c r="C53" s="26">
        <f t="shared" si="1"/>
        <v>5.9824255732184601E-3</v>
      </c>
    </row>
    <row r="54" spans="2:3" ht="26" customHeight="1">
      <c r="B54" s="23">
        <v>48</v>
      </c>
      <c r="C54" s="26">
        <f t="shared" si="1"/>
        <v>5.7478206487785212E-3</v>
      </c>
    </row>
    <row r="55" spans="2:3" ht="26" customHeight="1">
      <c r="B55" s="23">
        <v>49</v>
      </c>
      <c r="C55" s="26">
        <f t="shared" si="1"/>
        <v>5.5224159174538734E-3</v>
      </c>
    </row>
    <row r="56" spans="2:3" ht="26" customHeight="1">
      <c r="B56" s="23">
        <v>50</v>
      </c>
      <c r="C56" s="26">
        <f t="shared" si="1"/>
        <v>5.3058505873576425E-3</v>
      </c>
    </row>
    <row r="57" spans="2:3" ht="26" customHeight="1">
      <c r="B57" s="23">
        <v>51</v>
      </c>
      <c r="C57" s="26">
        <f t="shared" si="1"/>
        <v>5.0977780153044017E-3</v>
      </c>
    </row>
    <row r="58" spans="2:3" ht="26" customHeight="1">
      <c r="B58" s="23">
        <v>52</v>
      </c>
      <c r="C58" s="26">
        <f t="shared" si="1"/>
        <v>4.8978651519591314E-3</v>
      </c>
    </row>
    <row r="59" spans="2:3" ht="26" customHeight="1">
      <c r="B59" s="23">
        <v>53</v>
      </c>
      <c r="C59" s="26">
        <f t="shared" si="1"/>
        <v>4.7057920087450484E-3</v>
      </c>
    </row>
    <row r="60" spans="2:3" ht="26" customHeight="1">
      <c r="B60" s="23">
        <v>54</v>
      </c>
      <c r="C60" s="26">
        <f t="shared" si="1"/>
        <v>4.5212511456570069E-3</v>
      </c>
    </row>
    <row r="61" spans="2:3" ht="26" customHeight="1">
      <c r="B61" s="23">
        <v>55</v>
      </c>
      <c r="C61" s="26">
        <f t="shared" si="1"/>
        <v>4.3439471791606532E-3</v>
      </c>
    </row>
    <row r="62" spans="2:3" ht="26" customHeight="1">
      <c r="B62" s="23">
        <v>56</v>
      </c>
      <c r="C62" s="26">
        <f t="shared" si="1"/>
        <v>4.1735963093896475E-3</v>
      </c>
    </row>
    <row r="63" spans="2:3" ht="26" customHeight="1">
      <c r="B63" s="23">
        <v>57</v>
      </c>
      <c r="C63" s="26">
        <f t="shared" si="1"/>
        <v>4.0099258658841709E-3</v>
      </c>
    </row>
    <row r="64" spans="2:3" ht="26" customHeight="1">
      <c r="B64" s="23">
        <v>58</v>
      </c>
      <c r="C64" s="26">
        <f t="shared" si="1"/>
        <v>3.8526738711436156E-3</v>
      </c>
    </row>
    <row r="65" spans="2:3" ht="26" customHeight="1">
      <c r="B65" s="23">
        <v>59</v>
      </c>
      <c r="C65" s="26">
        <f t="shared" si="1"/>
        <v>3.7015886212948467E-3</v>
      </c>
    </row>
    <row r="66" spans="2:3" ht="26" customHeight="1">
      <c r="B66" s="23">
        <v>60</v>
      </c>
      <c r="C66" s="26">
        <f t="shared" si="1"/>
        <v>3.5564282832048527E-3</v>
      </c>
    </row>
    <row r="67" spans="2:3" ht="26" customHeight="1">
      <c r="B67" s="23">
        <v>61</v>
      </c>
      <c r="C67" s="26">
        <f t="shared" si="1"/>
        <v>3.4169605073928982E-3</v>
      </c>
    </row>
    <row r="68" spans="2:3" ht="26" customHeight="1">
      <c r="B68" s="23">
        <v>62</v>
      </c>
      <c r="C68" s="26">
        <f t="shared" si="1"/>
        <v>3.2829620561225874E-3</v>
      </c>
    </row>
    <row r="69" spans="2:3" ht="26" customHeight="1">
      <c r="B69" s="23">
        <v>63</v>
      </c>
      <c r="C69" s="26">
        <f t="shared" si="1"/>
        <v>3.1542184460785646E-3</v>
      </c>
    </row>
    <row r="70" spans="2:3" ht="26" customHeight="1">
      <c r="B70" s="23">
        <v>64</v>
      </c>
      <c r="C70" s="26">
        <f t="shared" si="1"/>
        <v>3.0305236050558763E-3</v>
      </c>
    </row>
    <row r="71" spans="2:3" ht="26" customHeight="1">
      <c r="B71" s="23">
        <v>65</v>
      </c>
      <c r="C71" s="26">
        <f t="shared" ref="C71:C102" si="2">(1 - $C$3)^(B71) * $C$3</f>
        <v>2.9116795421125089E-3</v>
      </c>
    </row>
    <row r="72" spans="2:3" ht="26" customHeight="1">
      <c r="B72" s="23">
        <v>66</v>
      </c>
      <c r="C72" s="26">
        <f t="shared" si="2"/>
        <v>2.7974960306571162E-3</v>
      </c>
    </row>
    <row r="73" spans="2:3" ht="26" customHeight="1">
      <c r="B73" s="23">
        <v>67</v>
      </c>
      <c r="C73" s="26">
        <f t="shared" si="2"/>
        <v>2.68779030396468E-3</v>
      </c>
    </row>
    <row r="74" spans="2:3" ht="26" customHeight="1">
      <c r="B74" s="23">
        <v>68</v>
      </c>
      <c r="C74" s="26">
        <f t="shared" si="2"/>
        <v>2.582386762632732E-3</v>
      </c>
    </row>
    <row r="75" spans="2:3" ht="26" customHeight="1">
      <c r="B75" s="23">
        <v>69</v>
      </c>
      <c r="C75" s="26">
        <f t="shared" si="2"/>
        <v>2.4811166935098804E-3</v>
      </c>
    </row>
    <row r="76" spans="2:3" ht="26" customHeight="1">
      <c r="B76" s="23">
        <v>70</v>
      </c>
      <c r="C76" s="26">
        <f t="shared" si="2"/>
        <v>2.3838179996467472E-3</v>
      </c>
    </row>
    <row r="77" spans="2:3" ht="26" customHeight="1">
      <c r="B77" s="23">
        <v>71</v>
      </c>
      <c r="C77" s="26">
        <f t="shared" si="2"/>
        <v>2.2903349408370708E-3</v>
      </c>
    </row>
    <row r="78" spans="2:3" ht="26" customHeight="1">
      <c r="B78" s="23">
        <v>72</v>
      </c>
      <c r="C78" s="26">
        <f t="shared" si="2"/>
        <v>2.2005178843336566E-3</v>
      </c>
    </row>
    <row r="79" spans="2:3" ht="26" customHeight="1">
      <c r="B79" s="23">
        <v>73</v>
      </c>
      <c r="C79" s="26">
        <f t="shared" si="2"/>
        <v>2.1142230653401796E-3</v>
      </c>
    </row>
    <row r="80" spans="2:3" ht="26" customHeight="1">
      <c r="B80" s="23">
        <v>74</v>
      </c>
      <c r="C80" s="26">
        <f t="shared" si="2"/>
        <v>2.0313123568954667E-3</v>
      </c>
    </row>
    <row r="81" spans="2:3" ht="26" customHeight="1">
      <c r="B81" s="23">
        <v>75</v>
      </c>
      <c r="C81" s="26">
        <f t="shared" si="2"/>
        <v>1.9516530487819193E-3</v>
      </c>
    </row>
    <row r="82" spans="2:3" ht="26" customHeight="1">
      <c r="B82" s="23">
        <v>76</v>
      </c>
      <c r="C82" s="26">
        <f t="shared" si="2"/>
        <v>1.8751176351041968E-3</v>
      </c>
    </row>
    <row r="83" spans="2:3" ht="26" customHeight="1">
      <c r="B83" s="23">
        <v>77</v>
      </c>
      <c r="C83" s="26">
        <f t="shared" si="2"/>
        <v>1.8015836101981501E-3</v>
      </c>
    </row>
    <row r="84" spans="2:3" ht="26" customHeight="1">
      <c r="B84" s="23">
        <v>78</v>
      </c>
      <c r="C84" s="26">
        <f t="shared" si="2"/>
        <v>1.7309332725433202E-3</v>
      </c>
    </row>
    <row r="85" spans="2:3" ht="26" customHeight="1">
      <c r="B85" s="23">
        <v>79</v>
      </c>
      <c r="C85" s="26">
        <f t="shared" si="2"/>
        <v>1.6630535363651509E-3</v>
      </c>
    </row>
    <row r="86" spans="2:3" ht="26" customHeight="1">
      <c r="B86" s="23">
        <v>80</v>
      </c>
      <c r="C86" s="26">
        <f t="shared" si="2"/>
        <v>1.5978357506253413E-3</v>
      </c>
    </row>
    <row r="87" spans="2:3" ht="26" customHeight="1">
      <c r="B87" s="23">
        <v>81</v>
      </c>
      <c r="C87" s="26">
        <f t="shared" si="2"/>
        <v>1.5351755251106223E-3</v>
      </c>
    </row>
    <row r="88" spans="2:3" ht="26" customHeight="1">
      <c r="B88" s="23">
        <v>82</v>
      </c>
      <c r="C88" s="26">
        <f t="shared" si="2"/>
        <v>1.474972563341578E-3</v>
      </c>
    </row>
    <row r="89" spans="2:3" ht="26" customHeight="1">
      <c r="B89" s="23">
        <v>83</v>
      </c>
      <c r="C89" s="26">
        <f t="shared" si="2"/>
        <v>1.4171305020340651E-3</v>
      </c>
    </row>
    <row r="90" spans="2:3" ht="26" customHeight="1">
      <c r="B90" s="23">
        <v>84</v>
      </c>
      <c r="C90" s="26">
        <f t="shared" si="2"/>
        <v>1.361556756856259E-3</v>
      </c>
    </row>
    <row r="91" spans="2:3" ht="26" customHeight="1">
      <c r="B91" s="23">
        <v>85</v>
      </c>
      <c r="C91" s="26">
        <f t="shared" si="2"/>
        <v>1.3081623742344449E-3</v>
      </c>
    </row>
    <row r="92" spans="2:3" ht="26" customHeight="1">
      <c r="B92" s="23">
        <v>86</v>
      </c>
      <c r="C92" s="26">
        <f t="shared" si="2"/>
        <v>1.2568618889703487E-3</v>
      </c>
    </row>
    <row r="93" spans="2:3" ht="26" customHeight="1">
      <c r="B93" s="23">
        <v>87</v>
      </c>
      <c r="C93" s="26">
        <f t="shared" si="2"/>
        <v>1.2075731874420998E-3</v>
      </c>
    </row>
    <row r="94" spans="2:3" ht="26" customHeight="1">
      <c r="B94" s="23">
        <v>88</v>
      </c>
      <c r="C94" s="26">
        <f t="shared" si="2"/>
        <v>1.1602173761698607E-3</v>
      </c>
    </row>
    <row r="95" spans="2:3" ht="26" customHeight="1">
      <c r="B95" s="23">
        <v>89</v>
      </c>
      <c r="C95" s="26">
        <f t="shared" si="2"/>
        <v>1.1147186555357485E-3</v>
      </c>
    </row>
    <row r="96" spans="2:3" ht="26" customHeight="1">
      <c r="B96" s="23">
        <v>90</v>
      </c>
      <c r="C96" s="26">
        <f t="shared" si="2"/>
        <v>1.0710041984559153E-3</v>
      </c>
    </row>
    <row r="97" spans="2:3" ht="26" customHeight="1">
      <c r="B97" s="23">
        <v>91</v>
      </c>
      <c r="C97" s="26">
        <f t="shared" si="2"/>
        <v>1.0290040338105854E-3</v>
      </c>
    </row>
    <row r="98" spans="2:3" ht="26" customHeight="1">
      <c r="B98" s="23">
        <v>92</v>
      </c>
      <c r="C98" s="26">
        <f t="shared" si="2"/>
        <v>9.8865093444546435E-4</v>
      </c>
    </row>
    <row r="99" spans="2:3" ht="26" customHeight="1">
      <c r="B99" s="23">
        <v>93</v>
      </c>
      <c r="C99" s="26">
        <f t="shared" si="2"/>
        <v>9.4988030956525012E-4</v>
      </c>
    </row>
    <row r="100" spans="2:3" ht="26" customHeight="1">
      <c r="B100" s="23">
        <v>94</v>
      </c>
      <c r="C100" s="26">
        <f t="shared" si="2"/>
        <v>9.1263010134700468E-4</v>
      </c>
    </row>
    <row r="101" spans="2:3" ht="26" customHeight="1">
      <c r="B101" s="23">
        <v>95</v>
      </c>
      <c r="C101" s="26">
        <f t="shared" si="2"/>
        <v>8.7684068560790653E-4</v>
      </c>
    </row>
    <row r="102" spans="2:3" ht="26" customHeight="1">
      <c r="B102" s="23">
        <v>96</v>
      </c>
      <c r="C102" s="26">
        <f t="shared" si="2"/>
        <v>8.424547763683809E-4</v>
      </c>
    </row>
    <row r="103" spans="2:3" ht="26" customHeight="1">
      <c r="B103" s="23">
        <v>97</v>
      </c>
      <c r="C103" s="26">
        <f t="shared" ref="C103:C106" si="3">(1 - $C$3)^(B103) * $C$3</f>
        <v>8.0941733415785622E-4</v>
      </c>
    </row>
    <row r="104" spans="2:3" ht="26" customHeight="1">
      <c r="B104" s="23">
        <v>98</v>
      </c>
      <c r="C104" s="26">
        <f t="shared" si="3"/>
        <v>7.7767547791637165E-4</v>
      </c>
    </row>
    <row r="105" spans="2:3" ht="26" customHeight="1">
      <c r="B105" s="23">
        <v>99</v>
      </c>
      <c r="C105" s="26">
        <f t="shared" si="3"/>
        <v>7.4717840035102374E-4</v>
      </c>
    </row>
    <row r="106" spans="2:3" ht="26" customHeight="1">
      <c r="B106" s="23">
        <v>100</v>
      </c>
      <c r="C106" s="26">
        <f t="shared" si="3"/>
        <v>7.1787728661176797E-4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Data. Amazon stock</vt:lpstr>
      <vt:lpstr>SMA Calculation</vt:lpstr>
      <vt:lpstr>EWMA Calculation</vt:lpstr>
      <vt:lpstr>EWMA Day weights</vt:lpstr>
      <vt:lpstr>Fig. 1 SMA</vt:lpstr>
      <vt:lpstr>Fig. 2 EWMA 1</vt:lpstr>
      <vt:lpstr>Fig. 3 EWMA Day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WALIA Jayati</dc:creator>
  <cp:lastModifiedBy>WALIA Jayati</cp:lastModifiedBy>
  <dcterms:created xsi:type="dcterms:W3CDTF">2022-06-04T18:01:15Z</dcterms:created>
  <dcterms:modified xsi:type="dcterms:W3CDTF">2022-08-07T12:17:33Z</dcterms:modified>
</cp:coreProperties>
</file>