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SimTrade\6.1 Certificats\3. Certificats archivés\2021-01 US Certificat - ESSEC SMIB Cergy\0. Moniteur pour le cours\Work\Week 3 - Momentum trading strategy\"/>
    </mc:Choice>
  </mc:AlternateContent>
  <xr:revisionPtr revIDLastSave="0" documentId="13_ncr:1_{04E9F255-7A12-4E8A-850B-866192B10CC9}" xr6:coauthVersionLast="47" xr6:coauthVersionMax="47" xr10:uidLastSave="{00000000-0000-0000-0000-000000000000}"/>
  <bookViews>
    <workbookView xWindow="-108" yWindow="-108" windowWidth="23256" windowHeight="12576" tabRatio="785" xr2:uid="{00000000-000D-0000-FFFF-FFFF00000000}"/>
  </bookViews>
  <sheets>
    <sheet name="Data Price" sheetId="1" r:id="rId1"/>
    <sheet name="Fig Apple Price" sheetId="12" r:id="rId2"/>
    <sheet name="Data RSI" sheetId="2" r:id="rId3"/>
    <sheet name="Fig RSI" sheetId="9" r:id="rId4"/>
    <sheet name="Data MACD" sheetId="3" r:id="rId5"/>
    <sheet name="Fig MACD" sheetId="8" r:id="rId6"/>
    <sheet name="Data Bollinger band" sheetId="4" r:id="rId7"/>
    <sheet name="Fig Bollinger bands" sheetId="7" r:id="rId8"/>
    <sheet name="Data Volatility" sheetId="5" r:id="rId9"/>
    <sheet name="Fig Volatility" sheetId="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C4" i="5"/>
  <c r="D13" i="5" s="1"/>
  <c r="C5" i="5"/>
  <c r="D14" i="5" s="1"/>
  <c r="C6" i="5"/>
  <c r="D15" i="5" s="1"/>
  <c r="C7" i="5"/>
  <c r="D16" i="5" s="1"/>
  <c r="C8" i="5"/>
  <c r="D17" i="5" s="1"/>
  <c r="C9" i="5"/>
  <c r="D18" i="5" s="1"/>
  <c r="C10" i="5"/>
  <c r="D19" i="5" s="1"/>
  <c r="C11" i="5"/>
  <c r="D20" i="5" s="1"/>
  <c r="C12" i="5"/>
  <c r="D21" i="5" s="1"/>
  <c r="C13" i="5"/>
  <c r="D22" i="5" s="1"/>
  <c r="C14" i="5"/>
  <c r="D23" i="5" s="1"/>
  <c r="C15" i="5"/>
  <c r="D24" i="5" s="1"/>
  <c r="C16" i="5"/>
  <c r="D25" i="5" s="1"/>
  <c r="C17" i="5"/>
  <c r="D26" i="5" s="1"/>
  <c r="C18" i="5"/>
  <c r="D27" i="5" s="1"/>
  <c r="C19" i="5"/>
  <c r="D28" i="5" s="1"/>
  <c r="C20" i="5"/>
  <c r="D29" i="5" s="1"/>
  <c r="C21" i="5"/>
  <c r="D30" i="5" s="1"/>
  <c r="C22" i="5"/>
  <c r="D31" i="5" s="1"/>
  <c r="C23" i="5"/>
  <c r="D32" i="5" s="1"/>
  <c r="C24" i="5"/>
  <c r="D33" i="5" s="1"/>
  <c r="C25" i="5"/>
  <c r="D34" i="5" s="1"/>
  <c r="C26" i="5"/>
  <c r="D35" i="5" s="1"/>
  <c r="C27" i="5"/>
  <c r="D36" i="5" s="1"/>
  <c r="C28" i="5"/>
  <c r="D37" i="5" s="1"/>
  <c r="C29" i="5"/>
  <c r="D38" i="5" s="1"/>
  <c r="C30" i="5"/>
  <c r="D39" i="5" s="1"/>
  <c r="C31" i="5"/>
  <c r="D40" i="5" s="1"/>
  <c r="C32" i="5"/>
  <c r="D41" i="5" s="1"/>
  <c r="C33" i="5"/>
  <c r="D42" i="5" s="1"/>
  <c r="C34" i="5"/>
  <c r="D43" i="5" s="1"/>
  <c r="C35" i="5"/>
  <c r="D44" i="5" s="1"/>
  <c r="C36" i="5"/>
  <c r="D45" i="5" s="1"/>
  <c r="C37" i="5"/>
  <c r="D46" i="5" s="1"/>
  <c r="C38" i="5"/>
  <c r="D47" i="5" s="1"/>
  <c r="C39" i="5"/>
  <c r="D48" i="5" s="1"/>
  <c r="C40" i="5"/>
  <c r="D49" i="5" s="1"/>
  <c r="C41" i="5"/>
  <c r="D50" i="5" s="1"/>
  <c r="C42" i="5"/>
  <c r="D51" i="5" s="1"/>
  <c r="C43" i="5"/>
  <c r="D52" i="5" s="1"/>
  <c r="C44" i="5"/>
  <c r="D53" i="5" s="1"/>
  <c r="C45" i="5"/>
  <c r="D54" i="5" s="1"/>
  <c r="C46" i="5"/>
  <c r="D55" i="5" s="1"/>
  <c r="C47" i="5"/>
  <c r="D56" i="5" s="1"/>
  <c r="C48" i="5"/>
  <c r="D57" i="5" s="1"/>
  <c r="C49" i="5"/>
  <c r="D58" i="5" s="1"/>
  <c r="C50" i="5"/>
  <c r="D59" i="5" s="1"/>
  <c r="C51" i="5"/>
  <c r="D60" i="5" s="1"/>
  <c r="C52" i="5"/>
  <c r="D61" i="5" s="1"/>
  <c r="C53" i="5"/>
  <c r="D62" i="5" s="1"/>
  <c r="C54" i="5"/>
  <c r="D63" i="5" s="1"/>
  <c r="C55" i="5"/>
  <c r="D64" i="5" s="1"/>
  <c r="C56" i="5"/>
  <c r="D65" i="5" s="1"/>
  <c r="C57" i="5"/>
  <c r="D66" i="5" s="1"/>
  <c r="C58" i="5"/>
  <c r="D67" i="5" s="1"/>
  <c r="C59" i="5"/>
  <c r="D68" i="5" s="1"/>
  <c r="C60" i="5"/>
  <c r="D69" i="5" s="1"/>
  <c r="C61" i="5"/>
  <c r="D70" i="5" s="1"/>
  <c r="C62" i="5"/>
  <c r="D71" i="5" s="1"/>
  <c r="C63" i="5"/>
  <c r="D72" i="5" s="1"/>
  <c r="C64" i="5"/>
  <c r="D73" i="5" s="1"/>
  <c r="C65" i="5"/>
  <c r="D74" i="5" s="1"/>
  <c r="C66" i="5"/>
  <c r="D75" i="5" s="1"/>
  <c r="C67" i="5"/>
  <c r="D76" i="5" s="1"/>
  <c r="C68" i="5"/>
  <c r="D77" i="5" s="1"/>
  <c r="C69" i="5"/>
  <c r="D78" i="5" s="1"/>
  <c r="C70" i="5"/>
  <c r="D79" i="5" s="1"/>
  <c r="C71" i="5"/>
  <c r="D80" i="5" s="1"/>
  <c r="C72" i="5"/>
  <c r="D81" i="5" s="1"/>
  <c r="C73" i="5"/>
  <c r="D82" i="5" s="1"/>
  <c r="C74" i="5"/>
  <c r="D83" i="5" s="1"/>
  <c r="C75" i="5"/>
  <c r="D84" i="5" s="1"/>
  <c r="C76" i="5"/>
  <c r="D85" i="5" s="1"/>
  <c r="C77" i="5"/>
  <c r="D86" i="5" s="1"/>
  <c r="C78" i="5"/>
  <c r="D87" i="5" s="1"/>
  <c r="C79" i="5"/>
  <c r="D88" i="5" s="1"/>
  <c r="C80" i="5"/>
  <c r="D89" i="5" s="1"/>
  <c r="C81" i="5"/>
  <c r="D90" i="5" s="1"/>
  <c r="C82" i="5"/>
  <c r="D91" i="5" s="1"/>
  <c r="C83" i="5"/>
  <c r="D92" i="5" s="1"/>
  <c r="C84" i="5"/>
  <c r="D93" i="5" s="1"/>
  <c r="C85" i="5"/>
  <c r="D94" i="5" s="1"/>
  <c r="C86" i="5"/>
  <c r="D95" i="5" s="1"/>
  <c r="C87" i="5"/>
  <c r="D96" i="5" s="1"/>
  <c r="C88" i="5"/>
  <c r="D97" i="5" s="1"/>
  <c r="C89" i="5"/>
  <c r="D98" i="5" s="1"/>
  <c r="C90" i="5"/>
  <c r="D99" i="5" s="1"/>
  <c r="C91" i="5"/>
  <c r="D100" i="5" s="1"/>
  <c r="C92" i="5"/>
  <c r="D101" i="5" s="1"/>
  <c r="C93" i="5"/>
  <c r="D102" i="5" s="1"/>
  <c r="C94" i="5"/>
  <c r="D103" i="5" s="1"/>
  <c r="C95" i="5"/>
  <c r="D104" i="5" s="1"/>
  <c r="C96" i="5"/>
  <c r="D105" i="5" s="1"/>
  <c r="C97" i="5"/>
  <c r="D106" i="5" s="1"/>
  <c r="C98" i="5"/>
  <c r="D107" i="5" s="1"/>
  <c r="C99" i="5"/>
  <c r="D108" i="5" s="1"/>
  <c r="C100" i="5"/>
  <c r="D109" i="5" s="1"/>
  <c r="C101" i="5"/>
  <c r="D110" i="5" s="1"/>
  <c r="C102" i="5"/>
  <c r="D111" i="5" s="1"/>
  <c r="C103" i="5"/>
  <c r="D112" i="5" s="1"/>
  <c r="C104" i="5"/>
  <c r="D113" i="5" s="1"/>
  <c r="C105" i="5"/>
  <c r="D114" i="5" s="1"/>
  <c r="C106" i="5"/>
  <c r="D115" i="5" s="1"/>
  <c r="C107" i="5"/>
  <c r="D116" i="5" s="1"/>
  <c r="C108" i="5"/>
  <c r="D117" i="5" s="1"/>
  <c r="C109" i="5"/>
  <c r="D118" i="5" s="1"/>
  <c r="C110" i="5"/>
  <c r="D119" i="5" s="1"/>
  <c r="C111" i="5"/>
  <c r="D120" i="5" s="1"/>
  <c r="C112" i="5"/>
  <c r="D121" i="5" s="1"/>
  <c r="C113" i="5"/>
  <c r="D122" i="5" s="1"/>
  <c r="C114" i="5"/>
  <c r="D123" i="5" s="1"/>
  <c r="C115" i="5"/>
  <c r="D124" i="5" s="1"/>
  <c r="C116" i="5"/>
  <c r="D125" i="5" s="1"/>
  <c r="C117" i="5"/>
  <c r="D126" i="5" s="1"/>
  <c r="C118" i="5"/>
  <c r="D127" i="5" s="1"/>
  <c r="C119" i="5"/>
  <c r="D128" i="5" s="1"/>
  <c r="C120" i="5"/>
  <c r="D129" i="5" s="1"/>
  <c r="C121" i="5"/>
  <c r="D130" i="5" s="1"/>
  <c r="C122" i="5"/>
  <c r="D131" i="5" s="1"/>
  <c r="C123" i="5"/>
  <c r="D132" i="5" s="1"/>
  <c r="C124" i="5"/>
  <c r="D133" i="5" s="1"/>
  <c r="C125" i="5"/>
  <c r="D134" i="5" s="1"/>
  <c r="C126" i="5"/>
  <c r="D135" i="5" s="1"/>
  <c r="C127" i="5"/>
  <c r="D136" i="5" s="1"/>
  <c r="C128" i="5"/>
  <c r="D137" i="5" s="1"/>
  <c r="C129" i="5"/>
  <c r="D138" i="5" s="1"/>
  <c r="C130" i="5"/>
  <c r="D139" i="5" s="1"/>
  <c r="C131" i="5"/>
  <c r="D140" i="5" s="1"/>
  <c r="C132" i="5"/>
  <c r="D141" i="5" s="1"/>
  <c r="C133" i="5"/>
  <c r="D142" i="5" s="1"/>
  <c r="C134" i="5"/>
  <c r="D143" i="5" s="1"/>
  <c r="C135" i="5"/>
  <c r="D144" i="5" s="1"/>
  <c r="C136" i="5"/>
  <c r="D145" i="5" s="1"/>
  <c r="C137" i="5"/>
  <c r="D146" i="5" s="1"/>
  <c r="C138" i="5"/>
  <c r="D147" i="5" s="1"/>
  <c r="C139" i="5"/>
  <c r="D148" i="5" s="1"/>
  <c r="C140" i="5"/>
  <c r="D149" i="5" s="1"/>
  <c r="C141" i="5"/>
  <c r="D150" i="5" s="1"/>
  <c r="C142" i="5"/>
  <c r="D151" i="5" s="1"/>
  <c r="C143" i="5"/>
  <c r="D152" i="5" s="1"/>
  <c r="C144" i="5"/>
  <c r="D153" i="5" s="1"/>
  <c r="C145" i="5"/>
  <c r="D154" i="5" s="1"/>
  <c r="C146" i="5"/>
  <c r="D155" i="5" s="1"/>
  <c r="C147" i="5"/>
  <c r="D156" i="5" s="1"/>
  <c r="C148" i="5"/>
  <c r="D157" i="5" s="1"/>
  <c r="C149" i="5"/>
  <c r="D158" i="5" s="1"/>
  <c r="C150" i="5"/>
  <c r="D159" i="5" s="1"/>
  <c r="C151" i="5"/>
  <c r="D160" i="5" s="1"/>
  <c r="C152" i="5"/>
  <c r="D161" i="5" s="1"/>
  <c r="C153" i="5"/>
  <c r="D162" i="5" s="1"/>
  <c r="C154" i="5"/>
  <c r="D163" i="5" s="1"/>
  <c r="C155" i="5"/>
  <c r="D164" i="5" s="1"/>
  <c r="C156" i="5"/>
  <c r="D165" i="5" s="1"/>
  <c r="C157" i="5"/>
  <c r="D166" i="5" s="1"/>
  <c r="C158" i="5"/>
  <c r="D167" i="5" s="1"/>
  <c r="C159" i="5"/>
  <c r="D168" i="5" s="1"/>
  <c r="C160" i="5"/>
  <c r="D169" i="5" s="1"/>
  <c r="C161" i="5"/>
  <c r="D170" i="5" s="1"/>
  <c r="C162" i="5"/>
  <c r="D171" i="5" s="1"/>
  <c r="C163" i="5"/>
  <c r="D172" i="5" s="1"/>
  <c r="C164" i="5"/>
  <c r="D173" i="5" s="1"/>
  <c r="C165" i="5"/>
  <c r="D174" i="5" s="1"/>
  <c r="C166" i="5"/>
  <c r="D175" i="5" s="1"/>
  <c r="C167" i="5"/>
  <c r="D176" i="5" s="1"/>
  <c r="C168" i="5"/>
  <c r="D177" i="5" s="1"/>
  <c r="C169" i="5"/>
  <c r="D178" i="5" s="1"/>
  <c r="C170" i="5"/>
  <c r="D179" i="5" s="1"/>
  <c r="C171" i="5"/>
  <c r="D180" i="5" s="1"/>
  <c r="C172" i="5"/>
  <c r="D181" i="5" s="1"/>
  <c r="C173" i="5"/>
  <c r="D182" i="5" s="1"/>
  <c r="C174" i="5"/>
  <c r="D183" i="5" s="1"/>
  <c r="C175" i="5"/>
  <c r="D184" i="5" s="1"/>
  <c r="C176" i="5"/>
  <c r="D185" i="5" s="1"/>
  <c r="C177" i="5"/>
  <c r="D186" i="5" s="1"/>
  <c r="C178" i="5"/>
  <c r="D187" i="5" s="1"/>
  <c r="C179" i="5"/>
  <c r="D188" i="5" s="1"/>
  <c r="C180" i="5"/>
  <c r="D189" i="5" s="1"/>
  <c r="C181" i="5"/>
  <c r="D190" i="5" s="1"/>
  <c r="C182" i="5"/>
  <c r="D191" i="5" s="1"/>
  <c r="C183" i="5"/>
  <c r="D192" i="5" s="1"/>
  <c r="C184" i="5"/>
  <c r="D193" i="5" s="1"/>
  <c r="C185" i="5"/>
  <c r="D194" i="5" s="1"/>
  <c r="C186" i="5"/>
  <c r="D195" i="5" s="1"/>
  <c r="C187" i="5"/>
  <c r="D196" i="5" s="1"/>
  <c r="C188" i="5"/>
  <c r="D197" i="5" s="1"/>
  <c r="C189" i="5"/>
  <c r="D198" i="5" s="1"/>
  <c r="C190" i="5"/>
  <c r="D199" i="5" s="1"/>
  <c r="C191" i="5"/>
  <c r="D200" i="5" s="1"/>
  <c r="C192" i="5"/>
  <c r="D201" i="5" s="1"/>
  <c r="C193" i="5"/>
  <c r="D202" i="5" s="1"/>
  <c r="C194" i="5"/>
  <c r="D203" i="5" s="1"/>
  <c r="C195" i="5"/>
  <c r="D204" i="5" s="1"/>
  <c r="C196" i="5"/>
  <c r="D205" i="5" s="1"/>
  <c r="C197" i="5"/>
  <c r="D206" i="5" s="1"/>
  <c r="C198" i="5"/>
  <c r="D207" i="5" s="1"/>
  <c r="C199" i="5"/>
  <c r="D208" i="5" s="1"/>
  <c r="C200" i="5"/>
  <c r="D209" i="5" s="1"/>
  <c r="C201" i="5"/>
  <c r="D210" i="5" s="1"/>
  <c r="C202" i="5"/>
  <c r="D211" i="5" s="1"/>
  <c r="C203" i="5"/>
  <c r="D212" i="5" s="1"/>
  <c r="C204" i="5"/>
  <c r="D213" i="5" s="1"/>
  <c r="C205" i="5"/>
  <c r="D214" i="5" s="1"/>
  <c r="C206" i="5"/>
  <c r="D215" i="5" s="1"/>
  <c r="C207" i="5"/>
  <c r="D216" i="5" s="1"/>
  <c r="C208" i="5"/>
  <c r="D217" i="5" s="1"/>
  <c r="C209" i="5"/>
  <c r="D218" i="5" s="1"/>
  <c r="C210" i="5"/>
  <c r="D219" i="5" s="1"/>
  <c r="C211" i="5"/>
  <c r="D220" i="5" s="1"/>
  <c r="C212" i="5"/>
  <c r="D221" i="5" s="1"/>
  <c r="C213" i="5"/>
  <c r="D222" i="5" s="1"/>
  <c r="C214" i="5"/>
  <c r="D223" i="5" s="1"/>
  <c r="C215" i="5"/>
  <c r="D224" i="5" s="1"/>
  <c r="C216" i="5"/>
  <c r="D225" i="5" s="1"/>
  <c r="C217" i="5"/>
  <c r="D226" i="5" s="1"/>
  <c r="C218" i="5"/>
  <c r="D227" i="5" s="1"/>
  <c r="C219" i="5"/>
  <c r="D228" i="5" s="1"/>
  <c r="C220" i="5"/>
  <c r="D229" i="5" s="1"/>
  <c r="C221" i="5"/>
  <c r="D230" i="5" s="1"/>
  <c r="C222" i="5"/>
  <c r="D231" i="5" s="1"/>
  <c r="C223" i="5"/>
  <c r="D232" i="5" s="1"/>
  <c r="C224" i="5"/>
  <c r="D233" i="5" s="1"/>
  <c r="C225" i="5"/>
  <c r="D234" i="5" s="1"/>
  <c r="C226" i="5"/>
  <c r="D235" i="5" s="1"/>
  <c r="C227" i="5"/>
  <c r="D236" i="5" s="1"/>
  <c r="C228" i="5"/>
  <c r="D237" i="5" s="1"/>
  <c r="C229" i="5"/>
  <c r="D238" i="5" s="1"/>
  <c r="C230" i="5"/>
  <c r="D239" i="5" s="1"/>
  <c r="C231" i="5"/>
  <c r="D240" i="5" s="1"/>
  <c r="C232" i="5"/>
  <c r="D241" i="5" s="1"/>
  <c r="C233" i="5"/>
  <c r="D242" i="5" s="1"/>
  <c r="C234" i="5"/>
  <c r="D243" i="5" s="1"/>
  <c r="C235" i="5"/>
  <c r="D244" i="5" s="1"/>
  <c r="C236" i="5"/>
  <c r="D245" i="5" s="1"/>
  <c r="C237" i="5"/>
  <c r="D246" i="5" s="1"/>
  <c r="C238" i="5"/>
  <c r="D247" i="5" s="1"/>
  <c r="C239" i="5"/>
  <c r="D248" i="5" s="1"/>
  <c r="C240" i="5"/>
  <c r="D249" i="5" s="1"/>
  <c r="C241" i="5"/>
  <c r="D250" i="5" s="1"/>
  <c r="C242" i="5"/>
  <c r="D251" i="5" s="1"/>
  <c r="C243" i="5"/>
  <c r="D252" i="5" s="1"/>
  <c r="C244" i="5"/>
  <c r="C245" i="5"/>
  <c r="C246" i="5"/>
  <c r="C247" i="5"/>
  <c r="C248" i="5"/>
  <c r="C249" i="5"/>
  <c r="C250" i="5"/>
  <c r="C251" i="5"/>
  <c r="C252" i="5"/>
  <c r="C3" i="5"/>
  <c r="C253" i="5" s="1"/>
  <c r="B253" i="5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1" i="4"/>
  <c r="E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1" i="4"/>
  <c r="D28" i="3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C14" i="3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D27" i="3"/>
  <c r="C13" i="3"/>
  <c r="E11" i="2"/>
  <c r="E19" i="2"/>
  <c r="E27" i="2"/>
  <c r="E35" i="2"/>
  <c r="E43" i="2"/>
  <c r="E51" i="2"/>
  <c r="E59" i="2"/>
  <c r="E67" i="2"/>
  <c r="E75" i="2"/>
  <c r="E83" i="2"/>
  <c r="E91" i="2"/>
  <c r="E99" i="2"/>
  <c r="E107" i="2"/>
  <c r="E115" i="2"/>
  <c r="E123" i="2"/>
  <c r="E131" i="2"/>
  <c r="E139" i="2"/>
  <c r="E147" i="2"/>
  <c r="E155" i="2"/>
  <c r="E163" i="2"/>
  <c r="E171" i="2"/>
  <c r="E179" i="2"/>
  <c r="E187" i="2"/>
  <c r="E195" i="2"/>
  <c r="E203" i="2"/>
  <c r="E211" i="2"/>
  <c r="E219" i="2"/>
  <c r="E227" i="2"/>
  <c r="E235" i="2"/>
  <c r="E239" i="2"/>
  <c r="E243" i="2"/>
  <c r="E247" i="2"/>
  <c r="E251" i="2"/>
  <c r="D6" i="2"/>
  <c r="D10" i="2"/>
  <c r="D14" i="2"/>
  <c r="D18" i="2"/>
  <c r="D22" i="2"/>
  <c r="D26" i="2"/>
  <c r="D30" i="2"/>
  <c r="D34" i="2"/>
  <c r="D38" i="2"/>
  <c r="D42" i="2"/>
  <c r="D46" i="2"/>
  <c r="D50" i="2"/>
  <c r="D54" i="2"/>
  <c r="D58" i="2"/>
  <c r="D62" i="2"/>
  <c r="D66" i="2"/>
  <c r="D70" i="2"/>
  <c r="D74" i="2"/>
  <c r="D78" i="2"/>
  <c r="D82" i="2"/>
  <c r="D86" i="2"/>
  <c r="D90" i="2"/>
  <c r="D94" i="2"/>
  <c r="D98" i="2"/>
  <c r="D102" i="2"/>
  <c r="D106" i="2"/>
  <c r="D110" i="2"/>
  <c r="D114" i="2"/>
  <c r="D118" i="2"/>
  <c r="D122" i="2"/>
  <c r="D126" i="2"/>
  <c r="D130" i="2"/>
  <c r="D134" i="2"/>
  <c r="D138" i="2"/>
  <c r="D142" i="2"/>
  <c r="D146" i="2"/>
  <c r="D150" i="2"/>
  <c r="D154" i="2"/>
  <c r="D158" i="2"/>
  <c r="D162" i="2"/>
  <c r="D166" i="2"/>
  <c r="D170" i="2"/>
  <c r="D174" i="2"/>
  <c r="D178" i="2"/>
  <c r="D182" i="2"/>
  <c r="D186" i="2"/>
  <c r="D190" i="2"/>
  <c r="D194" i="2"/>
  <c r="D198" i="2"/>
  <c r="D202" i="2"/>
  <c r="D206" i="2"/>
  <c r="D210" i="2"/>
  <c r="D214" i="2"/>
  <c r="D218" i="2"/>
  <c r="D222" i="2"/>
  <c r="D226" i="2"/>
  <c r="D230" i="2"/>
  <c r="D234" i="2"/>
  <c r="D238" i="2"/>
  <c r="D242" i="2"/>
  <c r="D246" i="2"/>
  <c r="D250" i="2"/>
  <c r="C4" i="2"/>
  <c r="E4" i="2" s="1"/>
  <c r="C5" i="2"/>
  <c r="C6" i="2"/>
  <c r="E6" i="2" s="1"/>
  <c r="C7" i="2"/>
  <c r="D7" i="2" s="1"/>
  <c r="C8" i="2"/>
  <c r="E8" i="2" s="1"/>
  <c r="C9" i="2"/>
  <c r="C10" i="2"/>
  <c r="E10" i="2" s="1"/>
  <c r="C11" i="2"/>
  <c r="D11" i="2" s="1"/>
  <c r="C12" i="2"/>
  <c r="E12" i="2" s="1"/>
  <c r="C13" i="2"/>
  <c r="C14" i="2"/>
  <c r="E14" i="2" s="1"/>
  <c r="C15" i="2"/>
  <c r="D15" i="2" s="1"/>
  <c r="C16" i="2"/>
  <c r="E16" i="2" s="1"/>
  <c r="C17" i="2"/>
  <c r="C18" i="2"/>
  <c r="E18" i="2" s="1"/>
  <c r="C19" i="2"/>
  <c r="D19" i="2" s="1"/>
  <c r="C20" i="2"/>
  <c r="E20" i="2" s="1"/>
  <c r="C21" i="2"/>
  <c r="C22" i="2"/>
  <c r="E22" i="2" s="1"/>
  <c r="C23" i="2"/>
  <c r="D23" i="2" s="1"/>
  <c r="C24" i="2"/>
  <c r="E24" i="2" s="1"/>
  <c r="C25" i="2"/>
  <c r="C26" i="2"/>
  <c r="E26" i="2" s="1"/>
  <c r="C27" i="2"/>
  <c r="D27" i="2" s="1"/>
  <c r="C28" i="2"/>
  <c r="E28" i="2" s="1"/>
  <c r="C29" i="2"/>
  <c r="C30" i="2"/>
  <c r="E30" i="2" s="1"/>
  <c r="C31" i="2"/>
  <c r="D31" i="2" s="1"/>
  <c r="C32" i="2"/>
  <c r="E32" i="2" s="1"/>
  <c r="C33" i="2"/>
  <c r="C34" i="2"/>
  <c r="E34" i="2" s="1"/>
  <c r="C35" i="2"/>
  <c r="D35" i="2" s="1"/>
  <c r="C36" i="2"/>
  <c r="E36" i="2" s="1"/>
  <c r="C37" i="2"/>
  <c r="C38" i="2"/>
  <c r="E38" i="2" s="1"/>
  <c r="C39" i="2"/>
  <c r="D39" i="2" s="1"/>
  <c r="C40" i="2"/>
  <c r="E40" i="2" s="1"/>
  <c r="C41" i="2"/>
  <c r="C42" i="2"/>
  <c r="E42" i="2" s="1"/>
  <c r="C43" i="2"/>
  <c r="D43" i="2" s="1"/>
  <c r="C44" i="2"/>
  <c r="E44" i="2" s="1"/>
  <c r="C45" i="2"/>
  <c r="C46" i="2"/>
  <c r="E46" i="2" s="1"/>
  <c r="C47" i="2"/>
  <c r="D47" i="2" s="1"/>
  <c r="C48" i="2"/>
  <c r="E48" i="2" s="1"/>
  <c r="C49" i="2"/>
  <c r="C50" i="2"/>
  <c r="E50" i="2" s="1"/>
  <c r="C51" i="2"/>
  <c r="D51" i="2" s="1"/>
  <c r="C52" i="2"/>
  <c r="E52" i="2" s="1"/>
  <c r="C53" i="2"/>
  <c r="C54" i="2"/>
  <c r="E54" i="2" s="1"/>
  <c r="C55" i="2"/>
  <c r="D55" i="2" s="1"/>
  <c r="C56" i="2"/>
  <c r="E56" i="2" s="1"/>
  <c r="C57" i="2"/>
  <c r="C58" i="2"/>
  <c r="E58" i="2" s="1"/>
  <c r="C59" i="2"/>
  <c r="D59" i="2" s="1"/>
  <c r="C60" i="2"/>
  <c r="E60" i="2" s="1"/>
  <c r="C61" i="2"/>
  <c r="C62" i="2"/>
  <c r="E62" i="2" s="1"/>
  <c r="C63" i="2"/>
  <c r="D63" i="2" s="1"/>
  <c r="C64" i="2"/>
  <c r="E64" i="2" s="1"/>
  <c r="C65" i="2"/>
  <c r="C66" i="2"/>
  <c r="E66" i="2" s="1"/>
  <c r="C67" i="2"/>
  <c r="D67" i="2" s="1"/>
  <c r="C68" i="2"/>
  <c r="E68" i="2" s="1"/>
  <c r="C69" i="2"/>
  <c r="C70" i="2"/>
  <c r="E70" i="2" s="1"/>
  <c r="C71" i="2"/>
  <c r="D71" i="2" s="1"/>
  <c r="C72" i="2"/>
  <c r="E72" i="2" s="1"/>
  <c r="C73" i="2"/>
  <c r="C74" i="2"/>
  <c r="E74" i="2" s="1"/>
  <c r="C75" i="2"/>
  <c r="D75" i="2" s="1"/>
  <c r="C76" i="2"/>
  <c r="E76" i="2" s="1"/>
  <c r="C77" i="2"/>
  <c r="C78" i="2"/>
  <c r="E78" i="2" s="1"/>
  <c r="C79" i="2"/>
  <c r="D79" i="2" s="1"/>
  <c r="C80" i="2"/>
  <c r="E80" i="2" s="1"/>
  <c r="C81" i="2"/>
  <c r="C82" i="2"/>
  <c r="E82" i="2" s="1"/>
  <c r="C83" i="2"/>
  <c r="D83" i="2" s="1"/>
  <c r="C84" i="2"/>
  <c r="E84" i="2" s="1"/>
  <c r="C85" i="2"/>
  <c r="C86" i="2"/>
  <c r="E86" i="2" s="1"/>
  <c r="C87" i="2"/>
  <c r="D87" i="2" s="1"/>
  <c r="C88" i="2"/>
  <c r="E88" i="2" s="1"/>
  <c r="C89" i="2"/>
  <c r="C90" i="2"/>
  <c r="E90" i="2" s="1"/>
  <c r="C91" i="2"/>
  <c r="D91" i="2" s="1"/>
  <c r="C92" i="2"/>
  <c r="E92" i="2" s="1"/>
  <c r="C93" i="2"/>
  <c r="C94" i="2"/>
  <c r="E94" i="2" s="1"/>
  <c r="C95" i="2"/>
  <c r="D95" i="2" s="1"/>
  <c r="C96" i="2"/>
  <c r="E96" i="2" s="1"/>
  <c r="C97" i="2"/>
  <c r="C98" i="2"/>
  <c r="E98" i="2" s="1"/>
  <c r="C99" i="2"/>
  <c r="D99" i="2" s="1"/>
  <c r="C100" i="2"/>
  <c r="E100" i="2" s="1"/>
  <c r="C101" i="2"/>
  <c r="C102" i="2"/>
  <c r="E102" i="2" s="1"/>
  <c r="C103" i="2"/>
  <c r="D103" i="2" s="1"/>
  <c r="C104" i="2"/>
  <c r="E104" i="2" s="1"/>
  <c r="C105" i="2"/>
  <c r="C106" i="2"/>
  <c r="E106" i="2" s="1"/>
  <c r="C107" i="2"/>
  <c r="D107" i="2" s="1"/>
  <c r="C108" i="2"/>
  <c r="E108" i="2" s="1"/>
  <c r="C109" i="2"/>
  <c r="C110" i="2"/>
  <c r="E110" i="2" s="1"/>
  <c r="C111" i="2"/>
  <c r="D111" i="2" s="1"/>
  <c r="C112" i="2"/>
  <c r="E112" i="2" s="1"/>
  <c r="C113" i="2"/>
  <c r="C114" i="2"/>
  <c r="E114" i="2" s="1"/>
  <c r="C115" i="2"/>
  <c r="D115" i="2" s="1"/>
  <c r="C116" i="2"/>
  <c r="E116" i="2" s="1"/>
  <c r="C117" i="2"/>
  <c r="C118" i="2"/>
  <c r="E118" i="2" s="1"/>
  <c r="C119" i="2"/>
  <c r="D119" i="2" s="1"/>
  <c r="C120" i="2"/>
  <c r="E120" i="2" s="1"/>
  <c r="C121" i="2"/>
  <c r="C122" i="2"/>
  <c r="E122" i="2" s="1"/>
  <c r="C123" i="2"/>
  <c r="D123" i="2" s="1"/>
  <c r="C124" i="2"/>
  <c r="E124" i="2" s="1"/>
  <c r="C125" i="2"/>
  <c r="C126" i="2"/>
  <c r="E126" i="2" s="1"/>
  <c r="C127" i="2"/>
  <c r="D127" i="2" s="1"/>
  <c r="C128" i="2"/>
  <c r="E128" i="2" s="1"/>
  <c r="C129" i="2"/>
  <c r="C130" i="2"/>
  <c r="E130" i="2" s="1"/>
  <c r="C131" i="2"/>
  <c r="D131" i="2" s="1"/>
  <c r="C132" i="2"/>
  <c r="C133" i="2"/>
  <c r="C134" i="2"/>
  <c r="E134" i="2" s="1"/>
  <c r="C135" i="2"/>
  <c r="D135" i="2" s="1"/>
  <c r="C136" i="2"/>
  <c r="C137" i="2"/>
  <c r="C138" i="2"/>
  <c r="E138" i="2" s="1"/>
  <c r="C139" i="2"/>
  <c r="D139" i="2" s="1"/>
  <c r="C140" i="2"/>
  <c r="C141" i="2"/>
  <c r="C142" i="2"/>
  <c r="E142" i="2" s="1"/>
  <c r="C143" i="2"/>
  <c r="D143" i="2" s="1"/>
  <c r="C144" i="2"/>
  <c r="C145" i="2"/>
  <c r="C146" i="2"/>
  <c r="E146" i="2" s="1"/>
  <c r="C147" i="2"/>
  <c r="D147" i="2" s="1"/>
  <c r="C148" i="2"/>
  <c r="C149" i="2"/>
  <c r="C150" i="2"/>
  <c r="E150" i="2" s="1"/>
  <c r="C151" i="2"/>
  <c r="D151" i="2" s="1"/>
  <c r="C152" i="2"/>
  <c r="C153" i="2"/>
  <c r="C154" i="2"/>
  <c r="E154" i="2" s="1"/>
  <c r="C155" i="2"/>
  <c r="D155" i="2" s="1"/>
  <c r="C156" i="2"/>
  <c r="C157" i="2"/>
  <c r="C158" i="2"/>
  <c r="E158" i="2" s="1"/>
  <c r="C159" i="2"/>
  <c r="D159" i="2" s="1"/>
  <c r="C160" i="2"/>
  <c r="C161" i="2"/>
  <c r="C162" i="2"/>
  <c r="E162" i="2" s="1"/>
  <c r="C163" i="2"/>
  <c r="D163" i="2" s="1"/>
  <c r="C164" i="2"/>
  <c r="C165" i="2"/>
  <c r="C166" i="2"/>
  <c r="E166" i="2" s="1"/>
  <c r="C167" i="2"/>
  <c r="D167" i="2" s="1"/>
  <c r="C168" i="2"/>
  <c r="C169" i="2"/>
  <c r="C170" i="2"/>
  <c r="E170" i="2" s="1"/>
  <c r="C171" i="2"/>
  <c r="D171" i="2" s="1"/>
  <c r="C172" i="2"/>
  <c r="C173" i="2"/>
  <c r="C174" i="2"/>
  <c r="E174" i="2" s="1"/>
  <c r="C175" i="2"/>
  <c r="D175" i="2" s="1"/>
  <c r="C176" i="2"/>
  <c r="C177" i="2"/>
  <c r="C178" i="2"/>
  <c r="E178" i="2" s="1"/>
  <c r="C179" i="2"/>
  <c r="D179" i="2" s="1"/>
  <c r="C180" i="2"/>
  <c r="C181" i="2"/>
  <c r="C182" i="2"/>
  <c r="E182" i="2" s="1"/>
  <c r="C183" i="2"/>
  <c r="D183" i="2" s="1"/>
  <c r="C184" i="2"/>
  <c r="C185" i="2"/>
  <c r="C186" i="2"/>
  <c r="E186" i="2" s="1"/>
  <c r="C187" i="2"/>
  <c r="D187" i="2" s="1"/>
  <c r="C188" i="2"/>
  <c r="C189" i="2"/>
  <c r="C190" i="2"/>
  <c r="E190" i="2" s="1"/>
  <c r="C191" i="2"/>
  <c r="D191" i="2" s="1"/>
  <c r="C192" i="2"/>
  <c r="C193" i="2"/>
  <c r="C194" i="2"/>
  <c r="E194" i="2" s="1"/>
  <c r="C195" i="2"/>
  <c r="D195" i="2" s="1"/>
  <c r="C196" i="2"/>
  <c r="C197" i="2"/>
  <c r="C198" i="2"/>
  <c r="E198" i="2" s="1"/>
  <c r="C199" i="2"/>
  <c r="D199" i="2" s="1"/>
  <c r="C200" i="2"/>
  <c r="C201" i="2"/>
  <c r="C202" i="2"/>
  <c r="E202" i="2" s="1"/>
  <c r="C203" i="2"/>
  <c r="D203" i="2" s="1"/>
  <c r="C204" i="2"/>
  <c r="C205" i="2"/>
  <c r="C206" i="2"/>
  <c r="E206" i="2" s="1"/>
  <c r="C207" i="2"/>
  <c r="D207" i="2" s="1"/>
  <c r="C208" i="2"/>
  <c r="C209" i="2"/>
  <c r="C210" i="2"/>
  <c r="E210" i="2" s="1"/>
  <c r="C211" i="2"/>
  <c r="D211" i="2" s="1"/>
  <c r="C212" i="2"/>
  <c r="C213" i="2"/>
  <c r="C214" i="2"/>
  <c r="E214" i="2" s="1"/>
  <c r="C215" i="2"/>
  <c r="D215" i="2" s="1"/>
  <c r="C216" i="2"/>
  <c r="C217" i="2"/>
  <c r="C218" i="2"/>
  <c r="E218" i="2" s="1"/>
  <c r="C219" i="2"/>
  <c r="D219" i="2" s="1"/>
  <c r="C220" i="2"/>
  <c r="C221" i="2"/>
  <c r="C222" i="2"/>
  <c r="E222" i="2" s="1"/>
  <c r="C223" i="2"/>
  <c r="D223" i="2" s="1"/>
  <c r="C224" i="2"/>
  <c r="C225" i="2"/>
  <c r="C226" i="2"/>
  <c r="E226" i="2" s="1"/>
  <c r="C227" i="2"/>
  <c r="D227" i="2" s="1"/>
  <c r="C228" i="2"/>
  <c r="C229" i="2"/>
  <c r="C230" i="2"/>
  <c r="E230" i="2" s="1"/>
  <c r="C231" i="2"/>
  <c r="D231" i="2" s="1"/>
  <c r="C232" i="2"/>
  <c r="C233" i="2"/>
  <c r="C234" i="2"/>
  <c r="E234" i="2" s="1"/>
  <c r="C235" i="2"/>
  <c r="D235" i="2" s="1"/>
  <c r="C236" i="2"/>
  <c r="C237" i="2"/>
  <c r="C238" i="2"/>
  <c r="E238" i="2" s="1"/>
  <c r="C239" i="2"/>
  <c r="D239" i="2" s="1"/>
  <c r="C240" i="2"/>
  <c r="C241" i="2"/>
  <c r="C242" i="2"/>
  <c r="E242" i="2" s="1"/>
  <c r="C243" i="2"/>
  <c r="D243" i="2" s="1"/>
  <c r="C244" i="2"/>
  <c r="C245" i="2"/>
  <c r="C246" i="2"/>
  <c r="E246" i="2" s="1"/>
  <c r="C247" i="2"/>
  <c r="D247" i="2" s="1"/>
  <c r="C248" i="2"/>
  <c r="C249" i="2"/>
  <c r="C250" i="2"/>
  <c r="E250" i="2" s="1"/>
  <c r="C251" i="2"/>
  <c r="D251" i="2" s="1"/>
  <c r="C252" i="2"/>
  <c r="C3" i="2"/>
  <c r="D3" i="2" s="1"/>
  <c r="C28" i="3" l="1"/>
  <c r="E27" i="3"/>
  <c r="G223" i="2"/>
  <c r="G191" i="2"/>
  <c r="G159" i="2"/>
  <c r="G127" i="2"/>
  <c r="G227" i="2"/>
  <c r="G195" i="2"/>
  <c r="G163" i="2"/>
  <c r="G131" i="2"/>
  <c r="G67" i="2"/>
  <c r="E3" i="2"/>
  <c r="G224" i="2"/>
  <c r="G96" i="2"/>
  <c r="G23" i="2"/>
  <c r="E249" i="2"/>
  <c r="D249" i="2"/>
  <c r="E245" i="2"/>
  <c r="D245" i="2"/>
  <c r="E241" i="2"/>
  <c r="G252" i="2" s="1"/>
  <c r="D241" i="2"/>
  <c r="E237" i="2"/>
  <c r="D237" i="2"/>
  <c r="E233" i="2"/>
  <c r="D233" i="2"/>
  <c r="E229" i="2"/>
  <c r="D229" i="2"/>
  <c r="E225" i="2"/>
  <c r="G235" i="2" s="1"/>
  <c r="D225" i="2"/>
  <c r="E221" i="2"/>
  <c r="D221" i="2"/>
  <c r="E217" i="2"/>
  <c r="D217" i="2"/>
  <c r="E213" i="2"/>
  <c r="D213" i="2"/>
  <c r="E209" i="2"/>
  <c r="D209" i="2"/>
  <c r="F219" i="2" s="1"/>
  <c r="E205" i="2"/>
  <c r="D205" i="2"/>
  <c r="E201" i="2"/>
  <c r="D201" i="2"/>
  <c r="E197" i="2"/>
  <c r="D197" i="2"/>
  <c r="E193" i="2"/>
  <c r="D193" i="2"/>
  <c r="E189" i="2"/>
  <c r="D189" i="2"/>
  <c r="E185" i="2"/>
  <c r="D185" i="2"/>
  <c r="E181" i="2"/>
  <c r="D181" i="2"/>
  <c r="E177" i="2"/>
  <c r="D177" i="2"/>
  <c r="E173" i="2"/>
  <c r="D173" i="2"/>
  <c r="E169" i="2"/>
  <c r="D169" i="2"/>
  <c r="E165" i="2"/>
  <c r="D165" i="2"/>
  <c r="E161" i="2"/>
  <c r="D161" i="2"/>
  <c r="E157" i="2"/>
  <c r="D157" i="2"/>
  <c r="E153" i="2"/>
  <c r="D153" i="2"/>
  <c r="E149" i="2"/>
  <c r="D149" i="2"/>
  <c r="E145" i="2"/>
  <c r="D145" i="2"/>
  <c r="F155" i="2" s="1"/>
  <c r="E141" i="2"/>
  <c r="D141" i="2"/>
  <c r="E137" i="2"/>
  <c r="D137" i="2"/>
  <c r="E133" i="2"/>
  <c r="D133" i="2"/>
  <c r="E129" i="2"/>
  <c r="G135" i="2" s="1"/>
  <c r="D129" i="2"/>
  <c r="E125" i="2"/>
  <c r="D125" i="2"/>
  <c r="E121" i="2"/>
  <c r="D121" i="2"/>
  <c r="E117" i="2"/>
  <c r="D117" i="2"/>
  <c r="E113" i="2"/>
  <c r="G126" i="2" s="1"/>
  <c r="D113" i="2"/>
  <c r="F126" i="2" s="1"/>
  <c r="H126" i="2" s="1"/>
  <c r="I126" i="2" s="1"/>
  <c r="E109" i="2"/>
  <c r="D109" i="2"/>
  <c r="E105" i="2"/>
  <c r="D105" i="2"/>
  <c r="E101" i="2"/>
  <c r="G111" i="2" s="1"/>
  <c r="D101" i="2"/>
  <c r="E97" i="2"/>
  <c r="D97" i="2"/>
  <c r="F110" i="2" s="1"/>
  <c r="E93" i="2"/>
  <c r="G104" i="2" s="1"/>
  <c r="D93" i="2"/>
  <c r="E89" i="2"/>
  <c r="G102" i="2" s="1"/>
  <c r="D89" i="2"/>
  <c r="F96" i="2" s="1"/>
  <c r="H96" i="2" s="1"/>
  <c r="I96" i="2" s="1"/>
  <c r="E85" i="2"/>
  <c r="D85" i="2"/>
  <c r="E81" i="2"/>
  <c r="G94" i="2" s="1"/>
  <c r="D81" i="2"/>
  <c r="F94" i="2" s="1"/>
  <c r="H94" i="2" s="1"/>
  <c r="I94" i="2" s="1"/>
  <c r="E77" i="2"/>
  <c r="D77" i="2"/>
  <c r="E73" i="2"/>
  <c r="D73" i="2"/>
  <c r="F84" i="2" s="1"/>
  <c r="H84" i="2" s="1"/>
  <c r="I84" i="2" s="1"/>
  <c r="E69" i="2"/>
  <c r="D69" i="2"/>
  <c r="E65" i="2"/>
  <c r="D65" i="2"/>
  <c r="F78" i="2" s="1"/>
  <c r="E61" i="2"/>
  <c r="D61" i="2"/>
  <c r="E57" i="2"/>
  <c r="G70" i="2" s="1"/>
  <c r="D57" i="2"/>
  <c r="F64" i="2" s="1"/>
  <c r="E53" i="2"/>
  <c r="D53" i="2"/>
  <c r="E49" i="2"/>
  <c r="G62" i="2" s="1"/>
  <c r="D49" i="2"/>
  <c r="F62" i="2" s="1"/>
  <c r="H62" i="2" s="1"/>
  <c r="I62" i="2" s="1"/>
  <c r="E45" i="2"/>
  <c r="D45" i="2"/>
  <c r="E41" i="2"/>
  <c r="D41" i="2"/>
  <c r="E37" i="2"/>
  <c r="D37" i="2"/>
  <c r="E33" i="2"/>
  <c r="D33" i="2"/>
  <c r="F46" i="2" s="1"/>
  <c r="E29" i="2"/>
  <c r="D29" i="2"/>
  <c r="E25" i="2"/>
  <c r="G38" i="2" s="1"/>
  <c r="D25" i="2"/>
  <c r="F32" i="2" s="1"/>
  <c r="E21" i="2"/>
  <c r="G32" i="2" s="1"/>
  <c r="D21" i="2"/>
  <c r="E17" i="2"/>
  <c r="G30" i="2" s="1"/>
  <c r="D17" i="2"/>
  <c r="F30" i="2" s="1"/>
  <c r="H30" i="2" s="1"/>
  <c r="I30" i="2" s="1"/>
  <c r="E13" i="2"/>
  <c r="D13" i="2"/>
  <c r="E9" i="2"/>
  <c r="D9" i="2"/>
  <c r="F20" i="2" s="1"/>
  <c r="H20" i="2" s="1"/>
  <c r="I20" i="2" s="1"/>
  <c r="E5" i="2"/>
  <c r="D5" i="2"/>
  <c r="F95" i="2"/>
  <c r="E252" i="2"/>
  <c r="D252" i="2"/>
  <c r="E248" i="2"/>
  <c r="D248" i="2"/>
  <c r="E244" i="2"/>
  <c r="D244" i="2"/>
  <c r="E240" i="2"/>
  <c r="G251" i="2" s="1"/>
  <c r="D240" i="2"/>
  <c r="F252" i="2" s="1"/>
  <c r="H252" i="2" s="1"/>
  <c r="I252" i="2" s="1"/>
  <c r="E236" i="2"/>
  <c r="G249" i="2" s="1"/>
  <c r="D236" i="2"/>
  <c r="F249" i="2" s="1"/>
  <c r="H249" i="2" s="1"/>
  <c r="I249" i="2" s="1"/>
  <c r="E232" i="2"/>
  <c r="D232" i="2"/>
  <c r="E228" i="2"/>
  <c r="D228" i="2"/>
  <c r="F241" i="2" s="1"/>
  <c r="E224" i="2"/>
  <c r="D224" i="2"/>
  <c r="E220" i="2"/>
  <c r="G232" i="2" s="1"/>
  <c r="D220" i="2"/>
  <c r="F233" i="2" s="1"/>
  <c r="E216" i="2"/>
  <c r="D216" i="2"/>
  <c r="E212" i="2"/>
  <c r="G225" i="2" s="1"/>
  <c r="D212" i="2"/>
  <c r="F225" i="2" s="1"/>
  <c r="H225" i="2" s="1"/>
  <c r="I225" i="2" s="1"/>
  <c r="E208" i="2"/>
  <c r="D208" i="2"/>
  <c r="E204" i="2"/>
  <c r="D204" i="2"/>
  <c r="F217" i="2" s="1"/>
  <c r="E200" i="2"/>
  <c r="D200" i="2"/>
  <c r="E196" i="2"/>
  <c r="D196" i="2"/>
  <c r="F209" i="2" s="1"/>
  <c r="E192" i="2"/>
  <c r="D192" i="2"/>
  <c r="E188" i="2"/>
  <c r="D188" i="2"/>
  <c r="F201" i="2" s="1"/>
  <c r="E184" i="2"/>
  <c r="D184" i="2"/>
  <c r="E180" i="2"/>
  <c r="G193" i="2" s="1"/>
  <c r="D180" i="2"/>
  <c r="F193" i="2" s="1"/>
  <c r="H193" i="2" s="1"/>
  <c r="I193" i="2" s="1"/>
  <c r="E176" i="2"/>
  <c r="D176" i="2"/>
  <c r="E172" i="2"/>
  <c r="D172" i="2"/>
  <c r="F185" i="2" s="1"/>
  <c r="E168" i="2"/>
  <c r="D168" i="2"/>
  <c r="E164" i="2"/>
  <c r="G175" i="2" s="1"/>
  <c r="D164" i="2"/>
  <c r="F177" i="2" s="1"/>
  <c r="E160" i="2"/>
  <c r="D160" i="2"/>
  <c r="E156" i="2"/>
  <c r="D156" i="2"/>
  <c r="F169" i="2" s="1"/>
  <c r="E152" i="2"/>
  <c r="D152" i="2"/>
  <c r="E148" i="2"/>
  <c r="G161" i="2" s="1"/>
  <c r="D148" i="2"/>
  <c r="F161" i="2" s="1"/>
  <c r="H161" i="2" s="1"/>
  <c r="I161" i="2" s="1"/>
  <c r="E144" i="2"/>
  <c r="D144" i="2"/>
  <c r="E140" i="2"/>
  <c r="D140" i="2"/>
  <c r="F153" i="2" s="1"/>
  <c r="E136" i="2"/>
  <c r="D136" i="2"/>
  <c r="E132" i="2"/>
  <c r="G143" i="2" s="1"/>
  <c r="D132" i="2"/>
  <c r="F145" i="2" s="1"/>
  <c r="F251" i="2"/>
  <c r="F187" i="2"/>
  <c r="G248" i="2"/>
  <c r="G216" i="2"/>
  <c r="G88" i="2"/>
  <c r="G133" i="2"/>
  <c r="G129" i="2"/>
  <c r="G93" i="2"/>
  <c r="G85" i="2"/>
  <c r="G61" i="2"/>
  <c r="G53" i="2"/>
  <c r="D128" i="2"/>
  <c r="F141" i="2" s="1"/>
  <c r="D124" i="2"/>
  <c r="F136" i="2" s="1"/>
  <c r="D120" i="2"/>
  <c r="D116" i="2"/>
  <c r="D112" i="2"/>
  <c r="F125" i="2" s="1"/>
  <c r="D108" i="2"/>
  <c r="F120" i="2" s="1"/>
  <c r="D104" i="2"/>
  <c r="D100" i="2"/>
  <c r="F111" i="2" s="1"/>
  <c r="D96" i="2"/>
  <c r="F109" i="2" s="1"/>
  <c r="D92" i="2"/>
  <c r="F104" i="2" s="1"/>
  <c r="D88" i="2"/>
  <c r="D84" i="2"/>
  <c r="D80" i="2"/>
  <c r="F93" i="2" s="1"/>
  <c r="H93" i="2" s="1"/>
  <c r="I93" i="2" s="1"/>
  <c r="D76" i="2"/>
  <c r="F88" i="2" s="1"/>
  <c r="H88" i="2" s="1"/>
  <c r="I88" i="2" s="1"/>
  <c r="D72" i="2"/>
  <c r="D68" i="2"/>
  <c r="D64" i="2"/>
  <c r="F77" i="2" s="1"/>
  <c r="D60" i="2"/>
  <c r="F72" i="2" s="1"/>
  <c r="D56" i="2"/>
  <c r="D52" i="2"/>
  <c r="D48" i="2"/>
  <c r="F61" i="2" s="1"/>
  <c r="H61" i="2" s="1"/>
  <c r="I61" i="2" s="1"/>
  <c r="D44" i="2"/>
  <c r="F56" i="2" s="1"/>
  <c r="D40" i="2"/>
  <c r="D36" i="2"/>
  <c r="D32" i="2"/>
  <c r="F45" i="2" s="1"/>
  <c r="D28" i="2"/>
  <c r="F40" i="2" s="1"/>
  <c r="D24" i="2"/>
  <c r="D20" i="2"/>
  <c r="D16" i="2"/>
  <c r="F29" i="2" s="1"/>
  <c r="D12" i="2"/>
  <c r="F24" i="2" s="1"/>
  <c r="D8" i="2"/>
  <c r="D4" i="2"/>
  <c r="F16" i="2" s="1"/>
  <c r="E231" i="2"/>
  <c r="G244" i="2" s="1"/>
  <c r="E223" i="2"/>
  <c r="E215" i="2"/>
  <c r="E207" i="2"/>
  <c r="G220" i="2" s="1"/>
  <c r="E199" i="2"/>
  <c r="G212" i="2" s="1"/>
  <c r="E191" i="2"/>
  <c r="E183" i="2"/>
  <c r="E175" i="2"/>
  <c r="G188" i="2" s="1"/>
  <c r="E167" i="2"/>
  <c r="G180" i="2" s="1"/>
  <c r="E159" i="2"/>
  <c r="E151" i="2"/>
  <c r="E143" i="2"/>
  <c r="G156" i="2" s="1"/>
  <c r="E135" i="2"/>
  <c r="G148" i="2" s="1"/>
  <c r="E127" i="2"/>
  <c r="E119" i="2"/>
  <c r="E111" i="2"/>
  <c r="G124" i="2" s="1"/>
  <c r="E103" i="2"/>
  <c r="G116" i="2" s="1"/>
  <c r="E95" i="2"/>
  <c r="E87" i="2"/>
  <c r="E79" i="2"/>
  <c r="G92" i="2" s="1"/>
  <c r="E71" i="2"/>
  <c r="G84" i="2" s="1"/>
  <c r="E63" i="2"/>
  <c r="G75" i="2" s="1"/>
  <c r="E55" i="2"/>
  <c r="E47" i="2"/>
  <c r="G60" i="2" s="1"/>
  <c r="E39" i="2"/>
  <c r="G52" i="2" s="1"/>
  <c r="E31" i="2"/>
  <c r="G43" i="2" s="1"/>
  <c r="E23" i="2"/>
  <c r="E15" i="2"/>
  <c r="G28" i="2" s="1"/>
  <c r="E7" i="2"/>
  <c r="G20" i="2" s="1"/>
  <c r="C29" i="3" l="1"/>
  <c r="E28" i="3"/>
  <c r="H32" i="2"/>
  <c r="I32" i="2" s="1"/>
  <c r="H155" i="2"/>
  <c r="I155" i="2" s="1"/>
  <c r="H111" i="2"/>
  <c r="I111" i="2" s="1"/>
  <c r="H40" i="2"/>
  <c r="I40" i="2" s="1"/>
  <c r="H104" i="2"/>
  <c r="I104" i="2" s="1"/>
  <c r="H125" i="2"/>
  <c r="I125" i="2" s="1"/>
  <c r="G113" i="2"/>
  <c r="G41" i="2"/>
  <c r="G105" i="2"/>
  <c r="F123" i="2"/>
  <c r="H123" i="2" s="1"/>
  <c r="I123" i="2" s="1"/>
  <c r="H169" i="2"/>
  <c r="I169" i="2" s="1"/>
  <c r="H209" i="2"/>
  <c r="I209" i="2" s="1"/>
  <c r="F223" i="2"/>
  <c r="H223" i="2" s="1"/>
  <c r="I223" i="2" s="1"/>
  <c r="F54" i="2"/>
  <c r="H54" i="2" s="1"/>
  <c r="I54" i="2" s="1"/>
  <c r="H78" i="2"/>
  <c r="I78" i="2" s="1"/>
  <c r="F118" i="2"/>
  <c r="F134" i="2"/>
  <c r="H134" i="2" s="1"/>
  <c r="I134" i="2" s="1"/>
  <c r="F150" i="2"/>
  <c r="H150" i="2" s="1"/>
  <c r="I150" i="2" s="1"/>
  <c r="F166" i="2"/>
  <c r="F182" i="2"/>
  <c r="F198" i="2"/>
  <c r="F214" i="2"/>
  <c r="H214" i="2" s="1"/>
  <c r="I214" i="2" s="1"/>
  <c r="F230" i="2"/>
  <c r="F246" i="2"/>
  <c r="F115" i="2"/>
  <c r="F179" i="2"/>
  <c r="H179" i="2" s="1"/>
  <c r="I179" i="2" s="1"/>
  <c r="G40" i="2"/>
  <c r="G80" i="2"/>
  <c r="F55" i="2"/>
  <c r="H55" i="2" s="1"/>
  <c r="I55" i="2" s="1"/>
  <c r="F183" i="2"/>
  <c r="H183" i="2" s="1"/>
  <c r="I183" i="2" s="1"/>
  <c r="F128" i="2"/>
  <c r="F160" i="2"/>
  <c r="F192" i="2"/>
  <c r="H192" i="2" s="1"/>
  <c r="I192" i="2" s="1"/>
  <c r="F224" i="2"/>
  <c r="H224" i="2" s="1"/>
  <c r="I224" i="2" s="1"/>
  <c r="F211" i="2"/>
  <c r="G103" i="2"/>
  <c r="F47" i="2"/>
  <c r="H47" i="2" s="1"/>
  <c r="I47" i="2" s="1"/>
  <c r="F33" i="2"/>
  <c r="F65" i="2"/>
  <c r="F97" i="2"/>
  <c r="F129" i="2"/>
  <c r="H129" i="2" s="1"/>
  <c r="I129" i="2" s="1"/>
  <c r="G117" i="2"/>
  <c r="G49" i="2"/>
  <c r="F139" i="2"/>
  <c r="G17" i="2"/>
  <c r="G153" i="2"/>
  <c r="H153" i="2" s="1"/>
  <c r="I153" i="2" s="1"/>
  <c r="G169" i="2"/>
  <c r="G201" i="2"/>
  <c r="G209" i="2"/>
  <c r="G241" i="2"/>
  <c r="H241" i="2" s="1"/>
  <c r="I241" i="2" s="1"/>
  <c r="G22" i="2"/>
  <c r="G46" i="2"/>
  <c r="H46" i="2" s="1"/>
  <c r="I46" i="2" s="1"/>
  <c r="G78" i="2"/>
  <c r="G110" i="2"/>
  <c r="H110" i="2" s="1"/>
  <c r="I110" i="2" s="1"/>
  <c r="G118" i="2"/>
  <c r="G134" i="2"/>
  <c r="G150" i="2"/>
  <c r="G166" i="2"/>
  <c r="G174" i="2"/>
  <c r="G190" i="2"/>
  <c r="G214" i="2"/>
  <c r="G230" i="2"/>
  <c r="G246" i="2"/>
  <c r="F131" i="2"/>
  <c r="H131" i="2" s="1"/>
  <c r="I131" i="2" s="1"/>
  <c r="G31" i="2"/>
  <c r="G200" i="2"/>
  <c r="G240" i="2"/>
  <c r="F135" i="2"/>
  <c r="H135" i="2" s="1"/>
  <c r="I135" i="2" s="1"/>
  <c r="F52" i="2"/>
  <c r="H52" i="2" s="1"/>
  <c r="I52" i="2" s="1"/>
  <c r="F116" i="2"/>
  <c r="H116" i="2" s="1"/>
  <c r="I116" i="2" s="1"/>
  <c r="F148" i="2"/>
  <c r="H148" i="2" s="1"/>
  <c r="I148" i="2" s="1"/>
  <c r="F180" i="2"/>
  <c r="H180" i="2" s="1"/>
  <c r="I180" i="2" s="1"/>
  <c r="F212" i="2"/>
  <c r="H212" i="2" s="1"/>
  <c r="I212" i="2" s="1"/>
  <c r="F244" i="2"/>
  <c r="H244" i="2" s="1"/>
  <c r="I244" i="2" s="1"/>
  <c r="G39" i="2"/>
  <c r="G71" i="2"/>
  <c r="G107" i="2"/>
  <c r="G171" i="2"/>
  <c r="G231" i="2"/>
  <c r="G36" i="2"/>
  <c r="G68" i="2"/>
  <c r="G100" i="2"/>
  <c r="G132" i="2"/>
  <c r="G164" i="2"/>
  <c r="G196" i="2"/>
  <c r="G228" i="2"/>
  <c r="F21" i="2"/>
  <c r="F37" i="2"/>
  <c r="F53" i="2"/>
  <c r="H53" i="2" s="1"/>
  <c r="I53" i="2" s="1"/>
  <c r="F69" i="2"/>
  <c r="H69" i="2" s="1"/>
  <c r="I69" i="2" s="1"/>
  <c r="F85" i="2"/>
  <c r="H85" i="2" s="1"/>
  <c r="I85" i="2" s="1"/>
  <c r="F101" i="2"/>
  <c r="F117" i="2"/>
  <c r="F133" i="2"/>
  <c r="H133" i="2" s="1"/>
  <c r="I133" i="2" s="1"/>
  <c r="G37" i="2"/>
  <c r="G69" i="2"/>
  <c r="G101" i="2"/>
  <c r="G121" i="2"/>
  <c r="G21" i="2"/>
  <c r="G57" i="2"/>
  <c r="G89" i="2"/>
  <c r="G24" i="2"/>
  <c r="H24" i="2" s="1"/>
  <c r="I24" i="2" s="1"/>
  <c r="G152" i="2"/>
  <c r="F27" i="2"/>
  <c r="F91" i="2"/>
  <c r="H91" i="2" s="1"/>
  <c r="I91" i="2" s="1"/>
  <c r="G29" i="2"/>
  <c r="H29" i="2" s="1"/>
  <c r="I29" i="2" s="1"/>
  <c r="F149" i="2"/>
  <c r="F157" i="2"/>
  <c r="F165" i="2"/>
  <c r="F173" i="2"/>
  <c r="H173" i="2" s="1"/>
  <c r="I173" i="2" s="1"/>
  <c r="F181" i="2"/>
  <c r="F189" i="2"/>
  <c r="F197" i="2"/>
  <c r="F205" i="2"/>
  <c r="H205" i="2" s="1"/>
  <c r="I205" i="2" s="1"/>
  <c r="F213" i="2"/>
  <c r="F221" i="2"/>
  <c r="F229" i="2"/>
  <c r="F237" i="2"/>
  <c r="H237" i="2" s="1"/>
  <c r="I237" i="2" s="1"/>
  <c r="F245" i="2"/>
  <c r="F63" i="2"/>
  <c r="F127" i="2"/>
  <c r="H127" i="2" s="1"/>
  <c r="I127" i="2" s="1"/>
  <c r="F191" i="2"/>
  <c r="H191" i="2" s="1"/>
  <c r="I191" i="2" s="1"/>
  <c r="F18" i="2"/>
  <c r="F26" i="2"/>
  <c r="F34" i="2"/>
  <c r="F42" i="2"/>
  <c r="H42" i="2" s="1"/>
  <c r="I42" i="2" s="1"/>
  <c r="F50" i="2"/>
  <c r="F58" i="2"/>
  <c r="F66" i="2"/>
  <c r="F74" i="2"/>
  <c r="H74" i="2" s="1"/>
  <c r="I74" i="2" s="1"/>
  <c r="F82" i="2"/>
  <c r="F90" i="2"/>
  <c r="F98" i="2"/>
  <c r="F106" i="2"/>
  <c r="H106" i="2" s="1"/>
  <c r="I106" i="2" s="1"/>
  <c r="F114" i="2"/>
  <c r="F122" i="2"/>
  <c r="F130" i="2"/>
  <c r="F138" i="2"/>
  <c r="H138" i="2" s="1"/>
  <c r="I138" i="2" s="1"/>
  <c r="F146" i="2"/>
  <c r="F154" i="2"/>
  <c r="F162" i="2"/>
  <c r="F170" i="2"/>
  <c r="H170" i="2" s="1"/>
  <c r="I170" i="2" s="1"/>
  <c r="F178" i="2"/>
  <c r="F186" i="2"/>
  <c r="F194" i="2"/>
  <c r="F202" i="2"/>
  <c r="H202" i="2" s="1"/>
  <c r="I202" i="2" s="1"/>
  <c r="F210" i="2"/>
  <c r="F218" i="2"/>
  <c r="F226" i="2"/>
  <c r="F234" i="2"/>
  <c r="H234" i="2" s="1"/>
  <c r="I234" i="2" s="1"/>
  <c r="F242" i="2"/>
  <c r="F250" i="2"/>
  <c r="F83" i="2"/>
  <c r="F147" i="2"/>
  <c r="F227" i="2"/>
  <c r="G160" i="2"/>
  <c r="G16" i="2"/>
  <c r="H16" i="2" s="1"/>
  <c r="I16" i="2" s="1"/>
  <c r="G144" i="2"/>
  <c r="F23" i="2"/>
  <c r="H23" i="2" s="1"/>
  <c r="I23" i="2" s="1"/>
  <c r="F87" i="2"/>
  <c r="F151" i="2"/>
  <c r="H151" i="2" s="1"/>
  <c r="I151" i="2" s="1"/>
  <c r="F215" i="2"/>
  <c r="F152" i="2"/>
  <c r="H152" i="2" s="1"/>
  <c r="I152" i="2" s="1"/>
  <c r="F168" i="2"/>
  <c r="F184" i="2"/>
  <c r="F200" i="2"/>
  <c r="H200" i="2" s="1"/>
  <c r="I200" i="2" s="1"/>
  <c r="F216" i="2"/>
  <c r="H216" i="2" s="1"/>
  <c r="I216" i="2" s="1"/>
  <c r="F232" i="2"/>
  <c r="H232" i="2" s="1"/>
  <c r="I232" i="2" s="1"/>
  <c r="F248" i="2"/>
  <c r="H248" i="2" s="1"/>
  <c r="I248" i="2" s="1"/>
  <c r="G27" i="2"/>
  <c r="G59" i="2"/>
  <c r="G91" i="2"/>
  <c r="G115" i="2"/>
  <c r="G147" i="2"/>
  <c r="G179" i="2"/>
  <c r="G211" i="2"/>
  <c r="G243" i="2"/>
  <c r="G207" i="2"/>
  <c r="G239" i="2"/>
  <c r="H109" i="2"/>
  <c r="I109" i="2" s="1"/>
  <c r="H141" i="2"/>
  <c r="I141" i="2" s="1"/>
  <c r="G73" i="2"/>
  <c r="F59" i="2"/>
  <c r="H59" i="2" s="1"/>
  <c r="I59" i="2" s="1"/>
  <c r="H251" i="2"/>
  <c r="I251" i="2" s="1"/>
  <c r="H201" i="2"/>
  <c r="I201" i="2" s="1"/>
  <c r="H217" i="2"/>
  <c r="I217" i="2" s="1"/>
  <c r="F159" i="2"/>
  <c r="H159" i="2" s="1"/>
  <c r="I159" i="2" s="1"/>
  <c r="F22" i="2"/>
  <c r="H22" i="2" s="1"/>
  <c r="I22" i="2" s="1"/>
  <c r="F38" i="2"/>
  <c r="H38" i="2" s="1"/>
  <c r="I38" i="2" s="1"/>
  <c r="F70" i="2"/>
  <c r="H70" i="2" s="1"/>
  <c r="I70" i="2" s="1"/>
  <c r="F86" i="2"/>
  <c r="H86" i="2" s="1"/>
  <c r="I86" i="2" s="1"/>
  <c r="F102" i="2"/>
  <c r="H102" i="2" s="1"/>
  <c r="I102" i="2" s="1"/>
  <c r="F142" i="2"/>
  <c r="F158" i="2"/>
  <c r="H158" i="2" s="1"/>
  <c r="I158" i="2" s="1"/>
  <c r="F174" i="2"/>
  <c r="H174" i="2" s="1"/>
  <c r="I174" i="2" s="1"/>
  <c r="F190" i="2"/>
  <c r="H190" i="2" s="1"/>
  <c r="I190" i="2" s="1"/>
  <c r="F206" i="2"/>
  <c r="F222" i="2"/>
  <c r="H222" i="2" s="1"/>
  <c r="I222" i="2" s="1"/>
  <c r="F238" i="2"/>
  <c r="H238" i="2" s="1"/>
  <c r="I238" i="2" s="1"/>
  <c r="F51" i="2"/>
  <c r="G168" i="2"/>
  <c r="G208" i="2"/>
  <c r="F119" i="2"/>
  <c r="H119" i="2" s="1"/>
  <c r="I119" i="2" s="1"/>
  <c r="F247" i="2"/>
  <c r="F48" i="2"/>
  <c r="F80" i="2"/>
  <c r="H80" i="2" s="1"/>
  <c r="I80" i="2" s="1"/>
  <c r="F112" i="2"/>
  <c r="H112" i="2" s="1"/>
  <c r="I112" i="2" s="1"/>
  <c r="F144" i="2"/>
  <c r="F176" i="2"/>
  <c r="F208" i="2"/>
  <c r="H208" i="2" s="1"/>
  <c r="I208" i="2" s="1"/>
  <c r="F240" i="2"/>
  <c r="H240" i="2" s="1"/>
  <c r="I240" i="2" s="1"/>
  <c r="F19" i="2"/>
  <c r="G51" i="2"/>
  <c r="G83" i="2"/>
  <c r="H227" i="2"/>
  <c r="I227" i="2" s="1"/>
  <c r="F17" i="2"/>
  <c r="F49" i="2"/>
  <c r="H49" i="2" s="1"/>
  <c r="I49" i="2" s="1"/>
  <c r="F81" i="2"/>
  <c r="F113" i="2"/>
  <c r="H113" i="2" s="1"/>
  <c r="I113" i="2" s="1"/>
  <c r="G25" i="2"/>
  <c r="G137" i="2"/>
  <c r="G81" i="2"/>
  <c r="G120" i="2"/>
  <c r="H120" i="2" s="1"/>
  <c r="I120" i="2" s="1"/>
  <c r="F75" i="2"/>
  <c r="H75" i="2" s="1"/>
  <c r="I75" i="2" s="1"/>
  <c r="F203" i="2"/>
  <c r="G145" i="2"/>
  <c r="H145" i="2" s="1"/>
  <c r="I145" i="2" s="1"/>
  <c r="G177" i="2"/>
  <c r="H177" i="2" s="1"/>
  <c r="I177" i="2" s="1"/>
  <c r="G185" i="2"/>
  <c r="H185" i="2" s="1"/>
  <c r="I185" i="2" s="1"/>
  <c r="G217" i="2"/>
  <c r="G233" i="2"/>
  <c r="H233" i="2" s="1"/>
  <c r="I233" i="2" s="1"/>
  <c r="F175" i="2"/>
  <c r="H175" i="2" s="1"/>
  <c r="I175" i="2" s="1"/>
  <c r="F239" i="2"/>
  <c r="H239" i="2" s="1"/>
  <c r="I239" i="2" s="1"/>
  <c r="G54" i="2"/>
  <c r="G86" i="2"/>
  <c r="G142" i="2"/>
  <c r="G158" i="2"/>
  <c r="G182" i="2"/>
  <c r="G198" i="2"/>
  <c r="G206" i="2"/>
  <c r="G222" i="2"/>
  <c r="G238" i="2"/>
  <c r="F67" i="2"/>
  <c r="H67" i="2" s="1"/>
  <c r="I67" i="2" s="1"/>
  <c r="F195" i="2"/>
  <c r="H195" i="2" s="1"/>
  <c r="I195" i="2" s="1"/>
  <c r="G128" i="2"/>
  <c r="G72" i="2"/>
  <c r="H72" i="2" s="1"/>
  <c r="I72" i="2" s="1"/>
  <c r="G112" i="2"/>
  <c r="F71" i="2"/>
  <c r="H71" i="2" s="1"/>
  <c r="I71" i="2" s="1"/>
  <c r="F199" i="2"/>
  <c r="F36" i="2"/>
  <c r="H36" i="2" s="1"/>
  <c r="I36" i="2" s="1"/>
  <c r="F68" i="2"/>
  <c r="H68" i="2" s="1"/>
  <c r="I68" i="2" s="1"/>
  <c r="F100" i="2"/>
  <c r="H100" i="2" s="1"/>
  <c r="I100" i="2" s="1"/>
  <c r="F132" i="2"/>
  <c r="H132" i="2" s="1"/>
  <c r="I132" i="2" s="1"/>
  <c r="F164" i="2"/>
  <c r="H164" i="2" s="1"/>
  <c r="I164" i="2" s="1"/>
  <c r="F196" i="2"/>
  <c r="H196" i="2" s="1"/>
  <c r="I196" i="2" s="1"/>
  <c r="F228" i="2"/>
  <c r="H228" i="2" s="1"/>
  <c r="I228" i="2" s="1"/>
  <c r="G19" i="2"/>
  <c r="G55" i="2"/>
  <c r="G87" i="2"/>
  <c r="G139" i="2"/>
  <c r="G203" i="2"/>
  <c r="G99" i="2"/>
  <c r="G167" i="2"/>
  <c r="G199" i="2"/>
  <c r="G44" i="2"/>
  <c r="G76" i="2"/>
  <c r="G108" i="2"/>
  <c r="G140" i="2"/>
  <c r="G172" i="2"/>
  <c r="G204" i="2"/>
  <c r="G236" i="2"/>
  <c r="F25" i="2"/>
  <c r="H25" i="2" s="1"/>
  <c r="I25" i="2" s="1"/>
  <c r="F41" i="2"/>
  <c r="H41" i="2" s="1"/>
  <c r="I41" i="2" s="1"/>
  <c r="F57" i="2"/>
  <c r="H57" i="2" s="1"/>
  <c r="I57" i="2" s="1"/>
  <c r="F73" i="2"/>
  <c r="H73" i="2" s="1"/>
  <c r="I73" i="2" s="1"/>
  <c r="F89" i="2"/>
  <c r="H89" i="2" s="1"/>
  <c r="I89" i="2" s="1"/>
  <c r="F105" i="2"/>
  <c r="F121" i="2"/>
  <c r="F137" i="2"/>
  <c r="H137" i="2" s="1"/>
  <c r="I137" i="2" s="1"/>
  <c r="G45" i="2"/>
  <c r="H45" i="2" s="1"/>
  <c r="I45" i="2" s="1"/>
  <c r="G77" i="2"/>
  <c r="H77" i="2" s="1"/>
  <c r="I77" i="2" s="1"/>
  <c r="G109" i="2"/>
  <c r="G125" i="2"/>
  <c r="G33" i="2"/>
  <c r="G65" i="2"/>
  <c r="G97" i="2"/>
  <c r="G56" i="2"/>
  <c r="H56" i="2" s="1"/>
  <c r="I56" i="2" s="1"/>
  <c r="G184" i="2"/>
  <c r="F43" i="2"/>
  <c r="H43" i="2" s="1"/>
  <c r="I43" i="2" s="1"/>
  <c r="F107" i="2"/>
  <c r="F171" i="2"/>
  <c r="F235" i="2"/>
  <c r="H235" i="2" s="1"/>
  <c r="I235" i="2" s="1"/>
  <c r="G141" i="2"/>
  <c r="G149" i="2"/>
  <c r="G157" i="2"/>
  <c r="G165" i="2"/>
  <c r="G173" i="2"/>
  <c r="G181" i="2"/>
  <c r="G189" i="2"/>
  <c r="G197" i="2"/>
  <c r="G205" i="2"/>
  <c r="G213" i="2"/>
  <c r="G221" i="2"/>
  <c r="G229" i="2"/>
  <c r="G237" i="2"/>
  <c r="G245" i="2"/>
  <c r="F79" i="2"/>
  <c r="F143" i="2"/>
  <c r="H143" i="2" s="1"/>
  <c r="I143" i="2" s="1"/>
  <c r="F207" i="2"/>
  <c r="G18" i="2"/>
  <c r="G26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170" i="2"/>
  <c r="G178" i="2"/>
  <c r="G186" i="2"/>
  <c r="G194" i="2"/>
  <c r="G202" i="2"/>
  <c r="G210" i="2"/>
  <c r="G218" i="2"/>
  <c r="G226" i="2"/>
  <c r="G234" i="2"/>
  <c r="G242" i="2"/>
  <c r="G250" i="2"/>
  <c r="F35" i="2"/>
  <c r="F99" i="2"/>
  <c r="H99" i="2" s="1"/>
  <c r="I99" i="2" s="1"/>
  <c r="F163" i="2"/>
  <c r="H163" i="2" s="1"/>
  <c r="I163" i="2" s="1"/>
  <c r="F243" i="2"/>
  <c r="H243" i="2" s="1"/>
  <c r="I243" i="2" s="1"/>
  <c r="G64" i="2"/>
  <c r="H64" i="2" s="1"/>
  <c r="I64" i="2" s="1"/>
  <c r="G192" i="2"/>
  <c r="F31" i="2"/>
  <c r="G136" i="2"/>
  <c r="H136" i="2" s="1"/>
  <c r="I136" i="2" s="1"/>
  <c r="G48" i="2"/>
  <c r="G176" i="2"/>
  <c r="F39" i="2"/>
  <c r="H39" i="2" s="1"/>
  <c r="I39" i="2" s="1"/>
  <c r="F103" i="2"/>
  <c r="H103" i="2" s="1"/>
  <c r="I103" i="2" s="1"/>
  <c r="F167" i="2"/>
  <c r="H167" i="2" s="1"/>
  <c r="I167" i="2" s="1"/>
  <c r="F231" i="2"/>
  <c r="H231" i="2" s="1"/>
  <c r="I231" i="2" s="1"/>
  <c r="F28" i="2"/>
  <c r="H28" i="2" s="1"/>
  <c r="I28" i="2" s="1"/>
  <c r="F44" i="2"/>
  <c r="H44" i="2" s="1"/>
  <c r="I44" i="2" s="1"/>
  <c r="F60" i="2"/>
  <c r="H60" i="2" s="1"/>
  <c r="I60" i="2" s="1"/>
  <c r="F76" i="2"/>
  <c r="H76" i="2" s="1"/>
  <c r="I76" i="2" s="1"/>
  <c r="F92" i="2"/>
  <c r="H92" i="2" s="1"/>
  <c r="I92" i="2" s="1"/>
  <c r="F108" i="2"/>
  <c r="H108" i="2" s="1"/>
  <c r="I108" i="2" s="1"/>
  <c r="F124" i="2"/>
  <c r="H124" i="2" s="1"/>
  <c r="I124" i="2" s="1"/>
  <c r="F140" i="2"/>
  <c r="F156" i="2"/>
  <c r="H156" i="2" s="1"/>
  <c r="I156" i="2" s="1"/>
  <c r="F172" i="2"/>
  <c r="H172" i="2" s="1"/>
  <c r="I172" i="2" s="1"/>
  <c r="F188" i="2"/>
  <c r="H188" i="2" s="1"/>
  <c r="I188" i="2" s="1"/>
  <c r="F204" i="2"/>
  <c r="H204" i="2" s="1"/>
  <c r="I204" i="2" s="1"/>
  <c r="F220" i="2"/>
  <c r="H220" i="2" s="1"/>
  <c r="I220" i="2" s="1"/>
  <c r="F236" i="2"/>
  <c r="H236" i="2" s="1"/>
  <c r="I236" i="2" s="1"/>
  <c r="G35" i="2"/>
  <c r="G47" i="2"/>
  <c r="G63" i="2"/>
  <c r="G79" i="2"/>
  <c r="G95" i="2"/>
  <c r="H95" i="2" s="1"/>
  <c r="I95" i="2" s="1"/>
  <c r="G123" i="2"/>
  <c r="G155" i="2"/>
  <c r="G187" i="2"/>
  <c r="H187" i="2" s="1"/>
  <c r="I187" i="2" s="1"/>
  <c r="G219" i="2"/>
  <c r="H219" i="2" s="1"/>
  <c r="I219" i="2" s="1"/>
  <c r="G119" i="2"/>
  <c r="G151" i="2"/>
  <c r="G183" i="2"/>
  <c r="G215" i="2"/>
  <c r="G247" i="2"/>
  <c r="C30" i="3" l="1"/>
  <c r="E29" i="3"/>
  <c r="H33" i="2"/>
  <c r="I33" i="2" s="1"/>
  <c r="H79" i="2"/>
  <c r="I79" i="2" s="1"/>
  <c r="H171" i="2"/>
  <c r="I171" i="2" s="1"/>
  <c r="H226" i="2"/>
  <c r="I226" i="2" s="1"/>
  <c r="H162" i="2"/>
  <c r="I162" i="2" s="1"/>
  <c r="H98" i="2"/>
  <c r="I98" i="2" s="1"/>
  <c r="H34" i="2"/>
  <c r="I34" i="2" s="1"/>
  <c r="H229" i="2"/>
  <c r="I229" i="2" s="1"/>
  <c r="H115" i="2"/>
  <c r="I115" i="2" s="1"/>
  <c r="H31" i="2"/>
  <c r="I31" i="2" s="1"/>
  <c r="H107" i="2"/>
  <c r="I107" i="2" s="1"/>
  <c r="H121" i="2"/>
  <c r="I121" i="2" s="1"/>
  <c r="H203" i="2"/>
  <c r="I203" i="2" s="1"/>
  <c r="H176" i="2"/>
  <c r="I176" i="2" s="1"/>
  <c r="H48" i="2"/>
  <c r="I48" i="2" s="1"/>
  <c r="H206" i="2"/>
  <c r="I206" i="2" s="1"/>
  <c r="H142" i="2"/>
  <c r="I142" i="2" s="1"/>
  <c r="H168" i="2"/>
  <c r="I168" i="2" s="1"/>
  <c r="H87" i="2"/>
  <c r="I87" i="2" s="1"/>
  <c r="H250" i="2"/>
  <c r="I250" i="2" s="1"/>
  <c r="H218" i="2"/>
  <c r="I218" i="2" s="1"/>
  <c r="H186" i="2"/>
  <c r="I186" i="2" s="1"/>
  <c r="H154" i="2"/>
  <c r="I154" i="2" s="1"/>
  <c r="H122" i="2"/>
  <c r="I122" i="2" s="1"/>
  <c r="H90" i="2"/>
  <c r="I90" i="2" s="1"/>
  <c r="H58" i="2"/>
  <c r="I58" i="2" s="1"/>
  <c r="H26" i="2"/>
  <c r="I26" i="2" s="1"/>
  <c r="H63" i="2"/>
  <c r="I63" i="2" s="1"/>
  <c r="H221" i="2"/>
  <c r="I221" i="2" s="1"/>
  <c r="H189" i="2"/>
  <c r="I189" i="2" s="1"/>
  <c r="H157" i="2"/>
  <c r="I157" i="2" s="1"/>
  <c r="H27" i="2"/>
  <c r="I27" i="2" s="1"/>
  <c r="H101" i="2"/>
  <c r="I101" i="2" s="1"/>
  <c r="H37" i="2"/>
  <c r="I37" i="2" s="1"/>
  <c r="H139" i="2"/>
  <c r="I139" i="2" s="1"/>
  <c r="H97" i="2"/>
  <c r="I97" i="2" s="1"/>
  <c r="H160" i="2"/>
  <c r="I160" i="2" s="1"/>
  <c r="H246" i="2"/>
  <c r="I246" i="2" s="1"/>
  <c r="H182" i="2"/>
  <c r="I182" i="2" s="1"/>
  <c r="H118" i="2"/>
  <c r="I118" i="2" s="1"/>
  <c r="H35" i="2"/>
  <c r="I35" i="2" s="1"/>
  <c r="H215" i="2"/>
  <c r="I215" i="2" s="1"/>
  <c r="H147" i="2"/>
  <c r="I147" i="2" s="1"/>
  <c r="H81" i="2"/>
  <c r="I81" i="2" s="1"/>
  <c r="H184" i="2"/>
  <c r="I184" i="2" s="1"/>
  <c r="H83" i="2"/>
  <c r="I83" i="2" s="1"/>
  <c r="H194" i="2"/>
  <c r="I194" i="2" s="1"/>
  <c r="H130" i="2"/>
  <c r="I130" i="2" s="1"/>
  <c r="H66" i="2"/>
  <c r="I66" i="2" s="1"/>
  <c r="H197" i="2"/>
  <c r="I197" i="2" s="1"/>
  <c r="H165" i="2"/>
  <c r="I165" i="2" s="1"/>
  <c r="H117" i="2"/>
  <c r="I117" i="2" s="1"/>
  <c r="H198" i="2"/>
  <c r="I198" i="2" s="1"/>
  <c r="H140" i="2"/>
  <c r="I140" i="2" s="1"/>
  <c r="H207" i="2"/>
  <c r="I207" i="2" s="1"/>
  <c r="H105" i="2"/>
  <c r="I105" i="2" s="1"/>
  <c r="H199" i="2"/>
  <c r="I199" i="2" s="1"/>
  <c r="H17" i="2"/>
  <c r="I17" i="2" s="1"/>
  <c r="H19" i="2"/>
  <c r="I19" i="2" s="1"/>
  <c r="H144" i="2"/>
  <c r="I144" i="2" s="1"/>
  <c r="H247" i="2"/>
  <c r="I247" i="2" s="1"/>
  <c r="H51" i="2"/>
  <c r="I51" i="2" s="1"/>
  <c r="H242" i="2"/>
  <c r="I242" i="2" s="1"/>
  <c r="H210" i="2"/>
  <c r="I210" i="2" s="1"/>
  <c r="H178" i="2"/>
  <c r="I178" i="2" s="1"/>
  <c r="H146" i="2"/>
  <c r="I146" i="2" s="1"/>
  <c r="H114" i="2"/>
  <c r="I114" i="2" s="1"/>
  <c r="H82" i="2"/>
  <c r="I82" i="2" s="1"/>
  <c r="H50" i="2"/>
  <c r="I50" i="2" s="1"/>
  <c r="H18" i="2"/>
  <c r="I18" i="2" s="1"/>
  <c r="H245" i="2"/>
  <c r="I245" i="2" s="1"/>
  <c r="H213" i="2"/>
  <c r="I213" i="2" s="1"/>
  <c r="H181" i="2"/>
  <c r="I181" i="2" s="1"/>
  <c r="H149" i="2"/>
  <c r="I149" i="2" s="1"/>
  <c r="H21" i="2"/>
  <c r="I21" i="2" s="1"/>
  <c r="H65" i="2"/>
  <c r="I65" i="2" s="1"/>
  <c r="H211" i="2"/>
  <c r="I211" i="2" s="1"/>
  <c r="H128" i="2"/>
  <c r="I128" i="2" s="1"/>
  <c r="H230" i="2"/>
  <c r="I230" i="2" s="1"/>
  <c r="H166" i="2"/>
  <c r="I166" i="2" s="1"/>
  <c r="C31" i="3" l="1"/>
  <c r="E30" i="3"/>
  <c r="C32" i="3" l="1"/>
  <c r="E31" i="3"/>
  <c r="C33" i="3" l="1"/>
  <c r="E32" i="3"/>
  <c r="C34" i="3" l="1"/>
  <c r="E33" i="3"/>
  <c r="C35" i="3" l="1"/>
  <c r="E34" i="3"/>
  <c r="C36" i="3" l="1"/>
  <c r="E35" i="3"/>
  <c r="C37" i="3" l="1"/>
  <c r="E36" i="3"/>
  <c r="F35" i="3"/>
  <c r="G35" i="3" s="1"/>
  <c r="F36" i="3" l="1"/>
  <c r="G36" i="3" s="1"/>
  <c r="C38" i="3"/>
  <c r="E37" i="3"/>
  <c r="F37" i="3" l="1"/>
  <c r="G37" i="3"/>
  <c r="C39" i="3"/>
  <c r="E38" i="3"/>
  <c r="F38" i="3" l="1"/>
  <c r="G38" i="3"/>
  <c r="C40" i="3"/>
  <c r="E39" i="3"/>
  <c r="F39" i="3" l="1"/>
  <c r="G39" i="3" s="1"/>
  <c r="C41" i="3"/>
  <c r="E40" i="3"/>
  <c r="F40" i="3" l="1"/>
  <c r="G40" i="3"/>
  <c r="C42" i="3"/>
  <c r="E41" i="3"/>
  <c r="F41" i="3" l="1"/>
  <c r="G41" i="3" s="1"/>
  <c r="C43" i="3"/>
  <c r="E42" i="3"/>
  <c r="C44" i="3" l="1"/>
  <c r="E43" i="3"/>
  <c r="F42" i="3"/>
  <c r="G42" i="3" s="1"/>
  <c r="F43" i="3" l="1"/>
  <c r="G43" i="3" s="1"/>
  <c r="C45" i="3"/>
  <c r="E44" i="3"/>
  <c r="F44" i="3" s="1"/>
  <c r="G44" i="3" s="1"/>
  <c r="C46" i="3" l="1"/>
  <c r="E45" i="3"/>
  <c r="F45" i="3" l="1"/>
  <c r="G45" i="3"/>
  <c r="C47" i="3"/>
  <c r="E46" i="3"/>
  <c r="C48" i="3" l="1"/>
  <c r="E47" i="3"/>
  <c r="F46" i="3"/>
  <c r="G46" i="3" s="1"/>
  <c r="F47" i="3" l="1"/>
  <c r="G47" i="3" s="1"/>
  <c r="C49" i="3"/>
  <c r="E48" i="3"/>
  <c r="F48" i="3" l="1"/>
  <c r="G48" i="3"/>
  <c r="C50" i="3"/>
  <c r="E49" i="3"/>
  <c r="F49" i="3" l="1"/>
  <c r="G49" i="3"/>
  <c r="C51" i="3"/>
  <c r="E50" i="3"/>
  <c r="F50" i="3" l="1"/>
  <c r="G50" i="3"/>
  <c r="C52" i="3"/>
  <c r="E51" i="3"/>
  <c r="C53" i="3" l="1"/>
  <c r="E52" i="3"/>
  <c r="F51" i="3"/>
  <c r="G51" i="3"/>
  <c r="F52" i="3" l="1"/>
  <c r="G52" i="3"/>
  <c r="C54" i="3"/>
  <c r="E53" i="3"/>
  <c r="F53" i="3" l="1"/>
  <c r="G53" i="3"/>
  <c r="C55" i="3"/>
  <c r="E54" i="3"/>
  <c r="F54" i="3" l="1"/>
  <c r="G54" i="3" s="1"/>
  <c r="C56" i="3"/>
  <c r="E55" i="3"/>
  <c r="C57" i="3" l="1"/>
  <c r="E56" i="3"/>
  <c r="F55" i="3"/>
  <c r="G55" i="3" s="1"/>
  <c r="F56" i="3" l="1"/>
  <c r="G56" i="3" s="1"/>
  <c r="C58" i="3"/>
  <c r="E57" i="3"/>
  <c r="F57" i="3" l="1"/>
  <c r="G57" i="3"/>
  <c r="C59" i="3"/>
  <c r="E58" i="3"/>
  <c r="F58" i="3" l="1"/>
  <c r="G58" i="3"/>
  <c r="C60" i="3"/>
  <c r="E59" i="3"/>
  <c r="F59" i="3" l="1"/>
  <c r="G59" i="3"/>
  <c r="C61" i="3"/>
  <c r="E60" i="3"/>
  <c r="F60" i="3" l="1"/>
  <c r="G60" i="3"/>
  <c r="C62" i="3"/>
  <c r="E61" i="3"/>
  <c r="C63" i="3" l="1"/>
  <c r="E62" i="3"/>
  <c r="F61" i="3"/>
  <c r="G61" i="3"/>
  <c r="F62" i="3" l="1"/>
  <c r="G62" i="3"/>
  <c r="C64" i="3"/>
  <c r="E63" i="3"/>
  <c r="F63" i="3" l="1"/>
  <c r="G63" i="3" s="1"/>
  <c r="C65" i="3"/>
  <c r="E64" i="3"/>
  <c r="F64" i="3" l="1"/>
  <c r="G64" i="3"/>
  <c r="C66" i="3"/>
  <c r="E65" i="3"/>
  <c r="F65" i="3" l="1"/>
  <c r="G65" i="3" s="1"/>
  <c r="C67" i="3"/>
  <c r="E66" i="3"/>
  <c r="F66" i="3" l="1"/>
  <c r="G66" i="3" s="1"/>
  <c r="C68" i="3"/>
  <c r="E67" i="3"/>
  <c r="C69" i="3" l="1"/>
  <c r="E68" i="3"/>
  <c r="F67" i="3"/>
  <c r="G67" i="3" s="1"/>
  <c r="F68" i="3" l="1"/>
  <c r="G68" i="3" s="1"/>
  <c r="C70" i="3"/>
  <c r="E69" i="3"/>
  <c r="F69" i="3" l="1"/>
  <c r="G69" i="3"/>
  <c r="C71" i="3"/>
  <c r="E70" i="3"/>
  <c r="F70" i="3" l="1"/>
  <c r="G70" i="3" s="1"/>
  <c r="C72" i="3"/>
  <c r="E71" i="3"/>
  <c r="F71" i="3" l="1"/>
  <c r="G71" i="3"/>
  <c r="C73" i="3"/>
  <c r="E72" i="3"/>
  <c r="F72" i="3" l="1"/>
  <c r="G72" i="3" s="1"/>
  <c r="C74" i="3"/>
  <c r="E73" i="3"/>
  <c r="F73" i="3" l="1"/>
  <c r="G73" i="3"/>
  <c r="C75" i="3"/>
  <c r="E74" i="3"/>
  <c r="F74" i="3" l="1"/>
  <c r="G74" i="3" s="1"/>
  <c r="C76" i="3"/>
  <c r="E75" i="3"/>
  <c r="F75" i="3" l="1"/>
  <c r="G75" i="3"/>
  <c r="C77" i="3"/>
  <c r="E76" i="3"/>
  <c r="F76" i="3" l="1"/>
  <c r="G76" i="3" s="1"/>
  <c r="C78" i="3"/>
  <c r="E77" i="3"/>
  <c r="F77" i="3" l="1"/>
  <c r="G77" i="3" s="1"/>
  <c r="C79" i="3"/>
  <c r="E78" i="3"/>
  <c r="F78" i="3" l="1"/>
  <c r="G78" i="3"/>
  <c r="C80" i="3"/>
  <c r="E79" i="3"/>
  <c r="F79" i="3" l="1"/>
  <c r="G79" i="3" s="1"/>
  <c r="C81" i="3"/>
  <c r="E80" i="3"/>
  <c r="F80" i="3" l="1"/>
  <c r="G80" i="3" s="1"/>
  <c r="C82" i="3"/>
  <c r="E81" i="3"/>
  <c r="F81" i="3" l="1"/>
  <c r="G81" i="3" s="1"/>
  <c r="C83" i="3"/>
  <c r="E82" i="3"/>
  <c r="F82" i="3" l="1"/>
  <c r="G82" i="3" s="1"/>
  <c r="C84" i="3"/>
  <c r="E83" i="3"/>
  <c r="F83" i="3" l="1"/>
  <c r="G83" i="3" s="1"/>
  <c r="C85" i="3"/>
  <c r="E84" i="3"/>
  <c r="F84" i="3" l="1"/>
  <c r="G84" i="3"/>
  <c r="C86" i="3"/>
  <c r="E85" i="3"/>
  <c r="F85" i="3" l="1"/>
  <c r="G85" i="3"/>
  <c r="C87" i="3"/>
  <c r="E86" i="3"/>
  <c r="F86" i="3" l="1"/>
  <c r="G86" i="3" s="1"/>
  <c r="C88" i="3"/>
  <c r="E87" i="3"/>
  <c r="F87" i="3" l="1"/>
  <c r="G87" i="3" s="1"/>
  <c r="C89" i="3"/>
  <c r="E88" i="3"/>
  <c r="C90" i="3" l="1"/>
  <c r="E89" i="3"/>
  <c r="F88" i="3"/>
  <c r="G88" i="3"/>
  <c r="F89" i="3" l="1"/>
  <c r="G89" i="3"/>
  <c r="C91" i="3"/>
  <c r="E90" i="3"/>
  <c r="F90" i="3" l="1"/>
  <c r="G90" i="3"/>
  <c r="C92" i="3"/>
  <c r="E91" i="3"/>
  <c r="F91" i="3" l="1"/>
  <c r="G91" i="3" s="1"/>
  <c r="C93" i="3"/>
  <c r="E92" i="3"/>
  <c r="F92" i="3" l="1"/>
  <c r="G92" i="3"/>
  <c r="C94" i="3"/>
  <c r="E93" i="3"/>
  <c r="F93" i="3" l="1"/>
  <c r="G93" i="3"/>
  <c r="C95" i="3"/>
  <c r="E94" i="3"/>
  <c r="F94" i="3" l="1"/>
  <c r="G94" i="3"/>
  <c r="C96" i="3"/>
  <c r="E95" i="3"/>
  <c r="C97" i="3" l="1"/>
  <c r="E96" i="3"/>
  <c r="F95" i="3"/>
  <c r="G95" i="3"/>
  <c r="F96" i="3" l="1"/>
  <c r="G96" i="3"/>
  <c r="C98" i="3"/>
  <c r="E97" i="3"/>
  <c r="F97" i="3" l="1"/>
  <c r="G97" i="3"/>
  <c r="C99" i="3"/>
  <c r="E98" i="3"/>
  <c r="F98" i="3" l="1"/>
  <c r="G98" i="3"/>
  <c r="C100" i="3"/>
  <c r="E99" i="3"/>
  <c r="F99" i="3" l="1"/>
  <c r="G99" i="3"/>
  <c r="C101" i="3"/>
  <c r="E100" i="3"/>
  <c r="F100" i="3" l="1"/>
  <c r="G100" i="3"/>
  <c r="C102" i="3"/>
  <c r="E101" i="3"/>
  <c r="F101" i="3" l="1"/>
  <c r="G101" i="3"/>
  <c r="C103" i="3"/>
  <c r="E102" i="3"/>
  <c r="F102" i="3" l="1"/>
  <c r="G102" i="3"/>
  <c r="C104" i="3"/>
  <c r="E103" i="3"/>
  <c r="F103" i="3" l="1"/>
  <c r="G103" i="3" s="1"/>
  <c r="C105" i="3"/>
  <c r="E104" i="3"/>
  <c r="C106" i="3" l="1"/>
  <c r="E105" i="3"/>
  <c r="F104" i="3"/>
  <c r="G104" i="3" s="1"/>
  <c r="F105" i="3" l="1"/>
  <c r="G105" i="3" s="1"/>
  <c r="C107" i="3"/>
  <c r="E106" i="3"/>
  <c r="F106" i="3" l="1"/>
  <c r="G106" i="3" s="1"/>
  <c r="C108" i="3"/>
  <c r="E107" i="3"/>
  <c r="C109" i="3" l="1"/>
  <c r="E108" i="3"/>
  <c r="F107" i="3"/>
  <c r="G107" i="3"/>
  <c r="F108" i="3" l="1"/>
  <c r="G108" i="3"/>
  <c r="C110" i="3"/>
  <c r="E109" i="3"/>
  <c r="F109" i="3" l="1"/>
  <c r="G109" i="3"/>
  <c r="C111" i="3"/>
  <c r="E110" i="3"/>
  <c r="F110" i="3" l="1"/>
  <c r="G110" i="3"/>
  <c r="C112" i="3"/>
  <c r="E111" i="3"/>
  <c r="F111" i="3" l="1"/>
  <c r="G111" i="3"/>
  <c r="C113" i="3"/>
  <c r="E112" i="3"/>
  <c r="F112" i="3" l="1"/>
  <c r="G112" i="3"/>
  <c r="C114" i="3"/>
  <c r="E113" i="3"/>
  <c r="F113" i="3" l="1"/>
  <c r="G113" i="3"/>
  <c r="C115" i="3"/>
  <c r="E114" i="3"/>
  <c r="F114" i="3" l="1"/>
  <c r="G114" i="3"/>
  <c r="C116" i="3"/>
  <c r="E115" i="3"/>
  <c r="F115" i="3" l="1"/>
  <c r="G115" i="3"/>
  <c r="C117" i="3"/>
  <c r="E116" i="3"/>
  <c r="F116" i="3" l="1"/>
  <c r="G116" i="3"/>
  <c r="C118" i="3"/>
  <c r="E117" i="3"/>
  <c r="F117" i="3" l="1"/>
  <c r="G117" i="3"/>
  <c r="C119" i="3"/>
  <c r="E118" i="3"/>
  <c r="F118" i="3" l="1"/>
  <c r="G118" i="3" s="1"/>
  <c r="C120" i="3"/>
  <c r="E119" i="3"/>
  <c r="C121" i="3" l="1"/>
  <c r="E120" i="3"/>
  <c r="F119" i="3"/>
  <c r="G119" i="3"/>
  <c r="F120" i="3" l="1"/>
  <c r="G120" i="3"/>
  <c r="C122" i="3"/>
  <c r="E121" i="3"/>
  <c r="F121" i="3" l="1"/>
  <c r="G121" i="3" s="1"/>
  <c r="C123" i="3"/>
  <c r="E122" i="3"/>
  <c r="F122" i="3" l="1"/>
  <c r="G122" i="3" s="1"/>
  <c r="C124" i="3"/>
  <c r="E123" i="3"/>
  <c r="F123" i="3" l="1"/>
  <c r="G123" i="3"/>
  <c r="C125" i="3"/>
  <c r="E124" i="3"/>
  <c r="F124" i="3" l="1"/>
  <c r="G124" i="3"/>
  <c r="C126" i="3"/>
  <c r="E125" i="3"/>
  <c r="C127" i="3" l="1"/>
  <c r="E126" i="3"/>
  <c r="F125" i="3"/>
  <c r="G125" i="3"/>
  <c r="F126" i="3" l="1"/>
  <c r="G126" i="3"/>
  <c r="C128" i="3"/>
  <c r="E127" i="3"/>
  <c r="F127" i="3" l="1"/>
  <c r="G127" i="3"/>
  <c r="C129" i="3"/>
  <c r="E128" i="3"/>
  <c r="F128" i="3" l="1"/>
  <c r="G128" i="3"/>
  <c r="C130" i="3"/>
  <c r="E129" i="3"/>
  <c r="F129" i="3" l="1"/>
  <c r="G129" i="3"/>
  <c r="C131" i="3"/>
  <c r="E130" i="3"/>
  <c r="F130" i="3" l="1"/>
  <c r="G130" i="3"/>
  <c r="C132" i="3"/>
  <c r="E131" i="3"/>
  <c r="F131" i="3" l="1"/>
  <c r="G131" i="3"/>
  <c r="C133" i="3"/>
  <c r="E132" i="3"/>
  <c r="F132" i="3" l="1"/>
  <c r="G132" i="3"/>
  <c r="C134" i="3"/>
  <c r="E133" i="3"/>
  <c r="F133" i="3" l="1"/>
  <c r="G133" i="3"/>
  <c r="C135" i="3"/>
  <c r="E134" i="3"/>
  <c r="F134" i="3" l="1"/>
  <c r="G134" i="3"/>
  <c r="C136" i="3"/>
  <c r="E135" i="3"/>
  <c r="F135" i="3" l="1"/>
  <c r="G135" i="3" s="1"/>
  <c r="C137" i="3"/>
  <c r="E136" i="3"/>
  <c r="F136" i="3" l="1"/>
  <c r="G136" i="3" s="1"/>
  <c r="C138" i="3"/>
  <c r="E137" i="3"/>
  <c r="F137" i="3" l="1"/>
  <c r="G137" i="3"/>
  <c r="C139" i="3"/>
  <c r="E138" i="3"/>
  <c r="F138" i="3" l="1"/>
  <c r="G138" i="3"/>
  <c r="C140" i="3"/>
  <c r="E139" i="3"/>
  <c r="F139" i="3" l="1"/>
  <c r="G139" i="3" s="1"/>
  <c r="C141" i="3"/>
  <c r="E140" i="3"/>
  <c r="F140" i="3" l="1"/>
  <c r="G140" i="3"/>
  <c r="C142" i="3"/>
  <c r="E141" i="3"/>
  <c r="F141" i="3" l="1"/>
  <c r="G141" i="3" s="1"/>
  <c r="C143" i="3"/>
  <c r="E142" i="3"/>
  <c r="F142" i="3" l="1"/>
  <c r="G142" i="3"/>
  <c r="C144" i="3"/>
  <c r="E143" i="3"/>
  <c r="F143" i="3" l="1"/>
  <c r="G143" i="3"/>
  <c r="C145" i="3"/>
  <c r="E144" i="3"/>
  <c r="F144" i="3" l="1"/>
  <c r="G144" i="3"/>
  <c r="C146" i="3"/>
  <c r="E145" i="3"/>
  <c r="F145" i="3" l="1"/>
  <c r="G145" i="3"/>
  <c r="C147" i="3"/>
  <c r="E146" i="3"/>
  <c r="F146" i="3" l="1"/>
  <c r="G146" i="3"/>
  <c r="C148" i="3"/>
  <c r="E147" i="3"/>
  <c r="F147" i="3" l="1"/>
  <c r="G147" i="3"/>
  <c r="C149" i="3"/>
  <c r="E148" i="3"/>
  <c r="F148" i="3" l="1"/>
  <c r="G148" i="3"/>
  <c r="C150" i="3"/>
  <c r="E149" i="3"/>
  <c r="F149" i="3" l="1"/>
  <c r="G149" i="3"/>
  <c r="C151" i="3"/>
  <c r="E150" i="3"/>
  <c r="F150" i="3" l="1"/>
  <c r="G150" i="3" s="1"/>
  <c r="C152" i="3"/>
  <c r="E151" i="3"/>
  <c r="C153" i="3" l="1"/>
  <c r="E152" i="3"/>
  <c r="F151" i="3"/>
  <c r="G151" i="3"/>
  <c r="F152" i="3" l="1"/>
  <c r="G152" i="3" s="1"/>
  <c r="C154" i="3"/>
  <c r="E153" i="3"/>
  <c r="F153" i="3" l="1"/>
  <c r="G153" i="3" s="1"/>
  <c r="C155" i="3"/>
  <c r="E154" i="3"/>
  <c r="F154" i="3" l="1"/>
  <c r="G154" i="3"/>
  <c r="C156" i="3"/>
  <c r="E155" i="3"/>
  <c r="F155" i="3" l="1"/>
  <c r="G155" i="3"/>
  <c r="C157" i="3"/>
  <c r="E156" i="3"/>
  <c r="F156" i="3" l="1"/>
  <c r="G156" i="3"/>
  <c r="C158" i="3"/>
  <c r="E157" i="3"/>
  <c r="F157" i="3" l="1"/>
  <c r="G157" i="3"/>
  <c r="C159" i="3"/>
  <c r="E158" i="3"/>
  <c r="F158" i="3" l="1"/>
  <c r="G158" i="3"/>
  <c r="C160" i="3"/>
  <c r="E159" i="3"/>
  <c r="F159" i="3" l="1"/>
  <c r="G159" i="3" s="1"/>
  <c r="C161" i="3"/>
  <c r="E160" i="3"/>
  <c r="F160" i="3" l="1"/>
  <c r="G160" i="3" s="1"/>
  <c r="C162" i="3"/>
  <c r="E161" i="3"/>
  <c r="F161" i="3" l="1"/>
  <c r="G161" i="3" s="1"/>
  <c r="C163" i="3"/>
  <c r="E162" i="3"/>
  <c r="F162" i="3" l="1"/>
  <c r="G162" i="3" s="1"/>
  <c r="C164" i="3"/>
  <c r="E163" i="3"/>
  <c r="F163" i="3" l="1"/>
  <c r="G163" i="3" s="1"/>
  <c r="C165" i="3"/>
  <c r="E164" i="3"/>
  <c r="F164" i="3" l="1"/>
  <c r="G164" i="3"/>
  <c r="C166" i="3"/>
  <c r="E165" i="3"/>
  <c r="F165" i="3" l="1"/>
  <c r="G165" i="3" s="1"/>
  <c r="C167" i="3"/>
  <c r="E166" i="3"/>
  <c r="F166" i="3" l="1"/>
  <c r="G166" i="3" s="1"/>
  <c r="C168" i="3"/>
  <c r="E167" i="3"/>
  <c r="F167" i="3" l="1"/>
  <c r="G167" i="3" s="1"/>
  <c r="C169" i="3"/>
  <c r="E168" i="3"/>
  <c r="F168" i="3" l="1"/>
  <c r="G168" i="3"/>
  <c r="C170" i="3"/>
  <c r="E169" i="3"/>
  <c r="F169" i="3" l="1"/>
  <c r="G169" i="3"/>
  <c r="C171" i="3"/>
  <c r="E170" i="3"/>
  <c r="F170" i="3" l="1"/>
  <c r="G170" i="3" s="1"/>
  <c r="C172" i="3"/>
  <c r="E171" i="3"/>
  <c r="F171" i="3" l="1"/>
  <c r="G171" i="3" s="1"/>
  <c r="C173" i="3"/>
  <c r="E172" i="3"/>
  <c r="F172" i="3" l="1"/>
  <c r="G172" i="3"/>
  <c r="C174" i="3"/>
  <c r="E173" i="3"/>
  <c r="F173" i="3" l="1"/>
  <c r="G173" i="3"/>
  <c r="C175" i="3"/>
  <c r="E174" i="3"/>
  <c r="F174" i="3" l="1"/>
  <c r="G174" i="3" s="1"/>
  <c r="C176" i="3"/>
  <c r="E175" i="3"/>
  <c r="F175" i="3" l="1"/>
  <c r="G175" i="3"/>
  <c r="C177" i="3"/>
  <c r="E176" i="3"/>
  <c r="F176" i="3" l="1"/>
  <c r="G176" i="3"/>
  <c r="C178" i="3"/>
  <c r="E177" i="3"/>
  <c r="F177" i="3" l="1"/>
  <c r="G177" i="3"/>
  <c r="C179" i="3"/>
  <c r="E178" i="3"/>
  <c r="F178" i="3" l="1"/>
  <c r="G178" i="3"/>
  <c r="C180" i="3"/>
  <c r="E179" i="3"/>
  <c r="F179" i="3" l="1"/>
  <c r="G179" i="3"/>
  <c r="C181" i="3"/>
  <c r="E180" i="3"/>
  <c r="F180" i="3" l="1"/>
  <c r="G180" i="3"/>
  <c r="C182" i="3"/>
  <c r="E181" i="3"/>
  <c r="F181" i="3" l="1"/>
  <c r="G181" i="3" s="1"/>
  <c r="C183" i="3"/>
  <c r="E182" i="3"/>
  <c r="C184" i="3" l="1"/>
  <c r="E183" i="3"/>
  <c r="F182" i="3"/>
  <c r="G182" i="3"/>
  <c r="F183" i="3" l="1"/>
  <c r="G183" i="3"/>
  <c r="C185" i="3"/>
  <c r="E184" i="3"/>
  <c r="F184" i="3" l="1"/>
  <c r="G184" i="3"/>
  <c r="C186" i="3"/>
  <c r="E185" i="3"/>
  <c r="F185" i="3" l="1"/>
  <c r="G185" i="3"/>
  <c r="C187" i="3"/>
  <c r="E186" i="3"/>
  <c r="F186" i="3" l="1"/>
  <c r="G186" i="3"/>
  <c r="C188" i="3"/>
  <c r="E187" i="3"/>
  <c r="F187" i="3" l="1"/>
  <c r="G187" i="3"/>
  <c r="C189" i="3"/>
  <c r="E188" i="3"/>
  <c r="F188" i="3" l="1"/>
  <c r="G188" i="3"/>
  <c r="C190" i="3"/>
  <c r="E189" i="3"/>
  <c r="F189" i="3" l="1"/>
  <c r="G189" i="3" s="1"/>
  <c r="C191" i="3"/>
  <c r="E190" i="3"/>
  <c r="C192" i="3" l="1"/>
  <c r="E191" i="3"/>
  <c r="F190" i="3"/>
  <c r="G190" i="3"/>
  <c r="F191" i="3" l="1"/>
  <c r="G191" i="3" s="1"/>
  <c r="C193" i="3"/>
  <c r="E192" i="3"/>
  <c r="C194" i="3" l="1"/>
  <c r="E193" i="3"/>
  <c r="F192" i="3"/>
  <c r="G192" i="3" s="1"/>
  <c r="F193" i="3" l="1"/>
  <c r="G193" i="3" s="1"/>
  <c r="C195" i="3"/>
  <c r="E194" i="3"/>
  <c r="C196" i="3" l="1"/>
  <c r="E195" i="3"/>
  <c r="F194" i="3"/>
  <c r="G194" i="3"/>
  <c r="C197" i="3" l="1"/>
  <c r="E196" i="3"/>
  <c r="F195" i="3"/>
  <c r="G195" i="3"/>
  <c r="F196" i="3" l="1"/>
  <c r="G196" i="3"/>
  <c r="C198" i="3"/>
  <c r="E197" i="3"/>
  <c r="C199" i="3" l="1"/>
  <c r="E198" i="3"/>
  <c r="F197" i="3"/>
  <c r="G197" i="3"/>
  <c r="F198" i="3" l="1"/>
  <c r="G198" i="3"/>
  <c r="C200" i="3"/>
  <c r="E199" i="3"/>
  <c r="F199" i="3" l="1"/>
  <c r="G199" i="3"/>
  <c r="C201" i="3"/>
  <c r="E200" i="3"/>
  <c r="F200" i="3" l="1"/>
  <c r="G200" i="3"/>
  <c r="C202" i="3"/>
  <c r="E201" i="3"/>
  <c r="F201" i="3" l="1"/>
  <c r="G201" i="3"/>
  <c r="C203" i="3"/>
  <c r="E202" i="3"/>
  <c r="F202" i="3" l="1"/>
  <c r="G202" i="3"/>
  <c r="C204" i="3"/>
  <c r="E203" i="3"/>
  <c r="C205" i="3" l="1"/>
  <c r="E204" i="3"/>
  <c r="F203" i="3"/>
  <c r="G203" i="3"/>
  <c r="F204" i="3" l="1"/>
  <c r="G204" i="3"/>
  <c r="C206" i="3"/>
  <c r="E205" i="3"/>
  <c r="F205" i="3" l="1"/>
  <c r="G205" i="3"/>
  <c r="C207" i="3"/>
  <c r="E206" i="3"/>
  <c r="F206" i="3" l="1"/>
  <c r="G206" i="3"/>
  <c r="C208" i="3"/>
  <c r="E207" i="3"/>
  <c r="F207" i="3" l="1"/>
  <c r="G207" i="3"/>
  <c r="C209" i="3"/>
  <c r="E208" i="3"/>
  <c r="F208" i="3" l="1"/>
  <c r="G208" i="3" s="1"/>
  <c r="C210" i="3"/>
  <c r="E209" i="3"/>
  <c r="C211" i="3" l="1"/>
  <c r="E210" i="3"/>
  <c r="F209" i="3"/>
  <c r="G209" i="3" s="1"/>
  <c r="F210" i="3" l="1"/>
  <c r="G210" i="3" s="1"/>
  <c r="C212" i="3"/>
  <c r="E211" i="3"/>
  <c r="C213" i="3" l="1"/>
  <c r="E212" i="3"/>
  <c r="F211" i="3"/>
  <c r="G211" i="3" s="1"/>
  <c r="F212" i="3" l="1"/>
  <c r="G212" i="3"/>
  <c r="C214" i="3"/>
  <c r="E213" i="3"/>
  <c r="F213" i="3" l="1"/>
  <c r="G213" i="3" s="1"/>
  <c r="C215" i="3"/>
  <c r="E214" i="3"/>
  <c r="F214" i="3" l="1"/>
  <c r="G214" i="3"/>
  <c r="C216" i="3"/>
  <c r="E215" i="3"/>
  <c r="F215" i="3" l="1"/>
  <c r="G215" i="3"/>
  <c r="C217" i="3"/>
  <c r="E216" i="3"/>
  <c r="C218" i="3" l="1"/>
  <c r="E217" i="3"/>
  <c r="F216" i="3"/>
  <c r="G216" i="3"/>
  <c r="F217" i="3" l="1"/>
  <c r="G217" i="3" s="1"/>
  <c r="C219" i="3"/>
  <c r="E218" i="3"/>
  <c r="C220" i="3" l="1"/>
  <c r="E219" i="3"/>
  <c r="F218" i="3"/>
  <c r="G218" i="3" s="1"/>
  <c r="F219" i="3" l="1"/>
  <c r="G219" i="3"/>
  <c r="C221" i="3"/>
  <c r="E220" i="3"/>
  <c r="C222" i="3" l="1"/>
  <c r="E221" i="3"/>
  <c r="F220" i="3"/>
  <c r="G220" i="3"/>
  <c r="F221" i="3" l="1"/>
  <c r="G221" i="3"/>
  <c r="C223" i="3"/>
  <c r="E222" i="3"/>
  <c r="F222" i="3" l="1"/>
  <c r="G222" i="3"/>
  <c r="C224" i="3"/>
  <c r="E223" i="3"/>
  <c r="F223" i="3" l="1"/>
  <c r="G223" i="3"/>
  <c r="C225" i="3"/>
  <c r="E224" i="3"/>
  <c r="F224" i="3" l="1"/>
  <c r="G224" i="3"/>
  <c r="C226" i="3"/>
  <c r="E225" i="3"/>
  <c r="F225" i="3" l="1"/>
  <c r="G225" i="3"/>
  <c r="C227" i="3"/>
  <c r="E226" i="3"/>
  <c r="C228" i="3" l="1"/>
  <c r="E227" i="3"/>
  <c r="F226" i="3"/>
  <c r="G226" i="3"/>
  <c r="F227" i="3" l="1"/>
  <c r="G227" i="3"/>
  <c r="C229" i="3"/>
  <c r="E228" i="3"/>
  <c r="F228" i="3" l="1"/>
  <c r="G228" i="3"/>
  <c r="C230" i="3"/>
  <c r="E229" i="3"/>
  <c r="F229" i="3" l="1"/>
  <c r="G229" i="3"/>
  <c r="C231" i="3"/>
  <c r="E230" i="3"/>
  <c r="F230" i="3" l="1"/>
  <c r="G230" i="3"/>
  <c r="C232" i="3"/>
  <c r="E231" i="3"/>
  <c r="F231" i="3" l="1"/>
  <c r="G231" i="3"/>
  <c r="C233" i="3"/>
  <c r="E232" i="3"/>
  <c r="F232" i="3" l="1"/>
  <c r="G232" i="3"/>
  <c r="C234" i="3"/>
  <c r="E233" i="3"/>
  <c r="F233" i="3" l="1"/>
  <c r="G233" i="3"/>
  <c r="C235" i="3"/>
  <c r="E234" i="3"/>
  <c r="F234" i="3" l="1"/>
  <c r="G234" i="3"/>
  <c r="C236" i="3"/>
  <c r="E235" i="3"/>
  <c r="F235" i="3" l="1"/>
  <c r="G235" i="3"/>
  <c r="C237" i="3"/>
  <c r="E236" i="3"/>
  <c r="F236" i="3" l="1"/>
  <c r="G236" i="3"/>
  <c r="C238" i="3"/>
  <c r="E237" i="3"/>
  <c r="F237" i="3" l="1"/>
  <c r="G237" i="3"/>
  <c r="C239" i="3"/>
  <c r="E238" i="3"/>
  <c r="F238" i="3" l="1"/>
  <c r="G238" i="3"/>
  <c r="C240" i="3"/>
  <c r="E239" i="3"/>
  <c r="F239" i="3" l="1"/>
  <c r="G239" i="3"/>
  <c r="C241" i="3"/>
  <c r="E240" i="3"/>
  <c r="F240" i="3" l="1"/>
  <c r="G240" i="3"/>
  <c r="C242" i="3"/>
  <c r="E241" i="3"/>
  <c r="F241" i="3" l="1"/>
  <c r="G241" i="3"/>
  <c r="C243" i="3"/>
  <c r="E242" i="3"/>
  <c r="F242" i="3" l="1"/>
  <c r="G242" i="3" s="1"/>
  <c r="C244" i="3"/>
  <c r="E243" i="3"/>
  <c r="C245" i="3" l="1"/>
  <c r="E244" i="3"/>
  <c r="F243" i="3"/>
  <c r="G243" i="3"/>
  <c r="F244" i="3" l="1"/>
  <c r="G244" i="3"/>
  <c r="C246" i="3"/>
  <c r="E245" i="3"/>
  <c r="F245" i="3" l="1"/>
  <c r="G245" i="3"/>
  <c r="C247" i="3"/>
  <c r="E246" i="3"/>
  <c r="F246" i="3" l="1"/>
  <c r="G246" i="3"/>
  <c r="C248" i="3"/>
  <c r="E247" i="3"/>
  <c r="F247" i="3" l="1"/>
  <c r="G247" i="3"/>
  <c r="C249" i="3"/>
  <c r="E248" i="3"/>
  <c r="F248" i="3" l="1"/>
  <c r="G248" i="3"/>
  <c r="C250" i="3"/>
  <c r="E249" i="3"/>
  <c r="F249" i="3" l="1"/>
  <c r="G249" i="3" s="1"/>
  <c r="C251" i="3"/>
  <c r="E250" i="3"/>
  <c r="C252" i="3" l="1"/>
  <c r="E252" i="3" s="1"/>
  <c r="E251" i="3"/>
  <c r="F250" i="3"/>
  <c r="G250" i="3" s="1"/>
  <c r="F251" i="3" l="1"/>
  <c r="G251" i="3"/>
  <c r="F252" i="3"/>
  <c r="G252" i="3" s="1"/>
</calcChain>
</file>

<file path=xl/sharedStrings.xml><?xml version="1.0" encoding="utf-8"?>
<sst xmlns="http://schemas.openxmlformats.org/spreadsheetml/2006/main" count="33" uniqueCount="24">
  <si>
    <t>Date</t>
  </si>
  <si>
    <t>Open</t>
  </si>
  <si>
    <t>High</t>
  </si>
  <si>
    <t>Low</t>
  </si>
  <si>
    <t>Close</t>
  </si>
  <si>
    <t>change</t>
  </si>
  <si>
    <t>Gain</t>
  </si>
  <si>
    <t>Loss</t>
  </si>
  <si>
    <t>Average Gain</t>
  </si>
  <si>
    <t>Average Loss</t>
  </si>
  <si>
    <t>RS</t>
  </si>
  <si>
    <t>RSI</t>
  </si>
  <si>
    <t>26 Day EMA</t>
  </si>
  <si>
    <t>MACD</t>
  </si>
  <si>
    <t>Signal</t>
  </si>
  <si>
    <t>12 Day EMA</t>
  </si>
  <si>
    <t>20 day SMA</t>
  </si>
  <si>
    <t>Upper Band</t>
  </si>
  <si>
    <t>Lower Band</t>
  </si>
  <si>
    <t xml:space="preserve">Multiplication factor </t>
  </si>
  <si>
    <t>Change</t>
  </si>
  <si>
    <t>Standard Deviation (10 day period)</t>
  </si>
  <si>
    <t>Histogram</t>
  </si>
  <si>
    <t>Apple - Historical stock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</si>
</sst>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5" applyNumberFormat="0" applyAlignment="0" applyProtection="0"/>
    <xf numFmtId="0" fontId="13" fillId="7" borderId="8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0" fontId="8" fillId="4" borderId="0" applyNumberFormat="0" applyBorder="0" applyAlignment="0" applyProtection="0"/>
    <xf numFmtId="0" fontId="1" fillId="8" borderId="9" applyNumberFormat="0" applyFont="0" applyAlignment="0" applyProtection="0"/>
    <xf numFmtId="0" fontId="10" fillId="6" borderId="6" applyNumberFormat="0" applyAlignment="0" applyProtection="0"/>
    <xf numFmtId="0" fontId="2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1" xfId="0" applyBorder="1"/>
    <xf numFmtId="0" fontId="18" fillId="33" borderId="1" xfId="0" applyFont="1" applyFill="1" applyBorder="1" applyAlignment="1">
      <alignment horizontal="center" vertical="center"/>
    </xf>
    <xf numFmtId="0" fontId="18" fillId="0" borderId="11" xfId="0" applyFont="1" applyBorder="1"/>
    <xf numFmtId="0" fontId="19" fillId="0" borderId="11" xfId="0" applyFont="1" applyBorder="1"/>
    <xf numFmtId="0" fontId="19" fillId="0" borderId="14" xfId="0" applyFont="1" applyBorder="1"/>
    <xf numFmtId="0" fontId="19" fillId="0" borderId="13" xfId="0" applyFont="1" applyBorder="1"/>
    <xf numFmtId="0" fontId="18" fillId="34" borderId="1" xfId="0" applyFont="1" applyFill="1" applyBorder="1" applyAlignment="1">
      <alignment horizontal="center" vertical="center"/>
    </xf>
    <xf numFmtId="14" fontId="18" fillId="0" borderId="11" xfId="0" applyNumberFormat="1" applyFont="1" applyBorder="1"/>
    <xf numFmtId="0" fontId="18" fillId="0" borderId="0" xfId="0" applyFont="1"/>
    <xf numFmtId="0" fontId="18" fillId="33" borderId="12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/>
    </xf>
    <xf numFmtId="14" fontId="18" fillId="0" borderId="13" xfId="0" applyNumberFormat="1" applyFont="1" applyBorder="1"/>
    <xf numFmtId="0" fontId="18" fillId="0" borderId="14" xfId="0" applyFont="1" applyBorder="1"/>
    <xf numFmtId="2" fontId="18" fillId="33" borderId="12" xfId="0" applyNumberFormat="1" applyFont="1" applyFill="1" applyBorder="1" applyAlignment="1">
      <alignment horizontal="center" vertical="center"/>
    </xf>
    <xf numFmtId="0" fontId="18" fillId="0" borderId="1" xfId="0" applyFont="1" applyBorder="1"/>
    <xf numFmtId="2" fontId="18" fillId="0" borderId="11" xfId="0" applyNumberFormat="1" applyFont="1" applyBorder="1"/>
    <xf numFmtId="165" fontId="18" fillId="33" borderId="1" xfId="42" applyNumberFormat="1" applyFont="1" applyFill="1" applyBorder="1" applyAlignment="1">
      <alignment horizontal="center" vertical="center"/>
    </xf>
    <xf numFmtId="165" fontId="18" fillId="0" borderId="11" xfId="42" applyNumberFormat="1" applyFont="1" applyBorder="1"/>
    <xf numFmtId="164" fontId="18" fillId="0" borderId="11" xfId="42" applyNumberFormat="1" applyFont="1" applyBorder="1"/>
    <xf numFmtId="164" fontId="18" fillId="33" borderId="1" xfId="42" applyNumberFormat="1" applyFont="1" applyFill="1" applyBorder="1" applyAlignment="1">
      <alignment horizontal="center" vertical="center"/>
    </xf>
    <xf numFmtId="0" fontId="0" fillId="0" borderId="0" xfId="0" applyBorder="1"/>
    <xf numFmtId="0" fontId="0" fillId="35" borderId="0" xfId="0" applyFill="1" applyBorder="1"/>
    <xf numFmtId="0" fontId="18" fillId="33" borderId="12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1" builtinId="11" customBuiltin="1"/>
    <cellStyle name="Calcul" xfId="26" builtinId="22" customBuiltin="1"/>
    <cellStyle name="Cellule liée" xfId="35" builtinId="24" customBuiltin="1"/>
    <cellStyle name="Entrée" xfId="34" builtinId="20" customBuiltin="1"/>
    <cellStyle name="Insatisfaisant" xfId="25" builtinId="27" customBuiltin="1"/>
    <cellStyle name="Neutre" xfId="36" builtinId="28" customBuiltin="1"/>
    <cellStyle name="Normal" xfId="0" builtinId="0"/>
    <cellStyle name="Note" xfId="37" builtinId="10" customBuiltin="1"/>
    <cellStyle name="Pourcentage" xfId="42" builtinId="5"/>
    <cellStyle name="Satisfaisant" xfId="29" builtinId="26" customBuiltin="1"/>
    <cellStyle name="Sortie" xfId="38" builtinId="21" customBuiltin="1"/>
    <cellStyle name="Texte explicatif" xfId="28" builtinId="53" customBuiltin="1"/>
    <cellStyle name="Titre" xfId="39" builtinId="15" customBuiltin="1"/>
    <cellStyle name="Titre 1" xfId="30" builtinId="16" customBuiltin="1"/>
    <cellStyle name="Titre 2" xfId="31" builtinId="17" customBuiltin="1"/>
    <cellStyle name="Titre 3" xfId="32" builtinId="18" customBuiltin="1"/>
    <cellStyle name="Titre 4" xfId="33" builtinId="19" customBuiltin="1"/>
    <cellStyle name="Total" xfId="40" builtinId="25" customBuiltin="1"/>
    <cellStyle name="Vérification" xfId="2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theme" Target="theme/theme1.xml"/><Relationship Id="rId5" Type="http://schemas.openxmlformats.org/officeDocument/2006/relationships/worksheet" Target="worksheets/sheet3.xml"/><Relationship Id="rId10" Type="http://schemas.openxmlformats.org/officeDocument/2006/relationships/chartsheet" Target="chartsheets/sheet5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2423988090618"/>
          <c:y val="3.1090081149044328E-2"/>
          <c:w val="0.87368907620323655"/>
          <c:h val="0.77107483950562683"/>
        </c:manualLayout>
      </c:layout>
      <c:lineChart>
        <c:grouping val="standard"/>
        <c:varyColors val="0"/>
        <c:ser>
          <c:idx val="0"/>
          <c:order val="0"/>
          <c:tx>
            <c:strRef>
              <c:f>'Data Price'!$B$2</c:f>
              <c:strCache>
                <c:ptCount val="1"/>
                <c:pt idx="0">
                  <c:v>Open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numRef>
              <c:f>'Data Price'!$A$150:$A$442</c:f>
              <c:numCache>
                <c:formatCode>m/d/yyyy</c:formatCode>
                <c:ptCount val="293"/>
                <c:pt idx="0">
                  <c:v>44137</c:v>
                </c:pt>
                <c:pt idx="1">
                  <c:v>44138</c:v>
                </c:pt>
                <c:pt idx="2">
                  <c:v>44139</c:v>
                </c:pt>
                <c:pt idx="3">
                  <c:v>44140</c:v>
                </c:pt>
                <c:pt idx="4">
                  <c:v>44141</c:v>
                </c:pt>
                <c:pt idx="5">
                  <c:v>44144</c:v>
                </c:pt>
                <c:pt idx="6">
                  <c:v>44145</c:v>
                </c:pt>
                <c:pt idx="7">
                  <c:v>44146</c:v>
                </c:pt>
                <c:pt idx="8">
                  <c:v>44147</c:v>
                </c:pt>
                <c:pt idx="9">
                  <c:v>44148</c:v>
                </c:pt>
                <c:pt idx="10">
                  <c:v>44151</c:v>
                </c:pt>
                <c:pt idx="11">
                  <c:v>44152</c:v>
                </c:pt>
                <c:pt idx="12">
                  <c:v>44153</c:v>
                </c:pt>
                <c:pt idx="13">
                  <c:v>44154</c:v>
                </c:pt>
                <c:pt idx="14">
                  <c:v>44155</c:v>
                </c:pt>
                <c:pt idx="15">
                  <c:v>44158</c:v>
                </c:pt>
                <c:pt idx="16">
                  <c:v>44159</c:v>
                </c:pt>
                <c:pt idx="17">
                  <c:v>44160</c:v>
                </c:pt>
                <c:pt idx="18">
                  <c:v>44162</c:v>
                </c:pt>
                <c:pt idx="19">
                  <c:v>44165</c:v>
                </c:pt>
                <c:pt idx="20">
                  <c:v>44166</c:v>
                </c:pt>
                <c:pt idx="21">
                  <c:v>44167</c:v>
                </c:pt>
                <c:pt idx="22">
                  <c:v>44168</c:v>
                </c:pt>
                <c:pt idx="23">
                  <c:v>44169</c:v>
                </c:pt>
                <c:pt idx="24">
                  <c:v>44172</c:v>
                </c:pt>
                <c:pt idx="25">
                  <c:v>44173</c:v>
                </c:pt>
                <c:pt idx="26">
                  <c:v>44174</c:v>
                </c:pt>
                <c:pt idx="27">
                  <c:v>44175</c:v>
                </c:pt>
                <c:pt idx="28">
                  <c:v>44176</c:v>
                </c:pt>
                <c:pt idx="29">
                  <c:v>44179</c:v>
                </c:pt>
                <c:pt idx="30">
                  <c:v>44180</c:v>
                </c:pt>
                <c:pt idx="31">
                  <c:v>44181</c:v>
                </c:pt>
                <c:pt idx="32">
                  <c:v>44182</c:v>
                </c:pt>
                <c:pt idx="33">
                  <c:v>44183</c:v>
                </c:pt>
                <c:pt idx="34">
                  <c:v>44186</c:v>
                </c:pt>
                <c:pt idx="35">
                  <c:v>44187</c:v>
                </c:pt>
                <c:pt idx="36">
                  <c:v>44188</c:v>
                </c:pt>
                <c:pt idx="37">
                  <c:v>44189</c:v>
                </c:pt>
                <c:pt idx="38">
                  <c:v>44193</c:v>
                </c:pt>
                <c:pt idx="39">
                  <c:v>44194</c:v>
                </c:pt>
                <c:pt idx="40">
                  <c:v>44195</c:v>
                </c:pt>
                <c:pt idx="41">
                  <c:v>44196</c:v>
                </c:pt>
                <c:pt idx="42">
                  <c:v>44200</c:v>
                </c:pt>
                <c:pt idx="43">
                  <c:v>44201</c:v>
                </c:pt>
                <c:pt idx="44">
                  <c:v>44202</c:v>
                </c:pt>
                <c:pt idx="45">
                  <c:v>44203</c:v>
                </c:pt>
                <c:pt idx="46">
                  <c:v>44204</c:v>
                </c:pt>
                <c:pt idx="47">
                  <c:v>44207</c:v>
                </c:pt>
                <c:pt idx="48">
                  <c:v>44208</c:v>
                </c:pt>
                <c:pt idx="49">
                  <c:v>44209</c:v>
                </c:pt>
                <c:pt idx="50">
                  <c:v>44210</c:v>
                </c:pt>
                <c:pt idx="51">
                  <c:v>44211</c:v>
                </c:pt>
                <c:pt idx="52">
                  <c:v>44215</c:v>
                </c:pt>
                <c:pt idx="53">
                  <c:v>44216</c:v>
                </c:pt>
                <c:pt idx="54">
                  <c:v>44217</c:v>
                </c:pt>
                <c:pt idx="55">
                  <c:v>44218</c:v>
                </c:pt>
                <c:pt idx="56">
                  <c:v>44221</c:v>
                </c:pt>
                <c:pt idx="57">
                  <c:v>44222</c:v>
                </c:pt>
                <c:pt idx="58">
                  <c:v>44223</c:v>
                </c:pt>
                <c:pt idx="59">
                  <c:v>44224</c:v>
                </c:pt>
                <c:pt idx="60">
                  <c:v>44225</c:v>
                </c:pt>
                <c:pt idx="61">
                  <c:v>44228</c:v>
                </c:pt>
                <c:pt idx="62">
                  <c:v>44229</c:v>
                </c:pt>
                <c:pt idx="63">
                  <c:v>44230</c:v>
                </c:pt>
                <c:pt idx="64">
                  <c:v>44231</c:v>
                </c:pt>
                <c:pt idx="65">
                  <c:v>44232</c:v>
                </c:pt>
                <c:pt idx="66">
                  <c:v>44235</c:v>
                </c:pt>
                <c:pt idx="67">
                  <c:v>44236</c:v>
                </c:pt>
                <c:pt idx="68">
                  <c:v>44237</c:v>
                </c:pt>
                <c:pt idx="69">
                  <c:v>44238</c:v>
                </c:pt>
                <c:pt idx="70">
                  <c:v>44239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44249</c:v>
                </c:pt>
                <c:pt idx="76">
                  <c:v>44250</c:v>
                </c:pt>
                <c:pt idx="77">
                  <c:v>44251</c:v>
                </c:pt>
                <c:pt idx="78">
                  <c:v>44252</c:v>
                </c:pt>
                <c:pt idx="79">
                  <c:v>44253</c:v>
                </c:pt>
                <c:pt idx="80">
                  <c:v>44256</c:v>
                </c:pt>
                <c:pt idx="81">
                  <c:v>44257</c:v>
                </c:pt>
                <c:pt idx="82">
                  <c:v>44258</c:v>
                </c:pt>
                <c:pt idx="83">
                  <c:v>44259</c:v>
                </c:pt>
                <c:pt idx="84">
                  <c:v>44260</c:v>
                </c:pt>
                <c:pt idx="85">
                  <c:v>44263</c:v>
                </c:pt>
                <c:pt idx="86">
                  <c:v>44264</c:v>
                </c:pt>
                <c:pt idx="87">
                  <c:v>44265</c:v>
                </c:pt>
                <c:pt idx="88">
                  <c:v>44266</c:v>
                </c:pt>
                <c:pt idx="89">
                  <c:v>44267</c:v>
                </c:pt>
                <c:pt idx="90">
                  <c:v>44270</c:v>
                </c:pt>
                <c:pt idx="91">
                  <c:v>44271</c:v>
                </c:pt>
                <c:pt idx="92">
                  <c:v>44272</c:v>
                </c:pt>
                <c:pt idx="93">
                  <c:v>44273</c:v>
                </c:pt>
                <c:pt idx="94">
                  <c:v>44274</c:v>
                </c:pt>
                <c:pt idx="95">
                  <c:v>44277</c:v>
                </c:pt>
                <c:pt idx="96">
                  <c:v>44278</c:v>
                </c:pt>
                <c:pt idx="97">
                  <c:v>44279</c:v>
                </c:pt>
                <c:pt idx="98">
                  <c:v>44280</c:v>
                </c:pt>
                <c:pt idx="99">
                  <c:v>44281</c:v>
                </c:pt>
                <c:pt idx="100">
                  <c:v>44284</c:v>
                </c:pt>
                <c:pt idx="101">
                  <c:v>44285</c:v>
                </c:pt>
                <c:pt idx="102">
                  <c:v>44286</c:v>
                </c:pt>
                <c:pt idx="103">
                  <c:v>44287</c:v>
                </c:pt>
              </c:numCache>
            </c:numRef>
          </c:cat>
          <c:val>
            <c:numRef>
              <c:f>'Data Price'!$B$150:$B$442</c:f>
              <c:numCache>
                <c:formatCode>General</c:formatCode>
                <c:ptCount val="293"/>
                <c:pt idx="0">
                  <c:v>109.110001</c:v>
                </c:pt>
                <c:pt idx="1">
                  <c:v>109.660004</c:v>
                </c:pt>
                <c:pt idx="2">
                  <c:v>114.139999</c:v>
                </c:pt>
                <c:pt idx="3">
                  <c:v>117.949997</c:v>
                </c:pt>
                <c:pt idx="4">
                  <c:v>118.32</c:v>
                </c:pt>
                <c:pt idx="5">
                  <c:v>120.5</c:v>
                </c:pt>
                <c:pt idx="6">
                  <c:v>115.550003</c:v>
                </c:pt>
                <c:pt idx="7">
                  <c:v>117.19000200000001</c:v>
                </c:pt>
                <c:pt idx="8">
                  <c:v>119.620003</c:v>
                </c:pt>
                <c:pt idx="9">
                  <c:v>119.44000200000001</c:v>
                </c:pt>
                <c:pt idx="10">
                  <c:v>118.91999800000001</c:v>
                </c:pt>
                <c:pt idx="11">
                  <c:v>119.550003</c:v>
                </c:pt>
                <c:pt idx="12">
                  <c:v>118.610001</c:v>
                </c:pt>
                <c:pt idx="13">
                  <c:v>117.589996</c:v>
                </c:pt>
                <c:pt idx="14">
                  <c:v>118.639999</c:v>
                </c:pt>
                <c:pt idx="15">
                  <c:v>117.18</c:v>
                </c:pt>
                <c:pt idx="16">
                  <c:v>113.910004</c:v>
                </c:pt>
                <c:pt idx="17">
                  <c:v>115.550003</c:v>
                </c:pt>
                <c:pt idx="18">
                  <c:v>116.57</c:v>
                </c:pt>
                <c:pt idx="19">
                  <c:v>116.970001</c:v>
                </c:pt>
                <c:pt idx="20">
                  <c:v>121.010002</c:v>
                </c:pt>
                <c:pt idx="21">
                  <c:v>122.019997</c:v>
                </c:pt>
                <c:pt idx="22">
                  <c:v>123.519997</c:v>
                </c:pt>
                <c:pt idx="23">
                  <c:v>122.599998</c:v>
                </c:pt>
                <c:pt idx="24">
                  <c:v>122.30999799999999</c:v>
                </c:pt>
                <c:pt idx="25">
                  <c:v>124.370003</c:v>
                </c:pt>
                <c:pt idx="26">
                  <c:v>124.529999</c:v>
                </c:pt>
                <c:pt idx="27">
                  <c:v>120.5</c:v>
                </c:pt>
                <c:pt idx="28">
                  <c:v>122.43</c:v>
                </c:pt>
                <c:pt idx="29">
                  <c:v>122.599998</c:v>
                </c:pt>
                <c:pt idx="30">
                  <c:v>124.339996</c:v>
                </c:pt>
                <c:pt idx="31">
                  <c:v>127.410004</c:v>
                </c:pt>
                <c:pt idx="32">
                  <c:v>128.89999399999999</c:v>
                </c:pt>
                <c:pt idx="33">
                  <c:v>128.96000699999999</c:v>
                </c:pt>
                <c:pt idx="34">
                  <c:v>125.019997</c:v>
                </c:pt>
                <c:pt idx="35">
                  <c:v>131.61000100000001</c:v>
                </c:pt>
                <c:pt idx="36">
                  <c:v>132.16000399999999</c:v>
                </c:pt>
                <c:pt idx="37">
                  <c:v>131.320007</c:v>
                </c:pt>
                <c:pt idx="38">
                  <c:v>133.990005</c:v>
                </c:pt>
                <c:pt idx="39">
                  <c:v>138.050003</c:v>
                </c:pt>
                <c:pt idx="40">
                  <c:v>135.58000200000001</c:v>
                </c:pt>
                <c:pt idx="41">
                  <c:v>134.08000200000001</c:v>
                </c:pt>
                <c:pt idx="42">
                  <c:v>133.520004</c:v>
                </c:pt>
                <c:pt idx="43">
                  <c:v>128.88999899999999</c:v>
                </c:pt>
                <c:pt idx="44">
                  <c:v>127.720001</c:v>
                </c:pt>
                <c:pt idx="45">
                  <c:v>128.36000100000001</c:v>
                </c:pt>
                <c:pt idx="46">
                  <c:v>132.429993</c:v>
                </c:pt>
                <c:pt idx="47">
                  <c:v>129.19000199999999</c:v>
                </c:pt>
                <c:pt idx="48">
                  <c:v>128.5</c:v>
                </c:pt>
                <c:pt idx="49">
                  <c:v>128.759995</c:v>
                </c:pt>
                <c:pt idx="50">
                  <c:v>130.800003</c:v>
                </c:pt>
                <c:pt idx="51">
                  <c:v>128.779999</c:v>
                </c:pt>
                <c:pt idx="52">
                  <c:v>127.779999</c:v>
                </c:pt>
                <c:pt idx="53">
                  <c:v>128.66000399999999</c:v>
                </c:pt>
                <c:pt idx="54">
                  <c:v>133.800003</c:v>
                </c:pt>
                <c:pt idx="55">
                  <c:v>136.279999</c:v>
                </c:pt>
                <c:pt idx="56">
                  <c:v>143.070007</c:v>
                </c:pt>
                <c:pt idx="57">
                  <c:v>143.60000600000001</c:v>
                </c:pt>
                <c:pt idx="58">
                  <c:v>143.429993</c:v>
                </c:pt>
                <c:pt idx="59">
                  <c:v>139.520004</c:v>
                </c:pt>
                <c:pt idx="60">
                  <c:v>135.83000200000001</c:v>
                </c:pt>
                <c:pt idx="61">
                  <c:v>133.75</c:v>
                </c:pt>
                <c:pt idx="62">
                  <c:v>135.729996</c:v>
                </c:pt>
                <c:pt idx="63">
                  <c:v>135.759995</c:v>
                </c:pt>
                <c:pt idx="64">
                  <c:v>136.300003</c:v>
                </c:pt>
                <c:pt idx="65">
                  <c:v>137.35000600000001</c:v>
                </c:pt>
                <c:pt idx="66">
                  <c:v>136.029999</c:v>
                </c:pt>
                <c:pt idx="67">
                  <c:v>136.61999499999999</c:v>
                </c:pt>
                <c:pt idx="68">
                  <c:v>136.479996</c:v>
                </c:pt>
                <c:pt idx="69">
                  <c:v>135.89999399999999</c:v>
                </c:pt>
                <c:pt idx="70">
                  <c:v>134.35000600000001</c:v>
                </c:pt>
                <c:pt idx="71">
                  <c:v>135.490005</c:v>
                </c:pt>
                <c:pt idx="72">
                  <c:v>131.25</c:v>
                </c:pt>
                <c:pt idx="73">
                  <c:v>129.199997</c:v>
                </c:pt>
                <c:pt idx="74">
                  <c:v>130.240005</c:v>
                </c:pt>
                <c:pt idx="75">
                  <c:v>128.009995</c:v>
                </c:pt>
                <c:pt idx="76">
                  <c:v>123.760002</c:v>
                </c:pt>
                <c:pt idx="77">
                  <c:v>124.94000200000001</c:v>
                </c:pt>
                <c:pt idx="78">
                  <c:v>124.68</c:v>
                </c:pt>
                <c:pt idx="79">
                  <c:v>122.589996</c:v>
                </c:pt>
                <c:pt idx="80">
                  <c:v>123.75</c:v>
                </c:pt>
                <c:pt idx="81">
                  <c:v>128.41000399999999</c:v>
                </c:pt>
                <c:pt idx="82">
                  <c:v>124.80999799999999</c:v>
                </c:pt>
                <c:pt idx="83">
                  <c:v>121.75</c:v>
                </c:pt>
                <c:pt idx="84">
                  <c:v>120.980003</c:v>
                </c:pt>
                <c:pt idx="85">
                  <c:v>120.93</c:v>
                </c:pt>
                <c:pt idx="86">
                  <c:v>119.029999</c:v>
                </c:pt>
                <c:pt idx="87">
                  <c:v>121.69000200000001</c:v>
                </c:pt>
                <c:pt idx="88">
                  <c:v>122.540001</c:v>
                </c:pt>
                <c:pt idx="89">
                  <c:v>120.400002</c:v>
                </c:pt>
                <c:pt idx="90">
                  <c:v>121.410004</c:v>
                </c:pt>
                <c:pt idx="91">
                  <c:v>125.699997</c:v>
                </c:pt>
                <c:pt idx="92">
                  <c:v>124.050003</c:v>
                </c:pt>
                <c:pt idx="93">
                  <c:v>122.879997</c:v>
                </c:pt>
                <c:pt idx="94">
                  <c:v>119.900002</c:v>
                </c:pt>
                <c:pt idx="95">
                  <c:v>120.33000199999999</c:v>
                </c:pt>
                <c:pt idx="96">
                  <c:v>123.33000199999999</c:v>
                </c:pt>
                <c:pt idx="97">
                  <c:v>122.82</c:v>
                </c:pt>
                <c:pt idx="98">
                  <c:v>119.540001</c:v>
                </c:pt>
                <c:pt idx="99">
                  <c:v>120.349998</c:v>
                </c:pt>
                <c:pt idx="100">
                  <c:v>121.650002</c:v>
                </c:pt>
                <c:pt idx="101">
                  <c:v>120.110001</c:v>
                </c:pt>
                <c:pt idx="102">
                  <c:v>121.650002</c:v>
                </c:pt>
                <c:pt idx="103">
                  <c:v>123.660004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8-8848-BA88-C24C5C89427D}"/>
            </c:ext>
          </c:extLst>
        </c:ser>
        <c:ser>
          <c:idx val="2"/>
          <c:order val="2"/>
          <c:tx>
            <c:strRef>
              <c:f>'Data Price'!$D$2</c:f>
              <c:strCache>
                <c:ptCount val="1"/>
                <c:pt idx="0">
                  <c:v>Low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numRef>
              <c:f>'Data Price'!$A$150:$A$442</c:f>
              <c:numCache>
                <c:formatCode>m/d/yyyy</c:formatCode>
                <c:ptCount val="293"/>
                <c:pt idx="0">
                  <c:v>44137</c:v>
                </c:pt>
                <c:pt idx="1">
                  <c:v>44138</c:v>
                </c:pt>
                <c:pt idx="2">
                  <c:v>44139</c:v>
                </c:pt>
                <c:pt idx="3">
                  <c:v>44140</c:v>
                </c:pt>
                <c:pt idx="4">
                  <c:v>44141</c:v>
                </c:pt>
                <c:pt idx="5">
                  <c:v>44144</c:v>
                </c:pt>
                <c:pt idx="6">
                  <c:v>44145</c:v>
                </c:pt>
                <c:pt idx="7">
                  <c:v>44146</c:v>
                </c:pt>
                <c:pt idx="8">
                  <c:v>44147</c:v>
                </c:pt>
                <c:pt idx="9">
                  <c:v>44148</c:v>
                </c:pt>
                <c:pt idx="10">
                  <c:v>44151</c:v>
                </c:pt>
                <c:pt idx="11">
                  <c:v>44152</c:v>
                </c:pt>
                <c:pt idx="12">
                  <c:v>44153</c:v>
                </c:pt>
                <c:pt idx="13">
                  <c:v>44154</c:v>
                </c:pt>
                <c:pt idx="14">
                  <c:v>44155</c:v>
                </c:pt>
                <c:pt idx="15">
                  <c:v>44158</c:v>
                </c:pt>
                <c:pt idx="16">
                  <c:v>44159</c:v>
                </c:pt>
                <c:pt idx="17">
                  <c:v>44160</c:v>
                </c:pt>
                <c:pt idx="18">
                  <c:v>44162</c:v>
                </c:pt>
                <c:pt idx="19">
                  <c:v>44165</c:v>
                </c:pt>
                <c:pt idx="20">
                  <c:v>44166</c:v>
                </c:pt>
                <c:pt idx="21">
                  <c:v>44167</c:v>
                </c:pt>
                <c:pt idx="22">
                  <c:v>44168</c:v>
                </c:pt>
                <c:pt idx="23">
                  <c:v>44169</c:v>
                </c:pt>
                <c:pt idx="24">
                  <c:v>44172</c:v>
                </c:pt>
                <c:pt idx="25">
                  <c:v>44173</c:v>
                </c:pt>
                <c:pt idx="26">
                  <c:v>44174</c:v>
                </c:pt>
                <c:pt idx="27">
                  <c:v>44175</c:v>
                </c:pt>
                <c:pt idx="28">
                  <c:v>44176</c:v>
                </c:pt>
                <c:pt idx="29">
                  <c:v>44179</c:v>
                </c:pt>
                <c:pt idx="30">
                  <c:v>44180</c:v>
                </c:pt>
                <c:pt idx="31">
                  <c:v>44181</c:v>
                </c:pt>
                <c:pt idx="32">
                  <c:v>44182</c:v>
                </c:pt>
                <c:pt idx="33">
                  <c:v>44183</c:v>
                </c:pt>
                <c:pt idx="34">
                  <c:v>44186</c:v>
                </c:pt>
                <c:pt idx="35">
                  <c:v>44187</c:v>
                </c:pt>
                <c:pt idx="36">
                  <c:v>44188</c:v>
                </c:pt>
                <c:pt idx="37">
                  <c:v>44189</c:v>
                </c:pt>
                <c:pt idx="38">
                  <c:v>44193</c:v>
                </c:pt>
                <c:pt idx="39">
                  <c:v>44194</c:v>
                </c:pt>
                <c:pt idx="40">
                  <c:v>44195</c:v>
                </c:pt>
                <c:pt idx="41">
                  <c:v>44196</c:v>
                </c:pt>
                <c:pt idx="42">
                  <c:v>44200</c:v>
                </c:pt>
                <c:pt idx="43">
                  <c:v>44201</c:v>
                </c:pt>
                <c:pt idx="44">
                  <c:v>44202</c:v>
                </c:pt>
                <c:pt idx="45">
                  <c:v>44203</c:v>
                </c:pt>
                <c:pt idx="46">
                  <c:v>44204</c:v>
                </c:pt>
                <c:pt idx="47">
                  <c:v>44207</c:v>
                </c:pt>
                <c:pt idx="48">
                  <c:v>44208</c:v>
                </c:pt>
                <c:pt idx="49">
                  <c:v>44209</c:v>
                </c:pt>
                <c:pt idx="50">
                  <c:v>44210</c:v>
                </c:pt>
                <c:pt idx="51">
                  <c:v>44211</c:v>
                </c:pt>
                <c:pt idx="52">
                  <c:v>44215</c:v>
                </c:pt>
                <c:pt idx="53">
                  <c:v>44216</c:v>
                </c:pt>
                <c:pt idx="54">
                  <c:v>44217</c:v>
                </c:pt>
                <c:pt idx="55">
                  <c:v>44218</c:v>
                </c:pt>
                <c:pt idx="56">
                  <c:v>44221</c:v>
                </c:pt>
                <c:pt idx="57">
                  <c:v>44222</c:v>
                </c:pt>
                <c:pt idx="58">
                  <c:v>44223</c:v>
                </c:pt>
                <c:pt idx="59">
                  <c:v>44224</c:v>
                </c:pt>
                <c:pt idx="60">
                  <c:v>44225</c:v>
                </c:pt>
                <c:pt idx="61">
                  <c:v>44228</c:v>
                </c:pt>
                <c:pt idx="62">
                  <c:v>44229</c:v>
                </c:pt>
                <c:pt idx="63">
                  <c:v>44230</c:v>
                </c:pt>
                <c:pt idx="64">
                  <c:v>44231</c:v>
                </c:pt>
                <c:pt idx="65">
                  <c:v>44232</c:v>
                </c:pt>
                <c:pt idx="66">
                  <c:v>44235</c:v>
                </c:pt>
                <c:pt idx="67">
                  <c:v>44236</c:v>
                </c:pt>
                <c:pt idx="68">
                  <c:v>44237</c:v>
                </c:pt>
                <c:pt idx="69">
                  <c:v>44238</c:v>
                </c:pt>
                <c:pt idx="70">
                  <c:v>44239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44249</c:v>
                </c:pt>
                <c:pt idx="76">
                  <c:v>44250</c:v>
                </c:pt>
                <c:pt idx="77">
                  <c:v>44251</c:v>
                </c:pt>
                <c:pt idx="78">
                  <c:v>44252</c:v>
                </c:pt>
                <c:pt idx="79">
                  <c:v>44253</c:v>
                </c:pt>
                <c:pt idx="80">
                  <c:v>44256</c:v>
                </c:pt>
                <c:pt idx="81">
                  <c:v>44257</c:v>
                </c:pt>
                <c:pt idx="82">
                  <c:v>44258</c:v>
                </c:pt>
                <c:pt idx="83">
                  <c:v>44259</c:v>
                </c:pt>
                <c:pt idx="84">
                  <c:v>44260</c:v>
                </c:pt>
                <c:pt idx="85">
                  <c:v>44263</c:v>
                </c:pt>
                <c:pt idx="86">
                  <c:v>44264</c:v>
                </c:pt>
                <c:pt idx="87">
                  <c:v>44265</c:v>
                </c:pt>
                <c:pt idx="88">
                  <c:v>44266</c:v>
                </c:pt>
                <c:pt idx="89">
                  <c:v>44267</c:v>
                </c:pt>
                <c:pt idx="90">
                  <c:v>44270</c:v>
                </c:pt>
                <c:pt idx="91">
                  <c:v>44271</c:v>
                </c:pt>
                <c:pt idx="92">
                  <c:v>44272</c:v>
                </c:pt>
                <c:pt idx="93">
                  <c:v>44273</c:v>
                </c:pt>
                <c:pt idx="94">
                  <c:v>44274</c:v>
                </c:pt>
                <c:pt idx="95">
                  <c:v>44277</c:v>
                </c:pt>
                <c:pt idx="96">
                  <c:v>44278</c:v>
                </c:pt>
                <c:pt idx="97">
                  <c:v>44279</c:v>
                </c:pt>
                <c:pt idx="98">
                  <c:v>44280</c:v>
                </c:pt>
                <c:pt idx="99">
                  <c:v>44281</c:v>
                </c:pt>
                <c:pt idx="100">
                  <c:v>44284</c:v>
                </c:pt>
                <c:pt idx="101">
                  <c:v>44285</c:v>
                </c:pt>
                <c:pt idx="102">
                  <c:v>44286</c:v>
                </c:pt>
                <c:pt idx="103">
                  <c:v>44287</c:v>
                </c:pt>
              </c:numCache>
            </c:numRef>
          </c:cat>
          <c:val>
            <c:numRef>
              <c:f>'Data Price'!$D$150:$D$442</c:f>
              <c:numCache>
                <c:formatCode>General</c:formatCode>
                <c:ptCount val="293"/>
                <c:pt idx="0">
                  <c:v>107.32</c:v>
                </c:pt>
                <c:pt idx="1">
                  <c:v>108.730003</c:v>
                </c:pt>
                <c:pt idx="2">
                  <c:v>112.349998</c:v>
                </c:pt>
                <c:pt idx="3">
                  <c:v>116.870003</c:v>
                </c:pt>
                <c:pt idx="4">
                  <c:v>116.129997</c:v>
                </c:pt>
                <c:pt idx="5">
                  <c:v>116.050003</c:v>
                </c:pt>
                <c:pt idx="6">
                  <c:v>114.129997</c:v>
                </c:pt>
                <c:pt idx="7">
                  <c:v>116.44000200000001</c:v>
                </c:pt>
                <c:pt idx="8">
                  <c:v>118.57</c:v>
                </c:pt>
                <c:pt idx="9">
                  <c:v>117.870003</c:v>
                </c:pt>
                <c:pt idx="10">
                  <c:v>118.150002</c:v>
                </c:pt>
                <c:pt idx="11">
                  <c:v>118.959999</c:v>
                </c:pt>
                <c:pt idx="12">
                  <c:v>118</c:v>
                </c:pt>
                <c:pt idx="13">
                  <c:v>116.80999799999999</c:v>
                </c:pt>
                <c:pt idx="14">
                  <c:v>117.290001</c:v>
                </c:pt>
                <c:pt idx="15">
                  <c:v>113.75</c:v>
                </c:pt>
                <c:pt idx="16">
                  <c:v>112.589996</c:v>
                </c:pt>
                <c:pt idx="17">
                  <c:v>115.16999800000001</c:v>
                </c:pt>
                <c:pt idx="18">
                  <c:v>116.220001</c:v>
                </c:pt>
                <c:pt idx="19">
                  <c:v>116.80999799999999</c:v>
                </c:pt>
                <c:pt idx="20">
                  <c:v>120.010002</c:v>
                </c:pt>
                <c:pt idx="21">
                  <c:v>120.889999</c:v>
                </c:pt>
                <c:pt idx="22">
                  <c:v>122.209999</c:v>
                </c:pt>
                <c:pt idx="23">
                  <c:v>121.519997</c:v>
                </c:pt>
                <c:pt idx="24">
                  <c:v>122.25</c:v>
                </c:pt>
                <c:pt idx="25">
                  <c:v>123.089996</c:v>
                </c:pt>
                <c:pt idx="26">
                  <c:v>121</c:v>
                </c:pt>
                <c:pt idx="27">
                  <c:v>120.150002</c:v>
                </c:pt>
                <c:pt idx="28">
                  <c:v>120.550003</c:v>
                </c:pt>
                <c:pt idx="29">
                  <c:v>121.540001</c:v>
                </c:pt>
                <c:pt idx="30">
                  <c:v>124.129997</c:v>
                </c:pt>
                <c:pt idx="31">
                  <c:v>126.55999799999999</c:v>
                </c:pt>
                <c:pt idx="32">
                  <c:v>128.03999300000001</c:v>
                </c:pt>
                <c:pt idx="33">
                  <c:v>126.120003</c:v>
                </c:pt>
                <c:pt idx="34">
                  <c:v>123.449997</c:v>
                </c:pt>
                <c:pt idx="35">
                  <c:v>129.64999399999999</c:v>
                </c:pt>
                <c:pt idx="36">
                  <c:v>130.779999</c:v>
                </c:pt>
                <c:pt idx="37">
                  <c:v>131.10000600000001</c:v>
                </c:pt>
                <c:pt idx="38">
                  <c:v>133.509995</c:v>
                </c:pt>
                <c:pt idx="39">
                  <c:v>134.33999600000001</c:v>
                </c:pt>
                <c:pt idx="40">
                  <c:v>133.39999399999999</c:v>
                </c:pt>
                <c:pt idx="41">
                  <c:v>131.720001</c:v>
                </c:pt>
                <c:pt idx="42">
                  <c:v>126.760002</c:v>
                </c:pt>
                <c:pt idx="43">
                  <c:v>128.429993</c:v>
                </c:pt>
                <c:pt idx="44">
                  <c:v>126.379997</c:v>
                </c:pt>
                <c:pt idx="45">
                  <c:v>127.860001</c:v>
                </c:pt>
                <c:pt idx="46">
                  <c:v>130.229996</c:v>
                </c:pt>
                <c:pt idx="47">
                  <c:v>128.5</c:v>
                </c:pt>
                <c:pt idx="48">
                  <c:v>126.860001</c:v>
                </c:pt>
                <c:pt idx="49">
                  <c:v>128.490005</c:v>
                </c:pt>
                <c:pt idx="50">
                  <c:v>128.759995</c:v>
                </c:pt>
                <c:pt idx="51">
                  <c:v>127</c:v>
                </c:pt>
                <c:pt idx="52">
                  <c:v>126.94000200000001</c:v>
                </c:pt>
                <c:pt idx="53">
                  <c:v>128.550003</c:v>
                </c:pt>
                <c:pt idx="54">
                  <c:v>133.58999600000001</c:v>
                </c:pt>
                <c:pt idx="55">
                  <c:v>135.020004</c:v>
                </c:pt>
                <c:pt idx="56">
                  <c:v>136.53999300000001</c:v>
                </c:pt>
                <c:pt idx="57">
                  <c:v>141.36999499999999</c:v>
                </c:pt>
                <c:pt idx="58">
                  <c:v>140.41000399999999</c:v>
                </c:pt>
                <c:pt idx="59">
                  <c:v>136.699997</c:v>
                </c:pt>
                <c:pt idx="60">
                  <c:v>130.21000699999999</c:v>
                </c:pt>
                <c:pt idx="61">
                  <c:v>130.929993</c:v>
                </c:pt>
                <c:pt idx="62">
                  <c:v>134.61000100000001</c:v>
                </c:pt>
                <c:pt idx="63">
                  <c:v>133.61000100000001</c:v>
                </c:pt>
                <c:pt idx="64">
                  <c:v>134.58999600000001</c:v>
                </c:pt>
                <c:pt idx="65">
                  <c:v>135.86000100000001</c:v>
                </c:pt>
                <c:pt idx="66">
                  <c:v>134.91999799999999</c:v>
                </c:pt>
                <c:pt idx="67">
                  <c:v>135.85000600000001</c:v>
                </c:pt>
                <c:pt idx="68">
                  <c:v>134.39999399999999</c:v>
                </c:pt>
                <c:pt idx="69">
                  <c:v>133.770004</c:v>
                </c:pt>
                <c:pt idx="70">
                  <c:v>133.69000199999999</c:v>
                </c:pt>
                <c:pt idx="71">
                  <c:v>132.78999300000001</c:v>
                </c:pt>
                <c:pt idx="72">
                  <c:v>129.470001</c:v>
                </c:pt>
                <c:pt idx="73">
                  <c:v>127.410004</c:v>
                </c:pt>
                <c:pt idx="74">
                  <c:v>128.800003</c:v>
                </c:pt>
                <c:pt idx="75">
                  <c:v>125.599998</c:v>
                </c:pt>
                <c:pt idx="76">
                  <c:v>118.389999</c:v>
                </c:pt>
                <c:pt idx="77">
                  <c:v>122.230003</c:v>
                </c:pt>
                <c:pt idx="78">
                  <c:v>120.540001</c:v>
                </c:pt>
                <c:pt idx="79">
                  <c:v>121.199997</c:v>
                </c:pt>
                <c:pt idx="80">
                  <c:v>122.790001</c:v>
                </c:pt>
                <c:pt idx="81">
                  <c:v>125.010002</c:v>
                </c:pt>
                <c:pt idx="82">
                  <c:v>121.839996</c:v>
                </c:pt>
                <c:pt idx="83">
                  <c:v>118.620003</c:v>
                </c:pt>
                <c:pt idx="84">
                  <c:v>117.57</c:v>
                </c:pt>
                <c:pt idx="85">
                  <c:v>116.209999</c:v>
                </c:pt>
                <c:pt idx="86">
                  <c:v>118.790001</c:v>
                </c:pt>
                <c:pt idx="87">
                  <c:v>119.449997</c:v>
                </c:pt>
                <c:pt idx="88">
                  <c:v>121.260002</c:v>
                </c:pt>
                <c:pt idx="89">
                  <c:v>119.160004</c:v>
                </c:pt>
                <c:pt idx="90">
                  <c:v>120.41999800000001</c:v>
                </c:pt>
                <c:pt idx="91">
                  <c:v>124.720001</c:v>
                </c:pt>
                <c:pt idx="92">
                  <c:v>122.339996</c:v>
                </c:pt>
                <c:pt idx="93">
                  <c:v>120.32</c:v>
                </c:pt>
                <c:pt idx="94">
                  <c:v>119.68</c:v>
                </c:pt>
                <c:pt idx="95">
                  <c:v>120.260002</c:v>
                </c:pt>
                <c:pt idx="96">
                  <c:v>122.139999</c:v>
                </c:pt>
                <c:pt idx="97">
                  <c:v>120.07</c:v>
                </c:pt>
                <c:pt idx="98">
                  <c:v>119</c:v>
                </c:pt>
                <c:pt idx="99">
                  <c:v>118.91999800000001</c:v>
                </c:pt>
                <c:pt idx="100">
                  <c:v>120.730003</c:v>
                </c:pt>
                <c:pt idx="101">
                  <c:v>118.860001</c:v>
                </c:pt>
                <c:pt idx="102">
                  <c:v>121.150002</c:v>
                </c:pt>
                <c:pt idx="103">
                  <c:v>122.489998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8-8848-BA88-C24C5C89427D}"/>
            </c:ext>
          </c:extLst>
        </c:ser>
        <c:ser>
          <c:idx val="3"/>
          <c:order val="3"/>
          <c:tx>
            <c:strRef>
              <c:f>'Data Price'!$E$2</c:f>
              <c:strCache>
                <c:ptCount val="1"/>
                <c:pt idx="0">
                  <c:v>Close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numRef>
              <c:f>'Data Price'!$A$150:$A$442</c:f>
              <c:numCache>
                <c:formatCode>m/d/yyyy</c:formatCode>
                <c:ptCount val="293"/>
                <c:pt idx="0">
                  <c:v>44137</c:v>
                </c:pt>
                <c:pt idx="1">
                  <c:v>44138</c:v>
                </c:pt>
                <c:pt idx="2">
                  <c:v>44139</c:v>
                </c:pt>
                <c:pt idx="3">
                  <c:v>44140</c:v>
                </c:pt>
                <c:pt idx="4">
                  <c:v>44141</c:v>
                </c:pt>
                <c:pt idx="5">
                  <c:v>44144</c:v>
                </c:pt>
                <c:pt idx="6">
                  <c:v>44145</c:v>
                </c:pt>
                <c:pt idx="7">
                  <c:v>44146</c:v>
                </c:pt>
                <c:pt idx="8">
                  <c:v>44147</c:v>
                </c:pt>
                <c:pt idx="9">
                  <c:v>44148</c:v>
                </c:pt>
                <c:pt idx="10">
                  <c:v>44151</c:v>
                </c:pt>
                <c:pt idx="11">
                  <c:v>44152</c:v>
                </c:pt>
                <c:pt idx="12">
                  <c:v>44153</c:v>
                </c:pt>
                <c:pt idx="13">
                  <c:v>44154</c:v>
                </c:pt>
                <c:pt idx="14">
                  <c:v>44155</c:v>
                </c:pt>
                <c:pt idx="15">
                  <c:v>44158</c:v>
                </c:pt>
                <c:pt idx="16">
                  <c:v>44159</c:v>
                </c:pt>
                <c:pt idx="17">
                  <c:v>44160</c:v>
                </c:pt>
                <c:pt idx="18">
                  <c:v>44162</c:v>
                </c:pt>
                <c:pt idx="19">
                  <c:v>44165</c:v>
                </c:pt>
                <c:pt idx="20">
                  <c:v>44166</c:v>
                </c:pt>
                <c:pt idx="21">
                  <c:v>44167</c:v>
                </c:pt>
                <c:pt idx="22">
                  <c:v>44168</c:v>
                </c:pt>
                <c:pt idx="23">
                  <c:v>44169</c:v>
                </c:pt>
                <c:pt idx="24">
                  <c:v>44172</c:v>
                </c:pt>
                <c:pt idx="25">
                  <c:v>44173</c:v>
                </c:pt>
                <c:pt idx="26">
                  <c:v>44174</c:v>
                </c:pt>
                <c:pt idx="27">
                  <c:v>44175</c:v>
                </c:pt>
                <c:pt idx="28">
                  <c:v>44176</c:v>
                </c:pt>
                <c:pt idx="29">
                  <c:v>44179</c:v>
                </c:pt>
                <c:pt idx="30">
                  <c:v>44180</c:v>
                </c:pt>
                <c:pt idx="31">
                  <c:v>44181</c:v>
                </c:pt>
                <c:pt idx="32">
                  <c:v>44182</c:v>
                </c:pt>
                <c:pt idx="33">
                  <c:v>44183</c:v>
                </c:pt>
                <c:pt idx="34">
                  <c:v>44186</c:v>
                </c:pt>
                <c:pt idx="35">
                  <c:v>44187</c:v>
                </c:pt>
                <c:pt idx="36">
                  <c:v>44188</c:v>
                </c:pt>
                <c:pt idx="37">
                  <c:v>44189</c:v>
                </c:pt>
                <c:pt idx="38">
                  <c:v>44193</c:v>
                </c:pt>
                <c:pt idx="39">
                  <c:v>44194</c:v>
                </c:pt>
                <c:pt idx="40">
                  <c:v>44195</c:v>
                </c:pt>
                <c:pt idx="41">
                  <c:v>44196</c:v>
                </c:pt>
                <c:pt idx="42">
                  <c:v>44200</c:v>
                </c:pt>
                <c:pt idx="43">
                  <c:v>44201</c:v>
                </c:pt>
                <c:pt idx="44">
                  <c:v>44202</c:v>
                </c:pt>
                <c:pt idx="45">
                  <c:v>44203</c:v>
                </c:pt>
                <c:pt idx="46">
                  <c:v>44204</c:v>
                </c:pt>
                <c:pt idx="47">
                  <c:v>44207</c:v>
                </c:pt>
                <c:pt idx="48">
                  <c:v>44208</c:v>
                </c:pt>
                <c:pt idx="49">
                  <c:v>44209</c:v>
                </c:pt>
                <c:pt idx="50">
                  <c:v>44210</c:v>
                </c:pt>
                <c:pt idx="51">
                  <c:v>44211</c:v>
                </c:pt>
                <c:pt idx="52">
                  <c:v>44215</c:v>
                </c:pt>
                <c:pt idx="53">
                  <c:v>44216</c:v>
                </c:pt>
                <c:pt idx="54">
                  <c:v>44217</c:v>
                </c:pt>
                <c:pt idx="55">
                  <c:v>44218</c:v>
                </c:pt>
                <c:pt idx="56">
                  <c:v>44221</c:v>
                </c:pt>
                <c:pt idx="57">
                  <c:v>44222</c:v>
                </c:pt>
                <c:pt idx="58">
                  <c:v>44223</c:v>
                </c:pt>
                <c:pt idx="59">
                  <c:v>44224</c:v>
                </c:pt>
                <c:pt idx="60">
                  <c:v>44225</c:v>
                </c:pt>
                <c:pt idx="61">
                  <c:v>44228</c:v>
                </c:pt>
                <c:pt idx="62">
                  <c:v>44229</c:v>
                </c:pt>
                <c:pt idx="63">
                  <c:v>44230</c:v>
                </c:pt>
                <c:pt idx="64">
                  <c:v>44231</c:v>
                </c:pt>
                <c:pt idx="65">
                  <c:v>44232</c:v>
                </c:pt>
                <c:pt idx="66">
                  <c:v>44235</c:v>
                </c:pt>
                <c:pt idx="67">
                  <c:v>44236</c:v>
                </c:pt>
                <c:pt idx="68">
                  <c:v>44237</c:v>
                </c:pt>
                <c:pt idx="69">
                  <c:v>44238</c:v>
                </c:pt>
                <c:pt idx="70">
                  <c:v>44239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44249</c:v>
                </c:pt>
                <c:pt idx="76">
                  <c:v>44250</c:v>
                </c:pt>
                <c:pt idx="77">
                  <c:v>44251</c:v>
                </c:pt>
                <c:pt idx="78">
                  <c:v>44252</c:v>
                </c:pt>
                <c:pt idx="79">
                  <c:v>44253</c:v>
                </c:pt>
                <c:pt idx="80">
                  <c:v>44256</c:v>
                </c:pt>
                <c:pt idx="81">
                  <c:v>44257</c:v>
                </c:pt>
                <c:pt idx="82">
                  <c:v>44258</c:v>
                </c:pt>
                <c:pt idx="83">
                  <c:v>44259</c:v>
                </c:pt>
                <c:pt idx="84">
                  <c:v>44260</c:v>
                </c:pt>
                <c:pt idx="85">
                  <c:v>44263</c:v>
                </c:pt>
                <c:pt idx="86">
                  <c:v>44264</c:v>
                </c:pt>
                <c:pt idx="87">
                  <c:v>44265</c:v>
                </c:pt>
                <c:pt idx="88">
                  <c:v>44266</c:v>
                </c:pt>
                <c:pt idx="89">
                  <c:v>44267</c:v>
                </c:pt>
                <c:pt idx="90">
                  <c:v>44270</c:v>
                </c:pt>
                <c:pt idx="91">
                  <c:v>44271</c:v>
                </c:pt>
                <c:pt idx="92">
                  <c:v>44272</c:v>
                </c:pt>
                <c:pt idx="93">
                  <c:v>44273</c:v>
                </c:pt>
                <c:pt idx="94">
                  <c:v>44274</c:v>
                </c:pt>
                <c:pt idx="95">
                  <c:v>44277</c:v>
                </c:pt>
                <c:pt idx="96">
                  <c:v>44278</c:v>
                </c:pt>
                <c:pt idx="97">
                  <c:v>44279</c:v>
                </c:pt>
                <c:pt idx="98">
                  <c:v>44280</c:v>
                </c:pt>
                <c:pt idx="99">
                  <c:v>44281</c:v>
                </c:pt>
                <c:pt idx="100">
                  <c:v>44284</c:v>
                </c:pt>
                <c:pt idx="101">
                  <c:v>44285</c:v>
                </c:pt>
                <c:pt idx="102">
                  <c:v>44286</c:v>
                </c:pt>
                <c:pt idx="103">
                  <c:v>44287</c:v>
                </c:pt>
              </c:numCache>
            </c:numRef>
          </c:cat>
          <c:val>
            <c:numRef>
              <c:f>'Data Price'!$E$150:$E$442</c:f>
              <c:numCache>
                <c:formatCode>General</c:formatCode>
                <c:ptCount val="293"/>
                <c:pt idx="0">
                  <c:v>108.769997</c:v>
                </c:pt>
                <c:pt idx="1">
                  <c:v>110.44000200000001</c:v>
                </c:pt>
                <c:pt idx="2">
                  <c:v>114.949997</c:v>
                </c:pt>
                <c:pt idx="3">
                  <c:v>119.029999</c:v>
                </c:pt>
                <c:pt idx="4">
                  <c:v>118.69000200000001</c:v>
                </c:pt>
                <c:pt idx="5">
                  <c:v>116.32</c:v>
                </c:pt>
                <c:pt idx="6">
                  <c:v>115.970001</c:v>
                </c:pt>
                <c:pt idx="7">
                  <c:v>119.489998</c:v>
                </c:pt>
                <c:pt idx="8">
                  <c:v>119.209999</c:v>
                </c:pt>
                <c:pt idx="9">
                  <c:v>119.260002</c:v>
                </c:pt>
                <c:pt idx="10">
                  <c:v>120.300003</c:v>
                </c:pt>
                <c:pt idx="11">
                  <c:v>119.389999</c:v>
                </c:pt>
                <c:pt idx="12">
                  <c:v>118.029999</c:v>
                </c:pt>
                <c:pt idx="13">
                  <c:v>118.639999</c:v>
                </c:pt>
                <c:pt idx="14">
                  <c:v>117.339996</c:v>
                </c:pt>
                <c:pt idx="15">
                  <c:v>113.849998</c:v>
                </c:pt>
                <c:pt idx="16">
                  <c:v>115.16999800000001</c:v>
                </c:pt>
                <c:pt idx="17">
                  <c:v>116.029999</c:v>
                </c:pt>
                <c:pt idx="18">
                  <c:v>116.589996</c:v>
                </c:pt>
                <c:pt idx="19">
                  <c:v>119.050003</c:v>
                </c:pt>
                <c:pt idx="20">
                  <c:v>122.720001</c:v>
                </c:pt>
                <c:pt idx="21">
                  <c:v>123.08000199999999</c:v>
                </c:pt>
                <c:pt idx="22">
                  <c:v>122.94000200000001</c:v>
                </c:pt>
                <c:pt idx="23">
                  <c:v>122.25</c:v>
                </c:pt>
                <c:pt idx="24">
                  <c:v>123.75</c:v>
                </c:pt>
                <c:pt idx="25">
                  <c:v>124.379997</c:v>
                </c:pt>
                <c:pt idx="26">
                  <c:v>121.779999</c:v>
                </c:pt>
                <c:pt idx="27">
                  <c:v>123.239998</c:v>
                </c:pt>
                <c:pt idx="28">
                  <c:v>122.410004</c:v>
                </c:pt>
                <c:pt idx="29">
                  <c:v>121.779999</c:v>
                </c:pt>
                <c:pt idx="30">
                  <c:v>127.879997</c:v>
                </c:pt>
                <c:pt idx="31">
                  <c:v>127.80999799999999</c:v>
                </c:pt>
                <c:pt idx="32">
                  <c:v>128.699997</c:v>
                </c:pt>
                <c:pt idx="33">
                  <c:v>126.660004</c:v>
                </c:pt>
                <c:pt idx="34">
                  <c:v>128.229996</c:v>
                </c:pt>
                <c:pt idx="35">
                  <c:v>131.88000500000001</c:v>
                </c:pt>
                <c:pt idx="36">
                  <c:v>130.96000699999999</c:v>
                </c:pt>
                <c:pt idx="37">
                  <c:v>131.970001</c:v>
                </c:pt>
                <c:pt idx="38">
                  <c:v>136.69000199999999</c:v>
                </c:pt>
                <c:pt idx="39">
                  <c:v>134.86999499999999</c:v>
                </c:pt>
                <c:pt idx="40">
                  <c:v>133.720001</c:v>
                </c:pt>
                <c:pt idx="41">
                  <c:v>132.69000199999999</c:v>
                </c:pt>
                <c:pt idx="42">
                  <c:v>129.41000399999999</c:v>
                </c:pt>
                <c:pt idx="43">
                  <c:v>131.009995</c:v>
                </c:pt>
                <c:pt idx="44">
                  <c:v>126.599998</c:v>
                </c:pt>
                <c:pt idx="45">
                  <c:v>130.91999799999999</c:v>
                </c:pt>
                <c:pt idx="46">
                  <c:v>132.050003</c:v>
                </c:pt>
                <c:pt idx="47">
                  <c:v>128.979996</c:v>
                </c:pt>
                <c:pt idx="48">
                  <c:v>128.800003</c:v>
                </c:pt>
                <c:pt idx="49">
                  <c:v>130.88999899999999</c:v>
                </c:pt>
                <c:pt idx="50">
                  <c:v>128.91000399999999</c:v>
                </c:pt>
                <c:pt idx="51">
                  <c:v>127.139999</c:v>
                </c:pt>
                <c:pt idx="52">
                  <c:v>127.83000199999999</c:v>
                </c:pt>
                <c:pt idx="53">
                  <c:v>132.029999</c:v>
                </c:pt>
                <c:pt idx="54">
                  <c:v>136.86999499999999</c:v>
                </c:pt>
                <c:pt idx="55">
                  <c:v>139.070007</c:v>
                </c:pt>
                <c:pt idx="56">
                  <c:v>142.91999799999999</c:v>
                </c:pt>
                <c:pt idx="57">
                  <c:v>143.16000399999999</c:v>
                </c:pt>
                <c:pt idx="58">
                  <c:v>142.05999800000001</c:v>
                </c:pt>
                <c:pt idx="59">
                  <c:v>137.08999600000001</c:v>
                </c:pt>
                <c:pt idx="60">
                  <c:v>131.96000699999999</c:v>
                </c:pt>
                <c:pt idx="61">
                  <c:v>134.13999899999999</c:v>
                </c:pt>
                <c:pt idx="62">
                  <c:v>134.990005</c:v>
                </c:pt>
                <c:pt idx="63">
                  <c:v>133.94000199999999</c:v>
                </c:pt>
                <c:pt idx="64">
                  <c:v>137.38999899999999</c:v>
                </c:pt>
                <c:pt idx="65">
                  <c:v>136.759995</c:v>
                </c:pt>
                <c:pt idx="66">
                  <c:v>136.91000399999999</c:v>
                </c:pt>
                <c:pt idx="67">
                  <c:v>136.009995</c:v>
                </c:pt>
                <c:pt idx="68">
                  <c:v>135.38999899999999</c:v>
                </c:pt>
                <c:pt idx="69">
                  <c:v>135.13000500000001</c:v>
                </c:pt>
                <c:pt idx="70">
                  <c:v>135.36999499999999</c:v>
                </c:pt>
                <c:pt idx="71">
                  <c:v>133.19000199999999</c:v>
                </c:pt>
                <c:pt idx="72">
                  <c:v>130.83999600000001</c:v>
                </c:pt>
                <c:pt idx="73">
                  <c:v>129.71000699999999</c:v>
                </c:pt>
                <c:pt idx="74">
                  <c:v>129.86999499999999</c:v>
                </c:pt>
                <c:pt idx="75">
                  <c:v>126</c:v>
                </c:pt>
                <c:pt idx="76">
                  <c:v>125.860001</c:v>
                </c:pt>
                <c:pt idx="77">
                  <c:v>125.349998</c:v>
                </c:pt>
                <c:pt idx="78">
                  <c:v>120.989998</c:v>
                </c:pt>
                <c:pt idx="79">
                  <c:v>121.260002</c:v>
                </c:pt>
                <c:pt idx="80">
                  <c:v>127.790001</c:v>
                </c:pt>
                <c:pt idx="81">
                  <c:v>125.120003</c:v>
                </c:pt>
                <c:pt idx="82">
                  <c:v>122.05999799999999</c:v>
                </c:pt>
                <c:pt idx="83">
                  <c:v>120.129997</c:v>
                </c:pt>
                <c:pt idx="84">
                  <c:v>121.41999800000001</c:v>
                </c:pt>
                <c:pt idx="85">
                  <c:v>116.360001</c:v>
                </c:pt>
                <c:pt idx="86">
                  <c:v>121.089996</c:v>
                </c:pt>
                <c:pt idx="87">
                  <c:v>119.980003</c:v>
                </c:pt>
                <c:pt idx="88">
                  <c:v>121.959999</c:v>
                </c:pt>
                <c:pt idx="89">
                  <c:v>121.029999</c:v>
                </c:pt>
                <c:pt idx="90">
                  <c:v>123.989998</c:v>
                </c:pt>
                <c:pt idx="91">
                  <c:v>125.57</c:v>
                </c:pt>
                <c:pt idx="92">
                  <c:v>124.760002</c:v>
                </c:pt>
                <c:pt idx="93">
                  <c:v>120.529999</c:v>
                </c:pt>
                <c:pt idx="94">
                  <c:v>119.989998</c:v>
                </c:pt>
                <c:pt idx="95">
                  <c:v>123.389999</c:v>
                </c:pt>
                <c:pt idx="96">
                  <c:v>122.540001</c:v>
                </c:pt>
                <c:pt idx="97">
                  <c:v>120.089996</c:v>
                </c:pt>
                <c:pt idx="98">
                  <c:v>120.589996</c:v>
                </c:pt>
                <c:pt idx="99">
                  <c:v>121.209999</c:v>
                </c:pt>
                <c:pt idx="100">
                  <c:v>121.389999</c:v>
                </c:pt>
                <c:pt idx="101">
                  <c:v>119.900002</c:v>
                </c:pt>
                <c:pt idx="102">
                  <c:v>122.150002</c:v>
                </c:pt>
                <c:pt idx="10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38-8848-BA88-C24C5C894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tx1">
                  <a:lumMod val="65000"/>
                  <a:lumOff val="35000"/>
                </a:schemeClr>
              </a:solidFill>
              <a:prstDash val="solid"/>
              <a:round/>
            </a:ln>
            <a:effectLst/>
          </c:spPr>
        </c:hiLowLines>
        <c:upDownBars>
          <c:gapWidth val="213"/>
          <c:upBars>
            <c:spPr>
              <a:solidFill>
                <a:srgbClr val="92D050"/>
              </a:solidFill>
              <a:ln w="50800" cap="flat" cmpd="sng" algn="ctr">
                <a:solidFill>
                  <a:srgbClr val="00B050"/>
                </a:solidFill>
                <a:prstDash val="solid"/>
                <a:round/>
              </a:ln>
              <a:effectLst/>
            </c:spPr>
          </c:upBars>
          <c:downBars>
            <c:spPr>
              <a:solidFill>
                <a:srgbClr val="FF0000"/>
              </a:solidFill>
              <a:ln w="50800" cap="flat" cmpd="sng" algn="ctr">
                <a:solidFill>
                  <a:srgbClr val="FF0000"/>
                </a:solidFill>
                <a:prstDash val="solid"/>
                <a:round/>
              </a:ln>
              <a:effectLst/>
            </c:spPr>
          </c:downBars>
        </c:upDownBars>
        <c:marker val="1"/>
        <c:smooth val="0"/>
        <c:axId val="1888176751"/>
        <c:axId val="1"/>
      </c:lineChart>
      <c:lineChart>
        <c:grouping val="standard"/>
        <c:varyColors val="0"/>
        <c:ser>
          <c:idx val="1"/>
          <c:order val="1"/>
          <c:tx>
            <c:strRef>
              <c:f>'Data Price'!$C$2</c:f>
              <c:strCache>
                <c:ptCount val="1"/>
                <c:pt idx="0">
                  <c:v>High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numRef>
              <c:f>'Data Price'!$A$150:$A$442</c:f>
              <c:numCache>
                <c:formatCode>m/d/yyyy</c:formatCode>
                <c:ptCount val="293"/>
                <c:pt idx="0">
                  <c:v>44137</c:v>
                </c:pt>
                <c:pt idx="1">
                  <c:v>44138</c:v>
                </c:pt>
                <c:pt idx="2">
                  <c:v>44139</c:v>
                </c:pt>
                <c:pt idx="3">
                  <c:v>44140</c:v>
                </c:pt>
                <c:pt idx="4">
                  <c:v>44141</c:v>
                </c:pt>
                <c:pt idx="5">
                  <c:v>44144</c:v>
                </c:pt>
                <c:pt idx="6">
                  <c:v>44145</c:v>
                </c:pt>
                <c:pt idx="7">
                  <c:v>44146</c:v>
                </c:pt>
                <c:pt idx="8">
                  <c:v>44147</c:v>
                </c:pt>
                <c:pt idx="9">
                  <c:v>44148</c:v>
                </c:pt>
                <c:pt idx="10">
                  <c:v>44151</c:v>
                </c:pt>
                <c:pt idx="11">
                  <c:v>44152</c:v>
                </c:pt>
                <c:pt idx="12">
                  <c:v>44153</c:v>
                </c:pt>
                <c:pt idx="13">
                  <c:v>44154</c:v>
                </c:pt>
                <c:pt idx="14">
                  <c:v>44155</c:v>
                </c:pt>
                <c:pt idx="15">
                  <c:v>44158</c:v>
                </c:pt>
                <c:pt idx="16">
                  <c:v>44159</c:v>
                </c:pt>
                <c:pt idx="17">
                  <c:v>44160</c:v>
                </c:pt>
                <c:pt idx="18">
                  <c:v>44162</c:v>
                </c:pt>
                <c:pt idx="19">
                  <c:v>44165</c:v>
                </c:pt>
                <c:pt idx="20">
                  <c:v>44166</c:v>
                </c:pt>
                <c:pt idx="21">
                  <c:v>44167</c:v>
                </c:pt>
                <c:pt idx="22">
                  <c:v>44168</c:v>
                </c:pt>
                <c:pt idx="23">
                  <c:v>44169</c:v>
                </c:pt>
                <c:pt idx="24">
                  <c:v>44172</c:v>
                </c:pt>
                <c:pt idx="25">
                  <c:v>44173</c:v>
                </c:pt>
                <c:pt idx="26">
                  <c:v>44174</c:v>
                </c:pt>
                <c:pt idx="27">
                  <c:v>44175</c:v>
                </c:pt>
                <c:pt idx="28">
                  <c:v>44176</c:v>
                </c:pt>
                <c:pt idx="29">
                  <c:v>44179</c:v>
                </c:pt>
                <c:pt idx="30">
                  <c:v>44180</c:v>
                </c:pt>
                <c:pt idx="31">
                  <c:v>44181</c:v>
                </c:pt>
                <c:pt idx="32">
                  <c:v>44182</c:v>
                </c:pt>
                <c:pt idx="33">
                  <c:v>44183</c:v>
                </c:pt>
                <c:pt idx="34">
                  <c:v>44186</c:v>
                </c:pt>
                <c:pt idx="35">
                  <c:v>44187</c:v>
                </c:pt>
                <c:pt idx="36">
                  <c:v>44188</c:v>
                </c:pt>
                <c:pt idx="37">
                  <c:v>44189</c:v>
                </c:pt>
                <c:pt idx="38">
                  <c:v>44193</c:v>
                </c:pt>
                <c:pt idx="39">
                  <c:v>44194</c:v>
                </c:pt>
                <c:pt idx="40">
                  <c:v>44195</c:v>
                </c:pt>
                <c:pt idx="41">
                  <c:v>44196</c:v>
                </c:pt>
                <c:pt idx="42">
                  <c:v>44200</c:v>
                </c:pt>
                <c:pt idx="43">
                  <c:v>44201</c:v>
                </c:pt>
                <c:pt idx="44">
                  <c:v>44202</c:v>
                </c:pt>
                <c:pt idx="45">
                  <c:v>44203</c:v>
                </c:pt>
                <c:pt idx="46">
                  <c:v>44204</c:v>
                </c:pt>
                <c:pt idx="47">
                  <c:v>44207</c:v>
                </c:pt>
                <c:pt idx="48">
                  <c:v>44208</c:v>
                </c:pt>
                <c:pt idx="49">
                  <c:v>44209</c:v>
                </c:pt>
                <c:pt idx="50">
                  <c:v>44210</c:v>
                </c:pt>
                <c:pt idx="51">
                  <c:v>44211</c:v>
                </c:pt>
                <c:pt idx="52">
                  <c:v>44215</c:v>
                </c:pt>
                <c:pt idx="53">
                  <c:v>44216</c:v>
                </c:pt>
                <c:pt idx="54">
                  <c:v>44217</c:v>
                </c:pt>
                <c:pt idx="55">
                  <c:v>44218</c:v>
                </c:pt>
                <c:pt idx="56">
                  <c:v>44221</c:v>
                </c:pt>
                <c:pt idx="57">
                  <c:v>44222</c:v>
                </c:pt>
                <c:pt idx="58">
                  <c:v>44223</c:v>
                </c:pt>
                <c:pt idx="59">
                  <c:v>44224</c:v>
                </c:pt>
                <c:pt idx="60">
                  <c:v>44225</c:v>
                </c:pt>
                <c:pt idx="61">
                  <c:v>44228</c:v>
                </c:pt>
                <c:pt idx="62">
                  <c:v>44229</c:v>
                </c:pt>
                <c:pt idx="63">
                  <c:v>44230</c:v>
                </c:pt>
                <c:pt idx="64">
                  <c:v>44231</c:v>
                </c:pt>
                <c:pt idx="65">
                  <c:v>44232</c:v>
                </c:pt>
                <c:pt idx="66">
                  <c:v>44235</c:v>
                </c:pt>
                <c:pt idx="67">
                  <c:v>44236</c:v>
                </c:pt>
                <c:pt idx="68">
                  <c:v>44237</c:v>
                </c:pt>
                <c:pt idx="69">
                  <c:v>44238</c:v>
                </c:pt>
                <c:pt idx="70">
                  <c:v>44239</c:v>
                </c:pt>
                <c:pt idx="71">
                  <c:v>44243</c:v>
                </c:pt>
                <c:pt idx="72">
                  <c:v>44244</c:v>
                </c:pt>
                <c:pt idx="73">
                  <c:v>44245</c:v>
                </c:pt>
                <c:pt idx="74">
                  <c:v>44246</c:v>
                </c:pt>
                <c:pt idx="75">
                  <c:v>44249</c:v>
                </c:pt>
                <c:pt idx="76">
                  <c:v>44250</c:v>
                </c:pt>
                <c:pt idx="77">
                  <c:v>44251</c:v>
                </c:pt>
                <c:pt idx="78">
                  <c:v>44252</c:v>
                </c:pt>
                <c:pt idx="79">
                  <c:v>44253</c:v>
                </c:pt>
                <c:pt idx="80">
                  <c:v>44256</c:v>
                </c:pt>
                <c:pt idx="81">
                  <c:v>44257</c:v>
                </c:pt>
                <c:pt idx="82">
                  <c:v>44258</c:v>
                </c:pt>
                <c:pt idx="83">
                  <c:v>44259</c:v>
                </c:pt>
                <c:pt idx="84">
                  <c:v>44260</c:v>
                </c:pt>
                <c:pt idx="85">
                  <c:v>44263</c:v>
                </c:pt>
                <c:pt idx="86">
                  <c:v>44264</c:v>
                </c:pt>
                <c:pt idx="87">
                  <c:v>44265</c:v>
                </c:pt>
                <c:pt idx="88">
                  <c:v>44266</c:v>
                </c:pt>
                <c:pt idx="89">
                  <c:v>44267</c:v>
                </c:pt>
                <c:pt idx="90">
                  <c:v>44270</c:v>
                </c:pt>
                <c:pt idx="91">
                  <c:v>44271</c:v>
                </c:pt>
                <c:pt idx="92">
                  <c:v>44272</c:v>
                </c:pt>
                <c:pt idx="93">
                  <c:v>44273</c:v>
                </c:pt>
                <c:pt idx="94">
                  <c:v>44274</c:v>
                </c:pt>
                <c:pt idx="95">
                  <c:v>44277</c:v>
                </c:pt>
                <c:pt idx="96">
                  <c:v>44278</c:v>
                </c:pt>
                <c:pt idx="97">
                  <c:v>44279</c:v>
                </c:pt>
                <c:pt idx="98">
                  <c:v>44280</c:v>
                </c:pt>
                <c:pt idx="99">
                  <c:v>44281</c:v>
                </c:pt>
                <c:pt idx="100">
                  <c:v>44284</c:v>
                </c:pt>
                <c:pt idx="101">
                  <c:v>44285</c:v>
                </c:pt>
                <c:pt idx="102">
                  <c:v>44286</c:v>
                </c:pt>
                <c:pt idx="103">
                  <c:v>44287</c:v>
                </c:pt>
              </c:numCache>
            </c:numRef>
          </c:cat>
          <c:val>
            <c:numRef>
              <c:f>'Data Price'!$C$150:$C$442</c:f>
              <c:numCache>
                <c:formatCode>General</c:formatCode>
                <c:ptCount val="293"/>
                <c:pt idx="0">
                  <c:v>110.68</c:v>
                </c:pt>
                <c:pt idx="1">
                  <c:v>111.489998</c:v>
                </c:pt>
                <c:pt idx="2">
                  <c:v>115.589996</c:v>
                </c:pt>
                <c:pt idx="3">
                  <c:v>119.620003</c:v>
                </c:pt>
                <c:pt idx="4">
                  <c:v>119.199997</c:v>
                </c:pt>
                <c:pt idx="5">
                  <c:v>121.989998</c:v>
                </c:pt>
                <c:pt idx="6">
                  <c:v>117.589996</c:v>
                </c:pt>
                <c:pt idx="7">
                  <c:v>119.629997</c:v>
                </c:pt>
                <c:pt idx="8">
                  <c:v>120.529999</c:v>
                </c:pt>
                <c:pt idx="9">
                  <c:v>119.66999800000001</c:v>
                </c:pt>
                <c:pt idx="10">
                  <c:v>120.989998</c:v>
                </c:pt>
                <c:pt idx="11">
                  <c:v>120.66999800000001</c:v>
                </c:pt>
                <c:pt idx="12">
                  <c:v>119.82</c:v>
                </c:pt>
                <c:pt idx="13">
                  <c:v>119.05999799999999</c:v>
                </c:pt>
                <c:pt idx="14">
                  <c:v>118.769997</c:v>
                </c:pt>
                <c:pt idx="15">
                  <c:v>117.620003</c:v>
                </c:pt>
                <c:pt idx="16">
                  <c:v>115.849998</c:v>
                </c:pt>
                <c:pt idx="17">
                  <c:v>116.75</c:v>
                </c:pt>
                <c:pt idx="18">
                  <c:v>117.489998</c:v>
                </c:pt>
                <c:pt idx="19">
                  <c:v>120.970001</c:v>
                </c:pt>
                <c:pt idx="20">
                  <c:v>123.470001</c:v>
                </c:pt>
                <c:pt idx="21">
                  <c:v>123.370003</c:v>
                </c:pt>
                <c:pt idx="22">
                  <c:v>123.779999</c:v>
                </c:pt>
                <c:pt idx="23">
                  <c:v>122.860001</c:v>
                </c:pt>
                <c:pt idx="24">
                  <c:v>124.57</c:v>
                </c:pt>
                <c:pt idx="25">
                  <c:v>124.980003</c:v>
                </c:pt>
                <c:pt idx="26">
                  <c:v>125.949997</c:v>
                </c:pt>
                <c:pt idx="27">
                  <c:v>123.870003</c:v>
                </c:pt>
                <c:pt idx="28">
                  <c:v>122.760002</c:v>
                </c:pt>
                <c:pt idx="29">
                  <c:v>123.349998</c:v>
                </c:pt>
                <c:pt idx="30">
                  <c:v>127.900002</c:v>
                </c:pt>
                <c:pt idx="31">
                  <c:v>128.36999499999999</c:v>
                </c:pt>
                <c:pt idx="32">
                  <c:v>129.58000200000001</c:v>
                </c:pt>
                <c:pt idx="33">
                  <c:v>129.10000600000001</c:v>
                </c:pt>
                <c:pt idx="34">
                  <c:v>128.30999800000001</c:v>
                </c:pt>
                <c:pt idx="35">
                  <c:v>134.41000399999999</c:v>
                </c:pt>
                <c:pt idx="36">
                  <c:v>132.429993</c:v>
                </c:pt>
                <c:pt idx="37">
                  <c:v>133.46000699999999</c:v>
                </c:pt>
                <c:pt idx="38">
                  <c:v>137.33999600000001</c:v>
                </c:pt>
                <c:pt idx="39">
                  <c:v>138.78999300000001</c:v>
                </c:pt>
                <c:pt idx="40">
                  <c:v>135.990005</c:v>
                </c:pt>
                <c:pt idx="41">
                  <c:v>134.740005</c:v>
                </c:pt>
                <c:pt idx="42">
                  <c:v>133.61000100000001</c:v>
                </c:pt>
                <c:pt idx="43">
                  <c:v>131.740005</c:v>
                </c:pt>
                <c:pt idx="44">
                  <c:v>131.050003</c:v>
                </c:pt>
                <c:pt idx="45">
                  <c:v>131.63000500000001</c:v>
                </c:pt>
                <c:pt idx="46">
                  <c:v>132.63000500000001</c:v>
                </c:pt>
                <c:pt idx="47">
                  <c:v>130.16999799999999</c:v>
                </c:pt>
                <c:pt idx="48">
                  <c:v>129.69000199999999</c:v>
                </c:pt>
                <c:pt idx="49">
                  <c:v>131.449997</c:v>
                </c:pt>
                <c:pt idx="50">
                  <c:v>131</c:v>
                </c:pt>
                <c:pt idx="51">
                  <c:v>130.220001</c:v>
                </c:pt>
                <c:pt idx="52">
                  <c:v>128.71000699999999</c:v>
                </c:pt>
                <c:pt idx="53">
                  <c:v>132.490005</c:v>
                </c:pt>
                <c:pt idx="54">
                  <c:v>139.66999799999999</c:v>
                </c:pt>
                <c:pt idx="55">
                  <c:v>139.85000600000001</c:v>
                </c:pt>
                <c:pt idx="56">
                  <c:v>145.08999600000001</c:v>
                </c:pt>
                <c:pt idx="57">
                  <c:v>144.300003</c:v>
                </c:pt>
                <c:pt idx="58">
                  <c:v>144.300003</c:v>
                </c:pt>
                <c:pt idx="59">
                  <c:v>141.990005</c:v>
                </c:pt>
                <c:pt idx="60">
                  <c:v>136.740005</c:v>
                </c:pt>
                <c:pt idx="61">
                  <c:v>135.38000500000001</c:v>
                </c:pt>
                <c:pt idx="62">
                  <c:v>136.30999800000001</c:v>
                </c:pt>
                <c:pt idx="63">
                  <c:v>135.770004</c:v>
                </c:pt>
                <c:pt idx="64">
                  <c:v>137.39999399999999</c:v>
                </c:pt>
                <c:pt idx="65">
                  <c:v>137.41999799999999</c:v>
                </c:pt>
                <c:pt idx="66">
                  <c:v>136.96000699999999</c:v>
                </c:pt>
                <c:pt idx="67">
                  <c:v>137.88000500000001</c:v>
                </c:pt>
                <c:pt idx="68">
                  <c:v>136.990005</c:v>
                </c:pt>
                <c:pt idx="69">
                  <c:v>136.38999899999999</c:v>
                </c:pt>
                <c:pt idx="70">
                  <c:v>135.529999</c:v>
                </c:pt>
                <c:pt idx="71">
                  <c:v>136.009995</c:v>
                </c:pt>
                <c:pt idx="72">
                  <c:v>132.220001</c:v>
                </c:pt>
                <c:pt idx="73">
                  <c:v>130</c:v>
                </c:pt>
                <c:pt idx="74">
                  <c:v>130.71000699999999</c:v>
                </c:pt>
                <c:pt idx="75">
                  <c:v>129.720001</c:v>
                </c:pt>
                <c:pt idx="76">
                  <c:v>126.709999</c:v>
                </c:pt>
                <c:pt idx="77">
                  <c:v>125.55999799999999</c:v>
                </c:pt>
                <c:pt idx="78">
                  <c:v>126.459999</c:v>
                </c:pt>
                <c:pt idx="79">
                  <c:v>124.849998</c:v>
                </c:pt>
                <c:pt idx="80">
                  <c:v>127.93</c:v>
                </c:pt>
                <c:pt idx="81">
                  <c:v>128.720001</c:v>
                </c:pt>
                <c:pt idx="82">
                  <c:v>125.709999</c:v>
                </c:pt>
                <c:pt idx="83">
                  <c:v>123.599998</c:v>
                </c:pt>
                <c:pt idx="84">
                  <c:v>121.94000200000001</c:v>
                </c:pt>
                <c:pt idx="85">
                  <c:v>121</c:v>
                </c:pt>
                <c:pt idx="86">
                  <c:v>122.05999799999999</c:v>
                </c:pt>
                <c:pt idx="87">
                  <c:v>122.16999800000001</c:v>
                </c:pt>
                <c:pt idx="88">
                  <c:v>123.209999</c:v>
                </c:pt>
                <c:pt idx="89">
                  <c:v>121.16999800000001</c:v>
                </c:pt>
                <c:pt idx="90">
                  <c:v>124</c:v>
                </c:pt>
                <c:pt idx="91">
                  <c:v>127.220001</c:v>
                </c:pt>
                <c:pt idx="92">
                  <c:v>125.860001</c:v>
                </c:pt>
                <c:pt idx="93">
                  <c:v>123.18</c:v>
                </c:pt>
                <c:pt idx="94">
                  <c:v>121.43</c:v>
                </c:pt>
                <c:pt idx="95">
                  <c:v>123.870003</c:v>
                </c:pt>
                <c:pt idx="96">
                  <c:v>124.239998</c:v>
                </c:pt>
                <c:pt idx="97">
                  <c:v>122.900002</c:v>
                </c:pt>
                <c:pt idx="98">
                  <c:v>121.660004</c:v>
                </c:pt>
                <c:pt idx="99">
                  <c:v>121.480003</c:v>
                </c:pt>
                <c:pt idx="100">
                  <c:v>122.58000199999999</c:v>
                </c:pt>
                <c:pt idx="101">
                  <c:v>120.400002</c:v>
                </c:pt>
                <c:pt idx="102">
                  <c:v>123.519997</c:v>
                </c:pt>
                <c:pt idx="103">
                  <c:v>124.18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38-8848-BA88-C24C5C894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176751"/>
        <c:axId val="1"/>
      </c:lineChart>
      <c:dateAx>
        <c:axId val="1888176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Time (in days)</a:t>
                </a:r>
              </a:p>
            </c:rich>
          </c:tx>
          <c:layout>
            <c:manualLayout>
              <c:xMode val="edge"/>
              <c:yMode val="edge"/>
              <c:x val="0.47692859644807811"/>
              <c:y val="0.90830303434003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m/d/yyyy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days"/>
        <c:majorUnit val="10"/>
        <c:majorTimeUnit val="days"/>
      </c:dateAx>
      <c:valAx>
        <c:axId val="1"/>
        <c:scaling>
          <c:orientation val="minMax"/>
          <c:min val="100"/>
        </c:scaling>
        <c:delete val="0"/>
        <c:axPos val="l"/>
        <c:majorGridlines>
          <c:spPr>
            <a:ln w="635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chemeClr val="tx1"/>
                    </a:solidFill>
                  </a:rPr>
                  <a:t>Price</a:t>
                </a:r>
              </a:p>
            </c:rich>
          </c:tx>
          <c:layout>
            <c:manualLayout>
              <c:xMode val="edge"/>
              <c:yMode val="edge"/>
              <c:x val="1.5600111803471949E-2"/>
              <c:y val="0.37666270740768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[$$-409]* #,##0_ ;_-[$$-409]* \-#,##0\ ;_-[$$-409]* &quot;-&quot;_ ;_-@_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817675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03454559843494E-2"/>
          <c:y val="4.1867467049561687E-2"/>
          <c:w val="0.86795310007553228"/>
          <c:h val="0.7358053390311135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'Data RSI'!$A$16:$A$252</c:f>
              <c:numCache>
                <c:formatCode>m/d/yyyy</c:formatCode>
                <c:ptCount val="237"/>
                <c:pt idx="0">
                  <c:v>43945</c:v>
                </c:pt>
                <c:pt idx="1">
                  <c:v>43948</c:v>
                </c:pt>
                <c:pt idx="2">
                  <c:v>43949</c:v>
                </c:pt>
                <c:pt idx="3">
                  <c:v>43950</c:v>
                </c:pt>
                <c:pt idx="4">
                  <c:v>43951</c:v>
                </c:pt>
                <c:pt idx="5">
                  <c:v>43952</c:v>
                </c:pt>
                <c:pt idx="6">
                  <c:v>43955</c:v>
                </c:pt>
                <c:pt idx="7">
                  <c:v>43956</c:v>
                </c:pt>
                <c:pt idx="8">
                  <c:v>43957</c:v>
                </c:pt>
                <c:pt idx="9">
                  <c:v>43958</c:v>
                </c:pt>
                <c:pt idx="10">
                  <c:v>43959</c:v>
                </c:pt>
                <c:pt idx="11">
                  <c:v>43962</c:v>
                </c:pt>
                <c:pt idx="12">
                  <c:v>43963</c:v>
                </c:pt>
                <c:pt idx="13">
                  <c:v>43964</c:v>
                </c:pt>
                <c:pt idx="14">
                  <c:v>43965</c:v>
                </c:pt>
                <c:pt idx="15">
                  <c:v>43966</c:v>
                </c:pt>
                <c:pt idx="16">
                  <c:v>43969</c:v>
                </c:pt>
                <c:pt idx="17">
                  <c:v>43970</c:v>
                </c:pt>
                <c:pt idx="18">
                  <c:v>43971</c:v>
                </c:pt>
                <c:pt idx="19">
                  <c:v>43972</c:v>
                </c:pt>
                <c:pt idx="20">
                  <c:v>43973</c:v>
                </c:pt>
                <c:pt idx="21">
                  <c:v>43977</c:v>
                </c:pt>
                <c:pt idx="22">
                  <c:v>43978</c:v>
                </c:pt>
                <c:pt idx="23">
                  <c:v>43979</c:v>
                </c:pt>
                <c:pt idx="24">
                  <c:v>43980</c:v>
                </c:pt>
                <c:pt idx="25">
                  <c:v>43983</c:v>
                </c:pt>
                <c:pt idx="26">
                  <c:v>43984</c:v>
                </c:pt>
                <c:pt idx="27">
                  <c:v>43985</c:v>
                </c:pt>
                <c:pt idx="28">
                  <c:v>43986</c:v>
                </c:pt>
                <c:pt idx="29">
                  <c:v>43987</c:v>
                </c:pt>
                <c:pt idx="30">
                  <c:v>43990</c:v>
                </c:pt>
                <c:pt idx="31">
                  <c:v>43991</c:v>
                </c:pt>
                <c:pt idx="32">
                  <c:v>43992</c:v>
                </c:pt>
                <c:pt idx="33">
                  <c:v>43993</c:v>
                </c:pt>
                <c:pt idx="34">
                  <c:v>43994</c:v>
                </c:pt>
                <c:pt idx="35">
                  <c:v>43997</c:v>
                </c:pt>
                <c:pt idx="36">
                  <c:v>43998</c:v>
                </c:pt>
                <c:pt idx="37">
                  <c:v>43999</c:v>
                </c:pt>
                <c:pt idx="38">
                  <c:v>44000</c:v>
                </c:pt>
                <c:pt idx="39">
                  <c:v>44001</c:v>
                </c:pt>
                <c:pt idx="40">
                  <c:v>44004</c:v>
                </c:pt>
                <c:pt idx="41">
                  <c:v>44005</c:v>
                </c:pt>
                <c:pt idx="42">
                  <c:v>44006</c:v>
                </c:pt>
                <c:pt idx="43">
                  <c:v>44007</c:v>
                </c:pt>
                <c:pt idx="44">
                  <c:v>44008</c:v>
                </c:pt>
                <c:pt idx="45">
                  <c:v>44011</c:v>
                </c:pt>
                <c:pt idx="46">
                  <c:v>44012</c:v>
                </c:pt>
                <c:pt idx="47">
                  <c:v>44013</c:v>
                </c:pt>
                <c:pt idx="48">
                  <c:v>44014</c:v>
                </c:pt>
                <c:pt idx="49">
                  <c:v>44018</c:v>
                </c:pt>
                <c:pt idx="50">
                  <c:v>44019</c:v>
                </c:pt>
                <c:pt idx="51">
                  <c:v>44020</c:v>
                </c:pt>
                <c:pt idx="52">
                  <c:v>44021</c:v>
                </c:pt>
                <c:pt idx="53">
                  <c:v>44022</c:v>
                </c:pt>
                <c:pt idx="54">
                  <c:v>44025</c:v>
                </c:pt>
                <c:pt idx="55">
                  <c:v>44026</c:v>
                </c:pt>
                <c:pt idx="56">
                  <c:v>44027</c:v>
                </c:pt>
                <c:pt idx="57">
                  <c:v>44028</c:v>
                </c:pt>
                <c:pt idx="58">
                  <c:v>44029</c:v>
                </c:pt>
                <c:pt idx="59">
                  <c:v>44032</c:v>
                </c:pt>
                <c:pt idx="60">
                  <c:v>44033</c:v>
                </c:pt>
                <c:pt idx="61">
                  <c:v>44034</c:v>
                </c:pt>
                <c:pt idx="62">
                  <c:v>44035</c:v>
                </c:pt>
                <c:pt idx="63">
                  <c:v>44036</c:v>
                </c:pt>
                <c:pt idx="64">
                  <c:v>44039</c:v>
                </c:pt>
                <c:pt idx="65">
                  <c:v>44040</c:v>
                </c:pt>
                <c:pt idx="66">
                  <c:v>44041</c:v>
                </c:pt>
                <c:pt idx="67">
                  <c:v>44042</c:v>
                </c:pt>
                <c:pt idx="68">
                  <c:v>44043</c:v>
                </c:pt>
                <c:pt idx="69">
                  <c:v>44046</c:v>
                </c:pt>
                <c:pt idx="70">
                  <c:v>44047</c:v>
                </c:pt>
                <c:pt idx="71">
                  <c:v>44048</c:v>
                </c:pt>
                <c:pt idx="72">
                  <c:v>44049</c:v>
                </c:pt>
                <c:pt idx="73">
                  <c:v>44050</c:v>
                </c:pt>
                <c:pt idx="74">
                  <c:v>44053</c:v>
                </c:pt>
                <c:pt idx="75">
                  <c:v>44054</c:v>
                </c:pt>
                <c:pt idx="76">
                  <c:v>44055</c:v>
                </c:pt>
                <c:pt idx="77">
                  <c:v>44056</c:v>
                </c:pt>
                <c:pt idx="78">
                  <c:v>44057</c:v>
                </c:pt>
                <c:pt idx="79">
                  <c:v>44060</c:v>
                </c:pt>
                <c:pt idx="80">
                  <c:v>44061</c:v>
                </c:pt>
                <c:pt idx="81">
                  <c:v>44062</c:v>
                </c:pt>
                <c:pt idx="82">
                  <c:v>44063</c:v>
                </c:pt>
                <c:pt idx="83">
                  <c:v>44064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44074</c:v>
                </c:pt>
                <c:pt idx="90">
                  <c:v>44075</c:v>
                </c:pt>
                <c:pt idx="91">
                  <c:v>44076</c:v>
                </c:pt>
                <c:pt idx="92">
                  <c:v>44077</c:v>
                </c:pt>
                <c:pt idx="93">
                  <c:v>44078</c:v>
                </c:pt>
                <c:pt idx="94">
                  <c:v>44082</c:v>
                </c:pt>
                <c:pt idx="95">
                  <c:v>44083</c:v>
                </c:pt>
                <c:pt idx="96">
                  <c:v>44084</c:v>
                </c:pt>
                <c:pt idx="97">
                  <c:v>44085</c:v>
                </c:pt>
                <c:pt idx="98">
                  <c:v>44088</c:v>
                </c:pt>
                <c:pt idx="99">
                  <c:v>44089</c:v>
                </c:pt>
                <c:pt idx="100">
                  <c:v>44090</c:v>
                </c:pt>
                <c:pt idx="101">
                  <c:v>44091</c:v>
                </c:pt>
                <c:pt idx="102">
                  <c:v>44092</c:v>
                </c:pt>
                <c:pt idx="103">
                  <c:v>44095</c:v>
                </c:pt>
                <c:pt idx="104">
                  <c:v>44096</c:v>
                </c:pt>
                <c:pt idx="105">
                  <c:v>44097</c:v>
                </c:pt>
                <c:pt idx="106">
                  <c:v>44098</c:v>
                </c:pt>
                <c:pt idx="107">
                  <c:v>44099</c:v>
                </c:pt>
                <c:pt idx="108">
                  <c:v>44102</c:v>
                </c:pt>
                <c:pt idx="109">
                  <c:v>44103</c:v>
                </c:pt>
                <c:pt idx="110">
                  <c:v>44104</c:v>
                </c:pt>
                <c:pt idx="111">
                  <c:v>44105</c:v>
                </c:pt>
                <c:pt idx="112">
                  <c:v>44106</c:v>
                </c:pt>
                <c:pt idx="113">
                  <c:v>44109</c:v>
                </c:pt>
                <c:pt idx="114">
                  <c:v>44110</c:v>
                </c:pt>
                <c:pt idx="115">
                  <c:v>44111</c:v>
                </c:pt>
                <c:pt idx="116">
                  <c:v>44112</c:v>
                </c:pt>
                <c:pt idx="117">
                  <c:v>44113</c:v>
                </c:pt>
                <c:pt idx="118">
                  <c:v>44116</c:v>
                </c:pt>
                <c:pt idx="119">
                  <c:v>44117</c:v>
                </c:pt>
                <c:pt idx="120">
                  <c:v>44118</c:v>
                </c:pt>
                <c:pt idx="121">
                  <c:v>44119</c:v>
                </c:pt>
                <c:pt idx="122">
                  <c:v>44120</c:v>
                </c:pt>
                <c:pt idx="123">
                  <c:v>44123</c:v>
                </c:pt>
                <c:pt idx="124">
                  <c:v>44124</c:v>
                </c:pt>
                <c:pt idx="125">
                  <c:v>44125</c:v>
                </c:pt>
                <c:pt idx="126">
                  <c:v>44126</c:v>
                </c:pt>
                <c:pt idx="127">
                  <c:v>44127</c:v>
                </c:pt>
                <c:pt idx="128">
                  <c:v>44130</c:v>
                </c:pt>
                <c:pt idx="129">
                  <c:v>44131</c:v>
                </c:pt>
                <c:pt idx="130">
                  <c:v>44132</c:v>
                </c:pt>
                <c:pt idx="131">
                  <c:v>44133</c:v>
                </c:pt>
                <c:pt idx="132">
                  <c:v>44134</c:v>
                </c:pt>
                <c:pt idx="133">
                  <c:v>44137</c:v>
                </c:pt>
                <c:pt idx="134">
                  <c:v>44138</c:v>
                </c:pt>
                <c:pt idx="135">
                  <c:v>44139</c:v>
                </c:pt>
                <c:pt idx="136">
                  <c:v>44140</c:v>
                </c:pt>
                <c:pt idx="137">
                  <c:v>44141</c:v>
                </c:pt>
                <c:pt idx="138">
                  <c:v>44144</c:v>
                </c:pt>
                <c:pt idx="139">
                  <c:v>44145</c:v>
                </c:pt>
                <c:pt idx="140">
                  <c:v>44146</c:v>
                </c:pt>
                <c:pt idx="141">
                  <c:v>44147</c:v>
                </c:pt>
                <c:pt idx="142">
                  <c:v>44148</c:v>
                </c:pt>
                <c:pt idx="143">
                  <c:v>44151</c:v>
                </c:pt>
                <c:pt idx="144">
                  <c:v>44152</c:v>
                </c:pt>
                <c:pt idx="145">
                  <c:v>44153</c:v>
                </c:pt>
                <c:pt idx="146">
                  <c:v>44154</c:v>
                </c:pt>
                <c:pt idx="147">
                  <c:v>44155</c:v>
                </c:pt>
                <c:pt idx="148">
                  <c:v>44158</c:v>
                </c:pt>
                <c:pt idx="149">
                  <c:v>44159</c:v>
                </c:pt>
                <c:pt idx="150">
                  <c:v>44160</c:v>
                </c:pt>
                <c:pt idx="151">
                  <c:v>44162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44172</c:v>
                </c:pt>
                <c:pt idx="158">
                  <c:v>44173</c:v>
                </c:pt>
                <c:pt idx="159">
                  <c:v>44174</c:v>
                </c:pt>
                <c:pt idx="160">
                  <c:v>44175</c:v>
                </c:pt>
                <c:pt idx="161">
                  <c:v>44176</c:v>
                </c:pt>
                <c:pt idx="162">
                  <c:v>44179</c:v>
                </c:pt>
                <c:pt idx="163">
                  <c:v>44180</c:v>
                </c:pt>
                <c:pt idx="164">
                  <c:v>44181</c:v>
                </c:pt>
                <c:pt idx="165">
                  <c:v>44182</c:v>
                </c:pt>
                <c:pt idx="166">
                  <c:v>44183</c:v>
                </c:pt>
                <c:pt idx="167">
                  <c:v>44186</c:v>
                </c:pt>
                <c:pt idx="168">
                  <c:v>44187</c:v>
                </c:pt>
                <c:pt idx="169">
                  <c:v>44188</c:v>
                </c:pt>
                <c:pt idx="170">
                  <c:v>44189</c:v>
                </c:pt>
                <c:pt idx="171">
                  <c:v>44193</c:v>
                </c:pt>
                <c:pt idx="172">
                  <c:v>44194</c:v>
                </c:pt>
                <c:pt idx="173">
                  <c:v>44195</c:v>
                </c:pt>
                <c:pt idx="174">
                  <c:v>44196</c:v>
                </c:pt>
                <c:pt idx="175">
                  <c:v>44200</c:v>
                </c:pt>
                <c:pt idx="176">
                  <c:v>44201</c:v>
                </c:pt>
                <c:pt idx="177">
                  <c:v>44202</c:v>
                </c:pt>
                <c:pt idx="178">
                  <c:v>44203</c:v>
                </c:pt>
                <c:pt idx="179">
                  <c:v>44204</c:v>
                </c:pt>
                <c:pt idx="180">
                  <c:v>44207</c:v>
                </c:pt>
                <c:pt idx="181">
                  <c:v>44208</c:v>
                </c:pt>
                <c:pt idx="182">
                  <c:v>44209</c:v>
                </c:pt>
                <c:pt idx="183">
                  <c:v>44210</c:v>
                </c:pt>
                <c:pt idx="184">
                  <c:v>44211</c:v>
                </c:pt>
                <c:pt idx="185">
                  <c:v>44215</c:v>
                </c:pt>
                <c:pt idx="186">
                  <c:v>44216</c:v>
                </c:pt>
                <c:pt idx="187">
                  <c:v>44217</c:v>
                </c:pt>
                <c:pt idx="188">
                  <c:v>44218</c:v>
                </c:pt>
                <c:pt idx="189">
                  <c:v>44221</c:v>
                </c:pt>
                <c:pt idx="190">
                  <c:v>44222</c:v>
                </c:pt>
                <c:pt idx="191">
                  <c:v>44223</c:v>
                </c:pt>
                <c:pt idx="192">
                  <c:v>44224</c:v>
                </c:pt>
                <c:pt idx="193">
                  <c:v>44225</c:v>
                </c:pt>
                <c:pt idx="194">
                  <c:v>44228</c:v>
                </c:pt>
                <c:pt idx="195">
                  <c:v>44229</c:v>
                </c:pt>
                <c:pt idx="196">
                  <c:v>44230</c:v>
                </c:pt>
                <c:pt idx="197">
                  <c:v>44231</c:v>
                </c:pt>
                <c:pt idx="198">
                  <c:v>44232</c:v>
                </c:pt>
                <c:pt idx="199">
                  <c:v>44235</c:v>
                </c:pt>
                <c:pt idx="200">
                  <c:v>44236</c:v>
                </c:pt>
                <c:pt idx="201">
                  <c:v>44237</c:v>
                </c:pt>
                <c:pt idx="202">
                  <c:v>44238</c:v>
                </c:pt>
                <c:pt idx="203">
                  <c:v>44239</c:v>
                </c:pt>
                <c:pt idx="204">
                  <c:v>44243</c:v>
                </c:pt>
                <c:pt idx="205">
                  <c:v>44244</c:v>
                </c:pt>
                <c:pt idx="206">
                  <c:v>44245</c:v>
                </c:pt>
                <c:pt idx="207">
                  <c:v>44246</c:v>
                </c:pt>
                <c:pt idx="208">
                  <c:v>44249</c:v>
                </c:pt>
                <c:pt idx="209">
                  <c:v>44250</c:v>
                </c:pt>
                <c:pt idx="210">
                  <c:v>44251</c:v>
                </c:pt>
                <c:pt idx="211">
                  <c:v>44252</c:v>
                </c:pt>
                <c:pt idx="212">
                  <c:v>44253</c:v>
                </c:pt>
                <c:pt idx="213">
                  <c:v>44256</c:v>
                </c:pt>
                <c:pt idx="214">
                  <c:v>44257</c:v>
                </c:pt>
                <c:pt idx="215">
                  <c:v>44258</c:v>
                </c:pt>
                <c:pt idx="216">
                  <c:v>44259</c:v>
                </c:pt>
                <c:pt idx="217">
                  <c:v>44260</c:v>
                </c:pt>
                <c:pt idx="218">
                  <c:v>44263</c:v>
                </c:pt>
                <c:pt idx="219">
                  <c:v>44264</c:v>
                </c:pt>
                <c:pt idx="220">
                  <c:v>44265</c:v>
                </c:pt>
                <c:pt idx="221">
                  <c:v>44266</c:v>
                </c:pt>
                <c:pt idx="222">
                  <c:v>44267</c:v>
                </c:pt>
                <c:pt idx="223">
                  <c:v>44270</c:v>
                </c:pt>
                <c:pt idx="224">
                  <c:v>44271</c:v>
                </c:pt>
                <c:pt idx="225">
                  <c:v>44272</c:v>
                </c:pt>
                <c:pt idx="226">
                  <c:v>44273</c:v>
                </c:pt>
                <c:pt idx="227">
                  <c:v>44274</c:v>
                </c:pt>
                <c:pt idx="228">
                  <c:v>44277</c:v>
                </c:pt>
                <c:pt idx="229">
                  <c:v>44278</c:v>
                </c:pt>
                <c:pt idx="230">
                  <c:v>44279</c:v>
                </c:pt>
                <c:pt idx="231">
                  <c:v>44280</c:v>
                </c:pt>
                <c:pt idx="232">
                  <c:v>44281</c:v>
                </c:pt>
                <c:pt idx="233">
                  <c:v>44284</c:v>
                </c:pt>
                <c:pt idx="234">
                  <c:v>44285</c:v>
                </c:pt>
                <c:pt idx="235">
                  <c:v>44286</c:v>
                </c:pt>
                <c:pt idx="236">
                  <c:v>44287</c:v>
                </c:pt>
              </c:numCache>
            </c:numRef>
          </c:xVal>
          <c:yVal>
            <c:numRef>
              <c:f>'Data RSI'!$I$16:$I$252</c:f>
              <c:numCache>
                <c:formatCode>General</c:formatCode>
                <c:ptCount val="237"/>
                <c:pt idx="0">
                  <c:v>66.603327249855425</c:v>
                </c:pt>
                <c:pt idx="1">
                  <c:v>57.801640037529388</c:v>
                </c:pt>
                <c:pt idx="2">
                  <c:v>56.330786294320923</c:v>
                </c:pt>
                <c:pt idx="3">
                  <c:v>57.639926678315817</c:v>
                </c:pt>
                <c:pt idx="4">
                  <c:v>59.640387233270395</c:v>
                </c:pt>
                <c:pt idx="5">
                  <c:v>60.07900097910246</c:v>
                </c:pt>
                <c:pt idx="6">
                  <c:v>54.442352577680353</c:v>
                </c:pt>
                <c:pt idx="7">
                  <c:v>52.221664429634743</c:v>
                </c:pt>
                <c:pt idx="8">
                  <c:v>52.699858404464038</c:v>
                </c:pt>
                <c:pt idx="9">
                  <c:v>50.59931919689447</c:v>
                </c:pt>
                <c:pt idx="10">
                  <c:v>52.398893785925594</c:v>
                </c:pt>
                <c:pt idx="11">
                  <c:v>59.951625796721324</c:v>
                </c:pt>
                <c:pt idx="12">
                  <c:v>58.498939876061989</c:v>
                </c:pt>
                <c:pt idx="13">
                  <c:v>54.175800451652435</c:v>
                </c:pt>
                <c:pt idx="14">
                  <c:v>50.912287567293319</c:v>
                </c:pt>
                <c:pt idx="15">
                  <c:v>56.371740063421882</c:v>
                </c:pt>
                <c:pt idx="16">
                  <c:v>59.106919871700129</c:v>
                </c:pt>
                <c:pt idx="17">
                  <c:v>59.223985392331336</c:v>
                </c:pt>
                <c:pt idx="18">
                  <c:v>59.235730894981643</c:v>
                </c:pt>
                <c:pt idx="19">
                  <c:v>63.074504851952398</c:v>
                </c:pt>
                <c:pt idx="20">
                  <c:v>61.877187978871703</c:v>
                </c:pt>
                <c:pt idx="21">
                  <c:v>62.611202105119361</c:v>
                </c:pt>
                <c:pt idx="22">
                  <c:v>61.435895624858489</c:v>
                </c:pt>
                <c:pt idx="23">
                  <c:v>59.180989312150245</c:v>
                </c:pt>
                <c:pt idx="24">
                  <c:v>59.878567237905024</c:v>
                </c:pt>
                <c:pt idx="25">
                  <c:v>58.869289085504676</c:v>
                </c:pt>
                <c:pt idx="26">
                  <c:v>59.674353181651931</c:v>
                </c:pt>
                <c:pt idx="27">
                  <c:v>62.92707664344443</c:v>
                </c:pt>
                <c:pt idx="28">
                  <c:v>61.512279371383507</c:v>
                </c:pt>
                <c:pt idx="29">
                  <c:v>66.115433447687451</c:v>
                </c:pt>
                <c:pt idx="30">
                  <c:v>62.133516242292771</c:v>
                </c:pt>
                <c:pt idx="31">
                  <c:v>66.811284584586389</c:v>
                </c:pt>
                <c:pt idx="32">
                  <c:v>68.328237251675603</c:v>
                </c:pt>
                <c:pt idx="33">
                  <c:v>42.630567502660192</c:v>
                </c:pt>
                <c:pt idx="34">
                  <c:v>43.135837120250649</c:v>
                </c:pt>
                <c:pt idx="35">
                  <c:v>38.647488626981726</c:v>
                </c:pt>
                <c:pt idx="36">
                  <c:v>42.356457509232278</c:v>
                </c:pt>
                <c:pt idx="37">
                  <c:v>51.202141869794666</c:v>
                </c:pt>
                <c:pt idx="38">
                  <c:v>42.138396806155498</c:v>
                </c:pt>
                <c:pt idx="39">
                  <c:v>47.403271619260018</c:v>
                </c:pt>
                <c:pt idx="40">
                  <c:v>50.95704607390531</c:v>
                </c:pt>
                <c:pt idx="41">
                  <c:v>53.375266530420639</c:v>
                </c:pt>
                <c:pt idx="42">
                  <c:v>49.561989590347046</c:v>
                </c:pt>
                <c:pt idx="43">
                  <c:v>47.772618299862998</c:v>
                </c:pt>
                <c:pt idx="44">
                  <c:v>46.162155971814272</c:v>
                </c:pt>
                <c:pt idx="45">
                  <c:v>45.109510982841719</c:v>
                </c:pt>
                <c:pt idx="46">
                  <c:v>42.348307659327475</c:v>
                </c:pt>
                <c:pt idx="47">
                  <c:v>56.644270003674031</c:v>
                </c:pt>
                <c:pt idx="48">
                  <c:v>55.142927458874773</c:v>
                </c:pt>
                <c:pt idx="49">
                  <c:v>57.930931108657482</c:v>
                </c:pt>
                <c:pt idx="50">
                  <c:v>59.211261997911286</c:v>
                </c:pt>
                <c:pt idx="51">
                  <c:v>56.963981796537105</c:v>
                </c:pt>
                <c:pt idx="52">
                  <c:v>57.668779447045644</c:v>
                </c:pt>
                <c:pt idx="53">
                  <c:v>52.279717405284643</c:v>
                </c:pt>
                <c:pt idx="54">
                  <c:v>53.628456364898085</c:v>
                </c:pt>
                <c:pt idx="55">
                  <c:v>52.864530978499189</c:v>
                </c:pt>
                <c:pt idx="56">
                  <c:v>55.193678638095541</c:v>
                </c:pt>
                <c:pt idx="57">
                  <c:v>53.631866985488827</c:v>
                </c:pt>
                <c:pt idx="58">
                  <c:v>71.152651267498413</c:v>
                </c:pt>
                <c:pt idx="59">
                  <c:v>71.137584222684666</c:v>
                </c:pt>
                <c:pt idx="60">
                  <c:v>65.969338759122166</c:v>
                </c:pt>
                <c:pt idx="61">
                  <c:v>60.790160442958403</c:v>
                </c:pt>
                <c:pt idx="62">
                  <c:v>47.976848066595466</c:v>
                </c:pt>
                <c:pt idx="63">
                  <c:v>47.255934406424672</c:v>
                </c:pt>
                <c:pt idx="64">
                  <c:v>47.543715379163999</c:v>
                </c:pt>
                <c:pt idx="65">
                  <c:v>43.755605397913413</c:v>
                </c:pt>
                <c:pt idx="66">
                  <c:v>48.033121470217125</c:v>
                </c:pt>
                <c:pt idx="67">
                  <c:v>50.707002351297874</c:v>
                </c:pt>
                <c:pt idx="68">
                  <c:v>62.286174528033719</c:v>
                </c:pt>
                <c:pt idx="69">
                  <c:v>63.547704367905368</c:v>
                </c:pt>
                <c:pt idx="70">
                  <c:v>63.614250068656887</c:v>
                </c:pt>
                <c:pt idx="71">
                  <c:v>60.380016008960567</c:v>
                </c:pt>
                <c:pt idx="72">
                  <c:v>57.051308613602416</c:v>
                </c:pt>
                <c:pt idx="73">
                  <c:v>55.344766168549505</c:v>
                </c:pt>
                <c:pt idx="74">
                  <c:v>52.349473592594009</c:v>
                </c:pt>
                <c:pt idx="75">
                  <c:v>52.372958502587529</c:v>
                </c:pt>
                <c:pt idx="76">
                  <c:v>58.628981172392727</c:v>
                </c:pt>
                <c:pt idx="77">
                  <c:v>51.595878528287891</c:v>
                </c:pt>
                <c:pt idx="78">
                  <c:v>58.853022065890677</c:v>
                </c:pt>
                <c:pt idx="79">
                  <c:v>63.033043623010009</c:v>
                </c:pt>
                <c:pt idx="80">
                  <c:v>62.324434690202125</c:v>
                </c:pt>
                <c:pt idx="81">
                  <c:v>61.431939591827366</c:v>
                </c:pt>
                <c:pt idx="82">
                  <c:v>53.146257341937201</c:v>
                </c:pt>
                <c:pt idx="83">
                  <c:v>57.322648129645103</c:v>
                </c:pt>
                <c:pt idx="84">
                  <c:v>58.152175997999002</c:v>
                </c:pt>
                <c:pt idx="85">
                  <c:v>62.090911772739695</c:v>
                </c:pt>
                <c:pt idx="86">
                  <c:v>59.69058096349805</c:v>
                </c:pt>
                <c:pt idx="87">
                  <c:v>64.04279749768682</c:v>
                </c:pt>
                <c:pt idx="88">
                  <c:v>68.186402914374099</c:v>
                </c:pt>
                <c:pt idx="89">
                  <c:v>80.094777475796562</c:v>
                </c:pt>
                <c:pt idx="90">
                  <c:v>81.093687988691727</c:v>
                </c:pt>
                <c:pt idx="91">
                  <c:v>73.842075123619324</c:v>
                </c:pt>
                <c:pt idx="92">
                  <c:v>50.593121448620025</c:v>
                </c:pt>
                <c:pt idx="93">
                  <c:v>43.677066858925876</c:v>
                </c:pt>
                <c:pt idx="94">
                  <c:v>39.938540749034864</c:v>
                </c:pt>
                <c:pt idx="95">
                  <c:v>44.444447825949162</c:v>
                </c:pt>
                <c:pt idx="96">
                  <c:v>45.331701957214271</c:v>
                </c:pt>
                <c:pt idx="97">
                  <c:v>43.642257987066756</c:v>
                </c:pt>
                <c:pt idx="98">
                  <c:v>46.207368222554955</c:v>
                </c:pt>
                <c:pt idx="99">
                  <c:v>40.260150291452945</c:v>
                </c:pt>
                <c:pt idx="100">
                  <c:v>42.246031798215057</c:v>
                </c:pt>
                <c:pt idx="101">
                  <c:v>42.034744622964318</c:v>
                </c:pt>
                <c:pt idx="102">
                  <c:v>39.676769554576403</c:v>
                </c:pt>
                <c:pt idx="103">
                  <c:v>38.287517238945206</c:v>
                </c:pt>
                <c:pt idx="104">
                  <c:v>32.984763388589712</c:v>
                </c:pt>
                <c:pt idx="105">
                  <c:v>31.835603729039761</c:v>
                </c:pt>
                <c:pt idx="106">
                  <c:v>34.576029016762718</c:v>
                </c:pt>
                <c:pt idx="107">
                  <c:v>40.359839642818301</c:v>
                </c:pt>
                <c:pt idx="108">
                  <c:v>45.527329766227453</c:v>
                </c:pt>
                <c:pt idx="109">
                  <c:v>45.50514358446182</c:v>
                </c:pt>
                <c:pt idx="110">
                  <c:v>46.250319735924926</c:v>
                </c:pt>
                <c:pt idx="111">
                  <c:v>42.600295173246252</c:v>
                </c:pt>
                <c:pt idx="112">
                  <c:v>39.49156337622415</c:v>
                </c:pt>
                <c:pt idx="113">
                  <c:v>44.131999147323874</c:v>
                </c:pt>
                <c:pt idx="114">
                  <c:v>44.227941780986065</c:v>
                </c:pt>
                <c:pt idx="115">
                  <c:v>41.806629544092843</c:v>
                </c:pt>
                <c:pt idx="116">
                  <c:v>47.615801230706325</c:v>
                </c:pt>
                <c:pt idx="117">
                  <c:v>46.093639573413107</c:v>
                </c:pt>
                <c:pt idx="118">
                  <c:v>52.445533490415528</c:v>
                </c:pt>
                <c:pt idx="119">
                  <c:v>55.306054623182987</c:v>
                </c:pt>
                <c:pt idx="120">
                  <c:v>54.299844620918293</c:v>
                </c:pt>
                <c:pt idx="121">
                  <c:v>56.191169711016158</c:v>
                </c:pt>
                <c:pt idx="122">
                  <c:v>56.510575488973338</c:v>
                </c:pt>
                <c:pt idx="123">
                  <c:v>52.833592428669071</c:v>
                </c:pt>
                <c:pt idx="124">
                  <c:v>52.56333441616367</c:v>
                </c:pt>
                <c:pt idx="125">
                  <c:v>57.26220815765349</c:v>
                </c:pt>
                <c:pt idx="126">
                  <c:v>61.518328351939616</c:v>
                </c:pt>
                <c:pt idx="127">
                  <c:v>61.801145587535224</c:v>
                </c:pt>
                <c:pt idx="128">
                  <c:v>60.946117040384692</c:v>
                </c:pt>
                <c:pt idx="129">
                  <c:v>60.255635588853472</c:v>
                </c:pt>
                <c:pt idx="130">
                  <c:v>50.652735866619992</c:v>
                </c:pt>
                <c:pt idx="131">
                  <c:v>54.525262906874424</c:v>
                </c:pt>
                <c:pt idx="132">
                  <c:v>36.520294516654573</c:v>
                </c:pt>
                <c:pt idx="133">
                  <c:v>40.097655266464471</c:v>
                </c:pt>
                <c:pt idx="134">
                  <c:v>44.881232586347927</c:v>
                </c:pt>
                <c:pt idx="135">
                  <c:v>48.247902425438262</c:v>
                </c:pt>
                <c:pt idx="136">
                  <c:v>50.014317205840264</c:v>
                </c:pt>
                <c:pt idx="137">
                  <c:v>54.20415567445032</c:v>
                </c:pt>
                <c:pt idx="138">
                  <c:v>55.371252215153753</c:v>
                </c:pt>
                <c:pt idx="139">
                  <c:v>55.792786875606076</c:v>
                </c:pt>
                <c:pt idx="140">
                  <c:v>55.315517339397388</c:v>
                </c:pt>
                <c:pt idx="141">
                  <c:v>55.999997122302155</c:v>
                </c:pt>
                <c:pt idx="142">
                  <c:v>56.050587638672383</c:v>
                </c:pt>
                <c:pt idx="143">
                  <c:v>55.396738979662409</c:v>
                </c:pt>
                <c:pt idx="144">
                  <c:v>63.746222307411117</c:v>
                </c:pt>
                <c:pt idx="145">
                  <c:v>61.984157069406336</c:v>
                </c:pt>
                <c:pt idx="146">
                  <c:v>73.087805254842209</c:v>
                </c:pt>
                <c:pt idx="147">
                  <c:v>69.137999822867371</c:v>
                </c:pt>
                <c:pt idx="148">
                  <c:v>63.905591483239021</c:v>
                </c:pt>
                <c:pt idx="149">
                  <c:v>57.654725328650187</c:v>
                </c:pt>
                <c:pt idx="150">
                  <c:v>48.684212474030041</c:v>
                </c:pt>
                <c:pt idx="151">
                  <c:v>44.173125599750136</c:v>
                </c:pt>
                <c:pt idx="152">
                  <c:v>50.403100417719905</c:v>
                </c:pt>
                <c:pt idx="153">
                  <c:v>51.607934290203495</c:v>
                </c:pt>
                <c:pt idx="154">
                  <c:v>45.273801335358257</c:v>
                </c:pt>
                <c:pt idx="155">
                  <c:v>45.751361332225123</c:v>
                </c:pt>
                <c:pt idx="156">
                  <c:v>50.84111080735569</c:v>
                </c:pt>
                <c:pt idx="157">
                  <c:v>51.875558477853922</c:v>
                </c:pt>
                <c:pt idx="158">
                  <c:v>48.789426418344789</c:v>
                </c:pt>
                <c:pt idx="159">
                  <c:v>44.720913650954266</c:v>
                </c:pt>
                <c:pt idx="160">
                  <c:v>46.422360821253996</c:v>
                </c:pt>
                <c:pt idx="161">
                  <c:v>47.88945422518271</c:v>
                </c:pt>
                <c:pt idx="162">
                  <c:v>59.291467335336328</c:v>
                </c:pt>
                <c:pt idx="163">
                  <c:v>66.661618563523646</c:v>
                </c:pt>
                <c:pt idx="164">
                  <c:v>71.681420476507952</c:v>
                </c:pt>
                <c:pt idx="165">
                  <c:v>72.076009751387858</c:v>
                </c:pt>
                <c:pt idx="166">
                  <c:v>67.607605244298441</c:v>
                </c:pt>
                <c:pt idx="167">
                  <c:v>64.120967441427553</c:v>
                </c:pt>
                <c:pt idx="168">
                  <c:v>69.298264889209392</c:v>
                </c:pt>
                <c:pt idx="169">
                  <c:v>67.005960097596272</c:v>
                </c:pt>
                <c:pt idx="170">
                  <c:v>64.005610261374528</c:v>
                </c:pt>
                <c:pt idx="171">
                  <c:v>67.93671537163145</c:v>
                </c:pt>
                <c:pt idx="172">
                  <c:v>68.527027883376519</c:v>
                </c:pt>
                <c:pt idx="173">
                  <c:v>72.22637751581513</c:v>
                </c:pt>
                <c:pt idx="174">
                  <c:v>73.804398869364675</c:v>
                </c:pt>
                <c:pt idx="175">
                  <c:v>68.617331824911602</c:v>
                </c:pt>
                <c:pt idx="176">
                  <c:v>65.460644318192294</c:v>
                </c:pt>
                <c:pt idx="177">
                  <c:v>54.901960223631363</c:v>
                </c:pt>
                <c:pt idx="178">
                  <c:v>54.797906027194344</c:v>
                </c:pt>
                <c:pt idx="179">
                  <c:v>55.13018109843749</c:v>
                </c:pt>
                <c:pt idx="180">
                  <c:v>53.44416946417325</c:v>
                </c:pt>
                <c:pt idx="181">
                  <c:v>58.005306426402782</c:v>
                </c:pt>
                <c:pt idx="182">
                  <c:v>55.557620546481381</c:v>
                </c:pt>
                <c:pt idx="183">
                  <c:v>53.955000220519032</c:v>
                </c:pt>
                <c:pt idx="184">
                  <c:v>57.170350295571872</c:v>
                </c:pt>
                <c:pt idx="185">
                  <c:v>48.631260467173661</c:v>
                </c:pt>
                <c:pt idx="186">
                  <c:v>52.581283383559189</c:v>
                </c:pt>
                <c:pt idx="187">
                  <c:v>54.55333281179503</c:v>
                </c:pt>
                <c:pt idx="188">
                  <c:v>51.824227568127846</c:v>
                </c:pt>
                <c:pt idx="189">
                  <c:v>54.819831259746827</c:v>
                </c:pt>
                <c:pt idx="190">
                  <c:v>53.426472128988081</c:v>
                </c:pt>
                <c:pt idx="191">
                  <c:v>61.772405931399668</c:v>
                </c:pt>
                <c:pt idx="192">
                  <c:v>52.472719785127424</c:v>
                </c:pt>
                <c:pt idx="193">
                  <c:v>49.876072700417097</c:v>
                </c:pt>
                <c:pt idx="194">
                  <c:v>50.144171338614804</c:v>
                </c:pt>
                <c:pt idx="195">
                  <c:v>43.995841447937266</c:v>
                </c:pt>
                <c:pt idx="196">
                  <c:v>47.172930049060092</c:v>
                </c:pt>
                <c:pt idx="197">
                  <c:v>47.1342294241649</c:v>
                </c:pt>
                <c:pt idx="198">
                  <c:v>49.251371276379636</c:v>
                </c:pt>
                <c:pt idx="199">
                  <c:v>48.644337185334692</c:v>
                </c:pt>
                <c:pt idx="200">
                  <c:v>49.151280600081492</c:v>
                </c:pt>
                <c:pt idx="201">
                  <c:v>47.291371141648419</c:v>
                </c:pt>
                <c:pt idx="202">
                  <c:v>49.36679436140539</c:v>
                </c:pt>
                <c:pt idx="203">
                  <c:v>39.270914755064361</c:v>
                </c:pt>
                <c:pt idx="204">
                  <c:v>42.34059941932717</c:v>
                </c:pt>
                <c:pt idx="205">
                  <c:v>40.602821149256336</c:v>
                </c:pt>
                <c:pt idx="206">
                  <c:v>46.460783423871973</c:v>
                </c:pt>
                <c:pt idx="207">
                  <c:v>50.68488395168626</c:v>
                </c:pt>
                <c:pt idx="208">
                  <c:v>40.193340957959741</c:v>
                </c:pt>
                <c:pt idx="209">
                  <c:v>43.23381963504611</c:v>
                </c:pt>
                <c:pt idx="210">
                  <c:v>44.267299774217982</c:v>
                </c:pt>
                <c:pt idx="211">
                  <c:v>10.632471058212317</c:v>
                </c:pt>
                <c:pt idx="212">
                  <c:v>11.159400089106967</c:v>
                </c:pt>
                <c:pt idx="213">
                  <c:v>52.44751108441006</c:v>
                </c:pt>
                <c:pt idx="214">
                  <c:v>49.875283062027883</c:v>
                </c:pt>
                <c:pt idx="215">
                  <c:v>46.716800154435724</c:v>
                </c:pt>
                <c:pt idx="216">
                  <c:v>44.776066402982146</c:v>
                </c:pt>
                <c:pt idx="217">
                  <c:v>48.16110900162009</c:v>
                </c:pt>
                <c:pt idx="218">
                  <c:v>45.126336689882756</c:v>
                </c:pt>
                <c:pt idx="219">
                  <c:v>50.687714345311797</c:v>
                </c:pt>
                <c:pt idx="220">
                  <c:v>50.709712701191393</c:v>
                </c:pt>
                <c:pt idx="221">
                  <c:v>53.981764370248406</c:v>
                </c:pt>
                <c:pt idx="222">
                  <c:v>57.401418793760932</c:v>
                </c:pt>
                <c:pt idx="223">
                  <c:v>54.67558996609305</c:v>
                </c:pt>
                <c:pt idx="224">
                  <c:v>50.286014114928264</c:v>
                </c:pt>
                <c:pt idx="225">
                  <c:v>55.399606553860743</c:v>
                </c:pt>
                <c:pt idx="226">
                  <c:v>56.22051475799082</c:v>
                </c:pt>
                <c:pt idx="227">
                  <c:v>52.60066212646791</c:v>
                </c:pt>
                <c:pt idx="228">
                  <c:v>54.603059331093441</c:v>
                </c:pt>
                <c:pt idx="229">
                  <c:v>57.889963250300781</c:v>
                </c:pt>
                <c:pt idx="230">
                  <c:v>57.081466662284683</c:v>
                </c:pt>
                <c:pt idx="231">
                  <c:v>55.831947676190801</c:v>
                </c:pt>
                <c:pt idx="232">
                  <c:v>59.085798220861356</c:v>
                </c:pt>
                <c:pt idx="233">
                  <c:v>50.677513580736843</c:v>
                </c:pt>
                <c:pt idx="234">
                  <c:v>49.822377909985192</c:v>
                </c:pt>
                <c:pt idx="235">
                  <c:v>50.416855949188623</c:v>
                </c:pt>
                <c:pt idx="236">
                  <c:v>47.159236920929573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76-EB44-AAD9-D5E52FA29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683151"/>
        <c:axId val="1"/>
      </c:scatterChart>
      <c:valAx>
        <c:axId val="1855683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ysClr val="windowText" lastClr="000000"/>
                    </a:solidFill>
                  </a:rPr>
                  <a:t>Time (in days)</a:t>
                </a:r>
              </a:p>
            </c:rich>
          </c:tx>
          <c:layout>
            <c:manualLayout>
              <c:xMode val="edge"/>
              <c:yMode val="edge"/>
              <c:x val="0.4518255357538879"/>
              <c:y val="0.911767169179229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crossBetween val="midCat"/>
        <c:majorUnit val="40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RSI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5683151"/>
        <c:crossesAt val="4392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44830784818417E-2"/>
          <c:y val="5.0240960459474023E-2"/>
          <c:w val="0.89097301892287806"/>
          <c:h val="0.7951295919438157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'Data MACD'!$G$1</c:f>
              <c:strCache>
                <c:ptCount val="1"/>
                <c:pt idx="0">
                  <c:v>Histogram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MACD'!$A$2:$A$252</c:f>
              <c:numCache>
                <c:formatCode>m/d/yyyy</c:formatCode>
                <c:ptCount val="251"/>
                <c:pt idx="0">
                  <c:v>43924</c:v>
                </c:pt>
                <c:pt idx="1">
                  <c:v>43927</c:v>
                </c:pt>
                <c:pt idx="2">
                  <c:v>43928</c:v>
                </c:pt>
                <c:pt idx="3">
                  <c:v>43929</c:v>
                </c:pt>
                <c:pt idx="4">
                  <c:v>43930</c:v>
                </c:pt>
                <c:pt idx="5">
                  <c:v>43934</c:v>
                </c:pt>
                <c:pt idx="6">
                  <c:v>43935</c:v>
                </c:pt>
                <c:pt idx="7">
                  <c:v>43936</c:v>
                </c:pt>
                <c:pt idx="8">
                  <c:v>43937</c:v>
                </c:pt>
                <c:pt idx="9">
                  <c:v>43938</c:v>
                </c:pt>
                <c:pt idx="10">
                  <c:v>43941</c:v>
                </c:pt>
                <c:pt idx="11">
                  <c:v>43942</c:v>
                </c:pt>
                <c:pt idx="12">
                  <c:v>43943</c:v>
                </c:pt>
                <c:pt idx="13">
                  <c:v>43944</c:v>
                </c:pt>
                <c:pt idx="14">
                  <c:v>43945</c:v>
                </c:pt>
                <c:pt idx="15">
                  <c:v>43948</c:v>
                </c:pt>
                <c:pt idx="16">
                  <c:v>43949</c:v>
                </c:pt>
                <c:pt idx="17">
                  <c:v>43950</c:v>
                </c:pt>
                <c:pt idx="18">
                  <c:v>43951</c:v>
                </c:pt>
                <c:pt idx="19">
                  <c:v>43952</c:v>
                </c:pt>
                <c:pt idx="20">
                  <c:v>43955</c:v>
                </c:pt>
                <c:pt idx="21">
                  <c:v>43956</c:v>
                </c:pt>
                <c:pt idx="22">
                  <c:v>43957</c:v>
                </c:pt>
                <c:pt idx="23">
                  <c:v>43958</c:v>
                </c:pt>
                <c:pt idx="24">
                  <c:v>43959</c:v>
                </c:pt>
                <c:pt idx="25">
                  <c:v>43962</c:v>
                </c:pt>
                <c:pt idx="26">
                  <c:v>43963</c:v>
                </c:pt>
                <c:pt idx="27">
                  <c:v>43964</c:v>
                </c:pt>
                <c:pt idx="28">
                  <c:v>43965</c:v>
                </c:pt>
                <c:pt idx="29">
                  <c:v>43966</c:v>
                </c:pt>
                <c:pt idx="30">
                  <c:v>43969</c:v>
                </c:pt>
                <c:pt idx="31">
                  <c:v>43970</c:v>
                </c:pt>
                <c:pt idx="32">
                  <c:v>43971</c:v>
                </c:pt>
                <c:pt idx="33">
                  <c:v>43972</c:v>
                </c:pt>
                <c:pt idx="34">
                  <c:v>43973</c:v>
                </c:pt>
                <c:pt idx="35">
                  <c:v>43977</c:v>
                </c:pt>
                <c:pt idx="36">
                  <c:v>43978</c:v>
                </c:pt>
                <c:pt idx="37">
                  <c:v>43979</c:v>
                </c:pt>
                <c:pt idx="38">
                  <c:v>43980</c:v>
                </c:pt>
                <c:pt idx="39">
                  <c:v>43983</c:v>
                </c:pt>
                <c:pt idx="40">
                  <c:v>43984</c:v>
                </c:pt>
                <c:pt idx="41">
                  <c:v>43985</c:v>
                </c:pt>
                <c:pt idx="42">
                  <c:v>43986</c:v>
                </c:pt>
                <c:pt idx="43">
                  <c:v>43987</c:v>
                </c:pt>
                <c:pt idx="44">
                  <c:v>43990</c:v>
                </c:pt>
                <c:pt idx="45">
                  <c:v>43991</c:v>
                </c:pt>
                <c:pt idx="46">
                  <c:v>43992</c:v>
                </c:pt>
                <c:pt idx="47">
                  <c:v>43993</c:v>
                </c:pt>
                <c:pt idx="48">
                  <c:v>43994</c:v>
                </c:pt>
                <c:pt idx="49">
                  <c:v>43997</c:v>
                </c:pt>
                <c:pt idx="50">
                  <c:v>43998</c:v>
                </c:pt>
                <c:pt idx="51">
                  <c:v>43999</c:v>
                </c:pt>
                <c:pt idx="52">
                  <c:v>44000</c:v>
                </c:pt>
                <c:pt idx="53">
                  <c:v>44001</c:v>
                </c:pt>
                <c:pt idx="54">
                  <c:v>44004</c:v>
                </c:pt>
                <c:pt idx="55">
                  <c:v>44005</c:v>
                </c:pt>
                <c:pt idx="56">
                  <c:v>44006</c:v>
                </c:pt>
                <c:pt idx="57">
                  <c:v>44007</c:v>
                </c:pt>
                <c:pt idx="58">
                  <c:v>44008</c:v>
                </c:pt>
                <c:pt idx="59">
                  <c:v>44011</c:v>
                </c:pt>
                <c:pt idx="60">
                  <c:v>44012</c:v>
                </c:pt>
                <c:pt idx="61">
                  <c:v>44013</c:v>
                </c:pt>
                <c:pt idx="62">
                  <c:v>44014</c:v>
                </c:pt>
                <c:pt idx="63">
                  <c:v>44018</c:v>
                </c:pt>
                <c:pt idx="64">
                  <c:v>44019</c:v>
                </c:pt>
                <c:pt idx="65">
                  <c:v>44020</c:v>
                </c:pt>
                <c:pt idx="66">
                  <c:v>44021</c:v>
                </c:pt>
                <c:pt idx="67">
                  <c:v>44022</c:v>
                </c:pt>
                <c:pt idx="68">
                  <c:v>44025</c:v>
                </c:pt>
                <c:pt idx="69">
                  <c:v>44026</c:v>
                </c:pt>
                <c:pt idx="70">
                  <c:v>44027</c:v>
                </c:pt>
                <c:pt idx="71">
                  <c:v>44028</c:v>
                </c:pt>
                <c:pt idx="72">
                  <c:v>44029</c:v>
                </c:pt>
                <c:pt idx="73">
                  <c:v>44032</c:v>
                </c:pt>
                <c:pt idx="74">
                  <c:v>44033</c:v>
                </c:pt>
                <c:pt idx="75">
                  <c:v>44034</c:v>
                </c:pt>
                <c:pt idx="76">
                  <c:v>44035</c:v>
                </c:pt>
                <c:pt idx="77">
                  <c:v>44036</c:v>
                </c:pt>
                <c:pt idx="78">
                  <c:v>44039</c:v>
                </c:pt>
                <c:pt idx="79">
                  <c:v>44040</c:v>
                </c:pt>
                <c:pt idx="80">
                  <c:v>44041</c:v>
                </c:pt>
                <c:pt idx="81">
                  <c:v>44042</c:v>
                </c:pt>
                <c:pt idx="82">
                  <c:v>44043</c:v>
                </c:pt>
                <c:pt idx="83">
                  <c:v>44046</c:v>
                </c:pt>
                <c:pt idx="84">
                  <c:v>44047</c:v>
                </c:pt>
                <c:pt idx="85">
                  <c:v>44048</c:v>
                </c:pt>
                <c:pt idx="86">
                  <c:v>44049</c:v>
                </c:pt>
                <c:pt idx="87">
                  <c:v>44050</c:v>
                </c:pt>
                <c:pt idx="88">
                  <c:v>44053</c:v>
                </c:pt>
                <c:pt idx="89">
                  <c:v>44054</c:v>
                </c:pt>
                <c:pt idx="90">
                  <c:v>44055</c:v>
                </c:pt>
                <c:pt idx="91">
                  <c:v>44056</c:v>
                </c:pt>
                <c:pt idx="92">
                  <c:v>44057</c:v>
                </c:pt>
                <c:pt idx="93">
                  <c:v>44060</c:v>
                </c:pt>
                <c:pt idx="94">
                  <c:v>44061</c:v>
                </c:pt>
                <c:pt idx="95">
                  <c:v>44062</c:v>
                </c:pt>
                <c:pt idx="96">
                  <c:v>44063</c:v>
                </c:pt>
                <c:pt idx="97">
                  <c:v>44064</c:v>
                </c:pt>
                <c:pt idx="98">
                  <c:v>44067</c:v>
                </c:pt>
                <c:pt idx="99">
                  <c:v>44068</c:v>
                </c:pt>
                <c:pt idx="100">
                  <c:v>44069</c:v>
                </c:pt>
                <c:pt idx="101">
                  <c:v>44070</c:v>
                </c:pt>
                <c:pt idx="102">
                  <c:v>44071</c:v>
                </c:pt>
                <c:pt idx="103">
                  <c:v>44074</c:v>
                </c:pt>
                <c:pt idx="104">
                  <c:v>44075</c:v>
                </c:pt>
                <c:pt idx="105">
                  <c:v>44076</c:v>
                </c:pt>
                <c:pt idx="106">
                  <c:v>44077</c:v>
                </c:pt>
                <c:pt idx="107">
                  <c:v>44078</c:v>
                </c:pt>
                <c:pt idx="108">
                  <c:v>44082</c:v>
                </c:pt>
                <c:pt idx="109">
                  <c:v>44083</c:v>
                </c:pt>
                <c:pt idx="110">
                  <c:v>44084</c:v>
                </c:pt>
                <c:pt idx="111">
                  <c:v>44085</c:v>
                </c:pt>
                <c:pt idx="112">
                  <c:v>44088</c:v>
                </c:pt>
                <c:pt idx="113">
                  <c:v>44089</c:v>
                </c:pt>
                <c:pt idx="114">
                  <c:v>44090</c:v>
                </c:pt>
                <c:pt idx="115">
                  <c:v>44091</c:v>
                </c:pt>
                <c:pt idx="116">
                  <c:v>44092</c:v>
                </c:pt>
                <c:pt idx="117">
                  <c:v>44095</c:v>
                </c:pt>
                <c:pt idx="118">
                  <c:v>44096</c:v>
                </c:pt>
                <c:pt idx="119">
                  <c:v>44097</c:v>
                </c:pt>
                <c:pt idx="120">
                  <c:v>44098</c:v>
                </c:pt>
                <c:pt idx="121">
                  <c:v>44099</c:v>
                </c:pt>
                <c:pt idx="122">
                  <c:v>44102</c:v>
                </c:pt>
                <c:pt idx="123">
                  <c:v>44103</c:v>
                </c:pt>
                <c:pt idx="124">
                  <c:v>44104</c:v>
                </c:pt>
                <c:pt idx="125">
                  <c:v>44105</c:v>
                </c:pt>
                <c:pt idx="126">
                  <c:v>44106</c:v>
                </c:pt>
                <c:pt idx="127">
                  <c:v>44109</c:v>
                </c:pt>
                <c:pt idx="128">
                  <c:v>44110</c:v>
                </c:pt>
                <c:pt idx="129">
                  <c:v>44111</c:v>
                </c:pt>
                <c:pt idx="130">
                  <c:v>44112</c:v>
                </c:pt>
                <c:pt idx="131">
                  <c:v>44113</c:v>
                </c:pt>
                <c:pt idx="132">
                  <c:v>44116</c:v>
                </c:pt>
                <c:pt idx="133">
                  <c:v>44117</c:v>
                </c:pt>
                <c:pt idx="134">
                  <c:v>44118</c:v>
                </c:pt>
                <c:pt idx="135">
                  <c:v>44119</c:v>
                </c:pt>
                <c:pt idx="136">
                  <c:v>44120</c:v>
                </c:pt>
                <c:pt idx="137">
                  <c:v>44123</c:v>
                </c:pt>
                <c:pt idx="138">
                  <c:v>44124</c:v>
                </c:pt>
                <c:pt idx="139">
                  <c:v>44125</c:v>
                </c:pt>
                <c:pt idx="140">
                  <c:v>44126</c:v>
                </c:pt>
                <c:pt idx="141">
                  <c:v>44127</c:v>
                </c:pt>
                <c:pt idx="142">
                  <c:v>44130</c:v>
                </c:pt>
                <c:pt idx="143">
                  <c:v>44131</c:v>
                </c:pt>
                <c:pt idx="144">
                  <c:v>44132</c:v>
                </c:pt>
                <c:pt idx="145">
                  <c:v>44133</c:v>
                </c:pt>
                <c:pt idx="146">
                  <c:v>44134</c:v>
                </c:pt>
                <c:pt idx="147">
                  <c:v>44137</c:v>
                </c:pt>
                <c:pt idx="148">
                  <c:v>44138</c:v>
                </c:pt>
                <c:pt idx="149">
                  <c:v>44139</c:v>
                </c:pt>
                <c:pt idx="150">
                  <c:v>44140</c:v>
                </c:pt>
                <c:pt idx="151">
                  <c:v>44141</c:v>
                </c:pt>
                <c:pt idx="152">
                  <c:v>44144</c:v>
                </c:pt>
                <c:pt idx="153">
                  <c:v>44145</c:v>
                </c:pt>
                <c:pt idx="154">
                  <c:v>44146</c:v>
                </c:pt>
                <c:pt idx="155">
                  <c:v>44147</c:v>
                </c:pt>
                <c:pt idx="156">
                  <c:v>44148</c:v>
                </c:pt>
                <c:pt idx="157">
                  <c:v>44151</c:v>
                </c:pt>
                <c:pt idx="158">
                  <c:v>44152</c:v>
                </c:pt>
                <c:pt idx="159">
                  <c:v>44153</c:v>
                </c:pt>
                <c:pt idx="160">
                  <c:v>44154</c:v>
                </c:pt>
                <c:pt idx="161">
                  <c:v>44155</c:v>
                </c:pt>
                <c:pt idx="162">
                  <c:v>44158</c:v>
                </c:pt>
                <c:pt idx="163">
                  <c:v>44159</c:v>
                </c:pt>
                <c:pt idx="164">
                  <c:v>44160</c:v>
                </c:pt>
                <c:pt idx="165">
                  <c:v>44162</c:v>
                </c:pt>
                <c:pt idx="166">
                  <c:v>44165</c:v>
                </c:pt>
                <c:pt idx="167">
                  <c:v>44166</c:v>
                </c:pt>
                <c:pt idx="168">
                  <c:v>44167</c:v>
                </c:pt>
                <c:pt idx="169">
                  <c:v>44168</c:v>
                </c:pt>
                <c:pt idx="170">
                  <c:v>44169</c:v>
                </c:pt>
                <c:pt idx="171">
                  <c:v>44172</c:v>
                </c:pt>
                <c:pt idx="172">
                  <c:v>44173</c:v>
                </c:pt>
                <c:pt idx="173">
                  <c:v>44174</c:v>
                </c:pt>
                <c:pt idx="174">
                  <c:v>44175</c:v>
                </c:pt>
                <c:pt idx="175">
                  <c:v>44176</c:v>
                </c:pt>
                <c:pt idx="176">
                  <c:v>44179</c:v>
                </c:pt>
                <c:pt idx="177">
                  <c:v>44180</c:v>
                </c:pt>
                <c:pt idx="178">
                  <c:v>44181</c:v>
                </c:pt>
                <c:pt idx="179">
                  <c:v>44182</c:v>
                </c:pt>
                <c:pt idx="180">
                  <c:v>44183</c:v>
                </c:pt>
                <c:pt idx="181">
                  <c:v>44186</c:v>
                </c:pt>
                <c:pt idx="182">
                  <c:v>44187</c:v>
                </c:pt>
                <c:pt idx="183">
                  <c:v>44188</c:v>
                </c:pt>
                <c:pt idx="184">
                  <c:v>44189</c:v>
                </c:pt>
                <c:pt idx="185">
                  <c:v>44193</c:v>
                </c:pt>
                <c:pt idx="186">
                  <c:v>44194</c:v>
                </c:pt>
                <c:pt idx="187">
                  <c:v>44195</c:v>
                </c:pt>
                <c:pt idx="188">
                  <c:v>44196</c:v>
                </c:pt>
                <c:pt idx="189">
                  <c:v>44200</c:v>
                </c:pt>
                <c:pt idx="190">
                  <c:v>44201</c:v>
                </c:pt>
                <c:pt idx="191">
                  <c:v>44202</c:v>
                </c:pt>
                <c:pt idx="192">
                  <c:v>44203</c:v>
                </c:pt>
                <c:pt idx="193">
                  <c:v>44204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44215</c:v>
                </c:pt>
                <c:pt idx="200">
                  <c:v>44216</c:v>
                </c:pt>
                <c:pt idx="201">
                  <c:v>44217</c:v>
                </c:pt>
                <c:pt idx="202">
                  <c:v>44218</c:v>
                </c:pt>
                <c:pt idx="203">
                  <c:v>44221</c:v>
                </c:pt>
                <c:pt idx="204">
                  <c:v>44222</c:v>
                </c:pt>
                <c:pt idx="205">
                  <c:v>44223</c:v>
                </c:pt>
                <c:pt idx="206">
                  <c:v>44224</c:v>
                </c:pt>
                <c:pt idx="207">
                  <c:v>44225</c:v>
                </c:pt>
                <c:pt idx="208">
                  <c:v>44228</c:v>
                </c:pt>
                <c:pt idx="209">
                  <c:v>44229</c:v>
                </c:pt>
                <c:pt idx="210">
                  <c:v>44230</c:v>
                </c:pt>
                <c:pt idx="211">
                  <c:v>44231</c:v>
                </c:pt>
                <c:pt idx="212">
                  <c:v>44232</c:v>
                </c:pt>
                <c:pt idx="213">
                  <c:v>44235</c:v>
                </c:pt>
                <c:pt idx="214">
                  <c:v>44236</c:v>
                </c:pt>
                <c:pt idx="215">
                  <c:v>44237</c:v>
                </c:pt>
                <c:pt idx="216">
                  <c:v>44238</c:v>
                </c:pt>
                <c:pt idx="217">
                  <c:v>44239</c:v>
                </c:pt>
                <c:pt idx="218">
                  <c:v>44243</c:v>
                </c:pt>
                <c:pt idx="219">
                  <c:v>44244</c:v>
                </c:pt>
                <c:pt idx="220">
                  <c:v>44245</c:v>
                </c:pt>
                <c:pt idx="221">
                  <c:v>44246</c:v>
                </c:pt>
                <c:pt idx="222">
                  <c:v>44249</c:v>
                </c:pt>
                <c:pt idx="223">
                  <c:v>44250</c:v>
                </c:pt>
                <c:pt idx="224">
                  <c:v>44251</c:v>
                </c:pt>
                <c:pt idx="225">
                  <c:v>44252</c:v>
                </c:pt>
                <c:pt idx="226">
                  <c:v>44253</c:v>
                </c:pt>
                <c:pt idx="227">
                  <c:v>44256</c:v>
                </c:pt>
                <c:pt idx="228">
                  <c:v>44257</c:v>
                </c:pt>
                <c:pt idx="229">
                  <c:v>44258</c:v>
                </c:pt>
                <c:pt idx="230">
                  <c:v>44259</c:v>
                </c:pt>
                <c:pt idx="231">
                  <c:v>44260</c:v>
                </c:pt>
                <c:pt idx="232">
                  <c:v>44263</c:v>
                </c:pt>
                <c:pt idx="233">
                  <c:v>44264</c:v>
                </c:pt>
                <c:pt idx="234">
                  <c:v>44265</c:v>
                </c:pt>
                <c:pt idx="235">
                  <c:v>44266</c:v>
                </c:pt>
                <c:pt idx="236">
                  <c:v>44267</c:v>
                </c:pt>
                <c:pt idx="237">
                  <c:v>44270</c:v>
                </c:pt>
                <c:pt idx="238">
                  <c:v>44271</c:v>
                </c:pt>
                <c:pt idx="239">
                  <c:v>44272</c:v>
                </c:pt>
                <c:pt idx="240">
                  <c:v>44273</c:v>
                </c:pt>
                <c:pt idx="241">
                  <c:v>44274</c:v>
                </c:pt>
                <c:pt idx="242">
                  <c:v>44277</c:v>
                </c:pt>
                <c:pt idx="243">
                  <c:v>44278</c:v>
                </c:pt>
                <c:pt idx="244">
                  <c:v>44279</c:v>
                </c:pt>
                <c:pt idx="245">
                  <c:v>44280</c:v>
                </c:pt>
                <c:pt idx="246">
                  <c:v>44281</c:v>
                </c:pt>
                <c:pt idx="247">
                  <c:v>44284</c:v>
                </c:pt>
                <c:pt idx="248">
                  <c:v>44285</c:v>
                </c:pt>
                <c:pt idx="249">
                  <c:v>44286</c:v>
                </c:pt>
                <c:pt idx="250">
                  <c:v>44287</c:v>
                </c:pt>
              </c:numCache>
            </c:numRef>
          </c:cat>
          <c:val>
            <c:numRef>
              <c:f>'Data MACD'!$G$2:$G$252</c:f>
              <c:numCache>
                <c:formatCode>General</c:formatCode>
                <c:ptCount val="251"/>
                <c:pt idx="33">
                  <c:v>-0.18365229013749707</c:v>
                </c:pt>
                <c:pt idx="34">
                  <c:v>-0.18266503577366056</c:v>
                </c:pt>
                <c:pt idx="35">
                  <c:v>-0.23724210038296389</c:v>
                </c:pt>
                <c:pt idx="36">
                  <c:v>-0.26676581144517408</c:v>
                </c:pt>
                <c:pt idx="37">
                  <c:v>-0.29821364469238931</c:v>
                </c:pt>
                <c:pt idx="38">
                  <c:v>-0.3357189224786401</c:v>
                </c:pt>
                <c:pt idx="39">
                  <c:v>-0.30696199385274037</c:v>
                </c:pt>
                <c:pt idx="40">
                  <c:v>-0.27609099708142981</c:v>
                </c:pt>
                <c:pt idx="41">
                  <c:v>-0.24025701270597111</c:v>
                </c:pt>
                <c:pt idx="42">
                  <c:v>-0.27571423981034116</c:v>
                </c:pt>
                <c:pt idx="43">
                  <c:v>-0.16223469812554203</c:v>
                </c:pt>
                <c:pt idx="44">
                  <c:v>-7.6174377736706766E-2</c:v>
                </c:pt>
                <c:pt idx="45">
                  <c:v>0.12509177091973189</c:v>
                </c:pt>
                <c:pt idx="46">
                  <c:v>0.36092753230225938</c:v>
                </c:pt>
                <c:pt idx="47">
                  <c:v>0.19378081495103983</c:v>
                </c:pt>
                <c:pt idx="48">
                  <c:v>9.8908540978401849E-2</c:v>
                </c:pt>
                <c:pt idx="49">
                  <c:v>7.4665740941942893E-2</c:v>
                </c:pt>
                <c:pt idx="50">
                  <c:v>0.17396930669999922</c:v>
                </c:pt>
                <c:pt idx="51">
                  <c:v>0.19226405940816882</c:v>
                </c:pt>
                <c:pt idx="52">
                  <c:v>0.16843821733475117</c:v>
                </c:pt>
                <c:pt idx="53">
                  <c:v>8.4774646681101462E-2</c:v>
                </c:pt>
                <c:pt idx="54">
                  <c:v>0.14584992074262892</c:v>
                </c:pt>
                <c:pt idx="55">
                  <c:v>0.27033865821732217</c:v>
                </c:pt>
                <c:pt idx="56">
                  <c:v>0.20199563915292229</c:v>
                </c:pt>
                <c:pt idx="57">
                  <c:v>0.19539891923628483</c:v>
                </c:pt>
                <c:pt idx="58">
                  <c:v>-2.7706942778398691E-2</c:v>
                </c:pt>
                <c:pt idx="59">
                  <c:v>-6.5880511477625525E-2</c:v>
                </c:pt>
                <c:pt idx="60">
                  <c:v>-6.7837106380133072E-2</c:v>
                </c:pt>
                <c:pt idx="61">
                  <c:v>-0.10602717687641627</c:v>
                </c:pt>
                <c:pt idx="62">
                  <c:v>-0.15367543310489351</c:v>
                </c:pt>
                <c:pt idx="63">
                  <c:v>-4.9007444888899965E-2</c:v>
                </c:pt>
                <c:pt idx="64">
                  <c:v>-2.8149337155741527E-2</c:v>
                </c:pt>
                <c:pt idx="65">
                  <c:v>9.6140491891387736E-2</c:v>
                </c:pt>
                <c:pt idx="66">
                  <c:v>0.16620594897582164</c:v>
                </c:pt>
                <c:pt idx="67">
                  <c:v>0.18275662599949616</c:v>
                </c:pt>
                <c:pt idx="68">
                  <c:v>0.12555279427273902</c:v>
                </c:pt>
                <c:pt idx="69">
                  <c:v>0.15390478574614974</c:v>
                </c:pt>
                <c:pt idx="70">
                  <c:v>0.17581040637149936</c:v>
                </c:pt>
                <c:pt idx="71">
                  <c:v>7.2787881893784601E-2</c:v>
                </c:pt>
                <c:pt idx="72">
                  <c:v>-3.9006238532082183E-2</c:v>
                </c:pt>
                <c:pt idx="73">
                  <c:v>-8.3546515560448675E-3</c:v>
                </c:pt>
                <c:pt idx="74">
                  <c:v>-0.10619076443955322</c:v>
                </c:pt>
                <c:pt idx="75">
                  <c:v>-0.17516711686860775</c:v>
                </c:pt>
                <c:pt idx="76">
                  <c:v>-0.52198246337695808</c:v>
                </c:pt>
                <c:pt idx="77">
                  <c:v>-0.75569724678268857</c:v>
                </c:pt>
                <c:pt idx="78">
                  <c:v>-0.74979066011817475</c:v>
                </c:pt>
                <c:pt idx="79">
                  <c:v>-0.83177027758776712</c:v>
                </c:pt>
                <c:pt idx="80">
                  <c:v>-0.74917221906305453</c:v>
                </c:pt>
                <c:pt idx="81">
                  <c:v>-0.60672610635843904</c:v>
                </c:pt>
                <c:pt idx="82">
                  <c:v>0.13640069560801571</c:v>
                </c:pt>
                <c:pt idx="83">
                  <c:v>0.74498348938338799</c:v>
                </c:pt>
                <c:pt idx="84">
                  <c:v>1.1111915686316376</c:v>
                </c:pt>
                <c:pt idx="85">
                  <c:v>1.2826940526974893</c:v>
                </c:pt>
                <c:pt idx="86">
                  <c:v>1.5399369951989188</c:v>
                </c:pt>
                <c:pt idx="87">
                  <c:v>1.41081505883324</c:v>
                </c:pt>
                <c:pt idx="88">
                  <c:v>1.3241965886536065</c:v>
                </c:pt>
                <c:pt idx="89">
                  <c:v>0.94872685790791067</c:v>
                </c:pt>
                <c:pt idx="90">
                  <c:v>0.85565727370027123</c:v>
                </c:pt>
                <c:pt idx="91">
                  <c:v>0.83817726775142543</c:v>
                </c:pt>
                <c:pt idx="92">
                  <c:v>0.73290459830454235</c:v>
                </c:pt>
                <c:pt idx="93">
                  <c:v>0.56384920142064576</c:v>
                </c:pt>
                <c:pt idx="94">
                  <c:v>0.4424845507059505</c:v>
                </c:pt>
                <c:pt idx="95">
                  <c:v>0.30467253272575601</c:v>
                </c:pt>
                <c:pt idx="96">
                  <c:v>0.31768034809668588</c:v>
                </c:pt>
                <c:pt idx="97">
                  <c:v>0.64892971804294852</c:v>
                </c:pt>
                <c:pt idx="98">
                  <c:v>0.86676277865909501</c:v>
                </c:pt>
                <c:pt idx="99">
                  <c:v>0.83929373958610576</c:v>
                </c:pt>
                <c:pt idx="100">
                  <c:v>0.83182356260900381</c:v>
                </c:pt>
                <c:pt idx="101">
                  <c:v>0.63052935277547739</c:v>
                </c:pt>
                <c:pt idx="102">
                  <c:v>0.4004660772732862</c:v>
                </c:pt>
                <c:pt idx="103">
                  <c:v>0.44654909966373513</c:v>
                </c:pt>
                <c:pt idx="104">
                  <c:v>0.72019691591362456</c:v>
                </c:pt>
                <c:pt idx="105">
                  <c:v>0.61505555751210039</c:v>
                </c:pt>
                <c:pt idx="106">
                  <c:v>-0.21734225979183197</c:v>
                </c:pt>
                <c:pt idx="107">
                  <c:v>-0.78497212755813628</c:v>
                </c:pt>
                <c:pt idx="108">
                  <c:v>-1.6796866284662446</c:v>
                </c:pt>
                <c:pt idx="109">
                  <c:v>-1.922025475732541</c:v>
                </c:pt>
                <c:pt idx="110">
                  <c:v>-2.2699846814846198</c:v>
                </c:pt>
                <c:pt idx="111">
                  <c:v>-2.5113967423245791</c:v>
                </c:pt>
                <c:pt idx="112">
                  <c:v>-2.3581323108740104</c:v>
                </c:pt>
                <c:pt idx="113">
                  <c:v>-2.1630922491843294</c:v>
                </c:pt>
                <c:pt idx="114">
                  <c:v>-2.1762678977030183</c:v>
                </c:pt>
                <c:pt idx="115">
                  <c:v>-2.2109134687143905</c:v>
                </c:pt>
                <c:pt idx="116">
                  <c:v>-2.3612888154146923</c:v>
                </c:pt>
                <c:pt idx="117">
                  <c:v>-2.1408051274139757</c:v>
                </c:pt>
                <c:pt idx="118">
                  <c:v>-1.7909182830687023</c:v>
                </c:pt>
                <c:pt idx="119">
                  <c:v>-1.7838926561413784</c:v>
                </c:pt>
                <c:pt idx="120">
                  <c:v>-1.6185644139504938</c:v>
                </c:pt>
                <c:pt idx="121">
                  <c:v>-1.1700926183897189</c:v>
                </c:pt>
                <c:pt idx="122">
                  <c:v>-0.65306293223703915</c:v>
                </c:pt>
                <c:pt idx="123">
                  <c:v>-0.34523047442963084</c:v>
                </c:pt>
                <c:pt idx="124">
                  <c:v>-1.8580954172299102E-2</c:v>
                </c:pt>
                <c:pt idx="125">
                  <c:v>0.25555657101262552</c:v>
                </c:pt>
                <c:pt idx="126">
                  <c:v>0.17869303797494318</c:v>
                </c:pt>
                <c:pt idx="127">
                  <c:v>0.34812938689888567</c:v>
                </c:pt>
                <c:pt idx="128">
                  <c:v>0.22702973611297578</c:v>
                </c:pt>
                <c:pt idx="129">
                  <c:v>0.26533907521141553</c:v>
                </c:pt>
                <c:pt idx="130">
                  <c:v>0.27140008688811634</c:v>
                </c:pt>
                <c:pt idx="131">
                  <c:v>0.39096750221968524</c:v>
                </c:pt>
                <c:pt idx="132">
                  <c:v>0.92104949521563317</c:v>
                </c:pt>
                <c:pt idx="133">
                  <c:v>0.99378318855021286</c:v>
                </c:pt>
                <c:pt idx="134">
                  <c:v>0.99012436554949268</c:v>
                </c:pt>
                <c:pt idx="135">
                  <c:v>0.90014278601600062</c:v>
                </c:pt>
                <c:pt idx="136">
                  <c:v>0.68150184123295143</c:v>
                </c:pt>
                <c:pt idx="137">
                  <c:v>0.30597460230778251</c:v>
                </c:pt>
                <c:pt idx="138">
                  <c:v>0.14274873091282902</c:v>
                </c:pt>
                <c:pt idx="139">
                  <c:v>-1.766374246048974E-2</c:v>
                </c:pt>
                <c:pt idx="140">
                  <c:v>-0.19849622019624302</c:v>
                </c:pt>
                <c:pt idx="141">
                  <c:v>-0.35603011329734147</c:v>
                </c:pt>
                <c:pt idx="142">
                  <c:v>-0.44394247151716804</c:v>
                </c:pt>
                <c:pt idx="143">
                  <c:v>-0.38431829913205873</c:v>
                </c:pt>
                <c:pt idx="144">
                  <c:v>-0.67800325438083509</c:v>
                </c:pt>
                <c:pt idx="145">
                  <c:v>-0.56865035407225417</c:v>
                </c:pt>
                <c:pt idx="146">
                  <c:v>-0.88630853541554311</c:v>
                </c:pt>
                <c:pt idx="147">
                  <c:v>-1.0464185475233809</c:v>
                </c:pt>
                <c:pt idx="148">
                  <c:v>-0.98468252574919601</c:v>
                </c:pt>
                <c:pt idx="149">
                  <c:v>-0.60364819436244055</c:v>
                </c:pt>
                <c:pt idx="150">
                  <c:v>-6.8523630004931113E-2</c:v>
                </c:pt>
                <c:pt idx="151">
                  <c:v>0.25321176219698721</c:v>
                </c:pt>
                <c:pt idx="152">
                  <c:v>0.29420575696159729</c:v>
                </c:pt>
                <c:pt idx="153">
                  <c:v>0.28532882766508727</c:v>
                </c:pt>
                <c:pt idx="154">
                  <c:v>0.49198289421895314</c:v>
                </c:pt>
                <c:pt idx="155">
                  <c:v>0.57926627002385933</c:v>
                </c:pt>
                <c:pt idx="156">
                  <c:v>0.6068945623655122</c:v>
                </c:pt>
                <c:pt idx="157">
                  <c:v>0.65748000743966561</c:v>
                </c:pt>
                <c:pt idx="158">
                  <c:v>0.59385948500906183</c:v>
                </c:pt>
                <c:pt idx="159">
                  <c:v>0.43192074825843696</c:v>
                </c:pt>
                <c:pt idx="160">
                  <c:v>0.34158351865082937</c:v>
                </c:pt>
                <c:pt idx="161">
                  <c:v>0.17818988614100728</c:v>
                </c:pt>
                <c:pt idx="162">
                  <c:v>-0.16259521562584933</c:v>
                </c:pt>
                <c:pt idx="163">
                  <c:v>-0.28936791281017249</c:v>
                </c:pt>
                <c:pt idx="164">
                  <c:v>-0.30405268017514808</c:v>
                </c:pt>
                <c:pt idx="165">
                  <c:v>-0.26616566171702616</c:v>
                </c:pt>
                <c:pt idx="166">
                  <c:v>-7.5452921689578401E-2</c:v>
                </c:pt>
                <c:pt idx="167">
                  <c:v>0.27844131425267438</c:v>
                </c:pt>
                <c:pt idx="168">
                  <c:v>0.50419192999127049</c:v>
                </c:pt>
                <c:pt idx="169">
                  <c:v>0.60473233570598262</c:v>
                </c:pt>
                <c:pt idx="170">
                  <c:v>0.58504476324696397</c:v>
                </c:pt>
                <c:pt idx="171">
                  <c:v>0.62946005439033126</c:v>
                </c:pt>
                <c:pt idx="172">
                  <c:v>0.65476922984130037</c:v>
                </c:pt>
                <c:pt idx="173">
                  <c:v>0.45915322676093573</c:v>
                </c:pt>
                <c:pt idx="174">
                  <c:v>0.3933731364964641</c:v>
                </c:pt>
                <c:pt idx="175">
                  <c:v>0.26538140170539437</c:v>
                </c:pt>
                <c:pt idx="176">
                  <c:v>0.11726412447256718</c:v>
                </c:pt>
                <c:pt idx="177">
                  <c:v>0.39352289984464983</c:v>
                </c:pt>
                <c:pt idx="178">
                  <c:v>0.52663870936585955</c:v>
                </c:pt>
                <c:pt idx="179">
                  <c:v>0.62312164381623125</c:v>
                </c:pt>
                <c:pt idx="180">
                  <c:v>0.50318054229929698</c:v>
                </c:pt>
                <c:pt idx="181">
                  <c:v>0.48311051748111655</c:v>
                </c:pt>
                <c:pt idx="182">
                  <c:v>0.65833057162704511</c:v>
                </c:pt>
                <c:pt idx="183">
                  <c:v>0.65362170018466781</c:v>
                </c:pt>
                <c:pt idx="184">
                  <c:v>0.65806155536613087</c:v>
                </c:pt>
                <c:pt idx="185">
                  <c:v>0.9032670347003422</c:v>
                </c:pt>
                <c:pt idx="186">
                  <c:v>0.86709890624566155</c:v>
                </c:pt>
                <c:pt idx="187">
                  <c:v>0.69724961518418471</c:v>
                </c:pt>
                <c:pt idx="188">
                  <c:v>0.4585839693930156</c:v>
                </c:pt>
                <c:pt idx="189">
                  <c:v>4.4661927779984456E-2</c:v>
                </c:pt>
                <c:pt idx="190">
                  <c:v>-0.14608124619022611</c:v>
                </c:pt>
                <c:pt idx="191">
                  <c:v>-0.57015160227030481</c:v>
                </c:pt>
                <c:pt idx="192">
                  <c:v>-0.5598089424828272</c:v>
                </c:pt>
                <c:pt idx="193">
                  <c:v>-0.48002891031710204</c:v>
                </c:pt>
                <c:pt idx="194">
                  <c:v>-0.6278499503462287</c:v>
                </c:pt>
                <c:pt idx="195">
                  <c:v>-0.72471297096238718</c:v>
                </c:pt>
                <c:pt idx="196">
                  <c:v>-0.63804161030512985</c:v>
                </c:pt>
                <c:pt idx="197">
                  <c:v>-0.69916100254732161</c:v>
                </c:pt>
                <c:pt idx="198">
                  <c:v>-0.83471419541226144</c:v>
                </c:pt>
                <c:pt idx="199">
                  <c:v>-0.85092068409474075</c:v>
                </c:pt>
                <c:pt idx="200">
                  <c:v>-0.56553436235221488</c:v>
                </c:pt>
                <c:pt idx="201">
                  <c:v>-6.3943724190009599E-2</c:v>
                </c:pt>
                <c:pt idx="202">
                  <c:v>0.37853351012465852</c:v>
                </c:pt>
                <c:pt idx="203">
                  <c:v>0.86519927103203464</c:v>
                </c:pt>
                <c:pt idx="204">
                  <c:v>1.1216969477026009</c:v>
                </c:pt>
                <c:pt idx="205">
                  <c:v>1.1324106866495054</c:v>
                </c:pt>
                <c:pt idx="206">
                  <c:v>0.73895508643645247</c:v>
                </c:pt>
                <c:pt idx="207">
                  <c:v>0.10090534251851624</c:v>
                </c:pt>
                <c:pt idx="208">
                  <c:v>-0.19072772390937853</c:v>
                </c:pt>
                <c:pt idx="209">
                  <c:v>-0.33438753321705939</c:v>
                </c:pt>
                <c:pt idx="210">
                  <c:v>-0.49826168587434694</c:v>
                </c:pt>
                <c:pt idx="211">
                  <c:v>-0.37790011710519078</c:v>
                </c:pt>
                <c:pt idx="212">
                  <c:v>-0.34520947841538652</c:v>
                </c:pt>
                <c:pt idx="213">
                  <c:v>-0.31861756789259266</c:v>
                </c:pt>
                <c:pt idx="214">
                  <c:v>-0.36352571576307291</c:v>
                </c:pt>
                <c:pt idx="215">
                  <c:v>-0.432196231591091</c:v>
                </c:pt>
                <c:pt idx="216">
                  <c:v>-0.48820116814317682</c:v>
                </c:pt>
                <c:pt idx="217">
                  <c:v>-0.50031117361900157</c:v>
                </c:pt>
                <c:pt idx="218">
                  <c:v>-0.6375712113556844</c:v>
                </c:pt>
                <c:pt idx="219">
                  <c:v>-0.85547414548538536</c:v>
                </c:pt>
                <c:pt idx="220">
                  <c:v>-1.032691219507101</c:v>
                </c:pt>
                <c:pt idx="221">
                  <c:v>-1.0904401420719416</c:v>
                </c:pt>
                <c:pt idx="222">
                  <c:v>-1.3249802144676783</c:v>
                </c:pt>
                <c:pt idx="223">
                  <c:v>-1.4169750477156235</c:v>
                </c:pt>
                <c:pt idx="224">
                  <c:v>-1.4351859835776617</c:v>
                </c:pt>
                <c:pt idx="225">
                  <c:v>-1.6486226897200091</c:v>
                </c:pt>
                <c:pt idx="226">
                  <c:v>-1.6740008383605829</c:v>
                </c:pt>
                <c:pt idx="227">
                  <c:v>-1.1768635190351564</c:v>
                </c:pt>
                <c:pt idx="228">
                  <c:v>-0.96272439260953124</c:v>
                </c:pt>
                <c:pt idx="229">
                  <c:v>-0.95988366974544359</c:v>
                </c:pt>
                <c:pt idx="230">
                  <c:v>-1.0153276236575657</c:v>
                </c:pt>
                <c:pt idx="231">
                  <c:v>-0.89658967796813993</c:v>
                </c:pt>
                <c:pt idx="232">
                  <c:v>-1.0781008597601063</c:v>
                </c:pt>
                <c:pt idx="233">
                  <c:v>-0.81105563361224453</c:v>
                </c:pt>
                <c:pt idx="234">
                  <c:v>-0.64770872400989887</c:v>
                </c:pt>
                <c:pt idx="235">
                  <c:v>-0.35924868676505328</c:v>
                </c:pt>
                <c:pt idx="236">
                  <c:v>-0.19238206278102732</c:v>
                </c:pt>
                <c:pt idx="237">
                  <c:v>0.13821386733274732</c:v>
                </c:pt>
                <c:pt idx="238">
                  <c:v>0.46571856764760122</c:v>
                </c:pt>
                <c:pt idx="239">
                  <c:v>0.62053172410016</c:v>
                </c:pt>
                <c:pt idx="240">
                  <c:v>0.43931855830850219</c:v>
                </c:pt>
                <c:pt idx="241">
                  <c:v>0.29147610850030992</c:v>
                </c:pt>
                <c:pt idx="242">
                  <c:v>0.42307731255545322</c:v>
                </c:pt>
                <c:pt idx="243">
                  <c:v>0.45074034636923299</c:v>
                </c:pt>
                <c:pt idx="244">
                  <c:v>0.30867076949248506</c:v>
                </c:pt>
                <c:pt idx="245">
                  <c:v>0.25522250670982638</c:v>
                </c:pt>
                <c:pt idx="246">
                  <c:v>0.26719882036741094</c:v>
                </c:pt>
                <c:pt idx="247">
                  <c:v>0.29086520920808367</c:v>
                </c:pt>
                <c:pt idx="248">
                  <c:v>0.21337983171898012</c:v>
                </c:pt>
                <c:pt idx="249">
                  <c:v>0.31474793368250742</c:v>
                </c:pt>
                <c:pt idx="250">
                  <c:v>0.43284181700357438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0-B34D-AA1C-630B7AFF3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44084383"/>
        <c:axId val="1959756031"/>
      </c:barChart>
      <c:lineChart>
        <c:grouping val="standard"/>
        <c:varyColors val="0"/>
        <c:ser>
          <c:idx val="0"/>
          <c:order val="1"/>
          <c:tx>
            <c:strRef>
              <c:f>'Data MACD'!$E$1</c:f>
              <c:strCache>
                <c:ptCount val="1"/>
                <c:pt idx="0">
                  <c:v>MACD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MACD'!$A$2:$A$252</c:f>
              <c:numCache>
                <c:formatCode>m/d/yyyy</c:formatCode>
                <c:ptCount val="251"/>
                <c:pt idx="0">
                  <c:v>43924</c:v>
                </c:pt>
                <c:pt idx="1">
                  <c:v>43927</c:v>
                </c:pt>
                <c:pt idx="2">
                  <c:v>43928</c:v>
                </c:pt>
                <c:pt idx="3">
                  <c:v>43929</c:v>
                </c:pt>
                <c:pt idx="4">
                  <c:v>43930</c:v>
                </c:pt>
                <c:pt idx="5">
                  <c:v>43934</c:v>
                </c:pt>
                <c:pt idx="6">
                  <c:v>43935</c:v>
                </c:pt>
                <c:pt idx="7">
                  <c:v>43936</c:v>
                </c:pt>
                <c:pt idx="8">
                  <c:v>43937</c:v>
                </c:pt>
                <c:pt idx="9">
                  <c:v>43938</c:v>
                </c:pt>
                <c:pt idx="10">
                  <c:v>43941</c:v>
                </c:pt>
                <c:pt idx="11">
                  <c:v>43942</c:v>
                </c:pt>
                <c:pt idx="12">
                  <c:v>43943</c:v>
                </c:pt>
                <c:pt idx="13">
                  <c:v>43944</c:v>
                </c:pt>
                <c:pt idx="14">
                  <c:v>43945</c:v>
                </c:pt>
                <c:pt idx="15">
                  <c:v>43948</c:v>
                </c:pt>
                <c:pt idx="16">
                  <c:v>43949</c:v>
                </c:pt>
                <c:pt idx="17">
                  <c:v>43950</c:v>
                </c:pt>
                <c:pt idx="18">
                  <c:v>43951</c:v>
                </c:pt>
                <c:pt idx="19">
                  <c:v>43952</c:v>
                </c:pt>
                <c:pt idx="20">
                  <c:v>43955</c:v>
                </c:pt>
                <c:pt idx="21">
                  <c:v>43956</c:v>
                </c:pt>
                <c:pt idx="22">
                  <c:v>43957</c:v>
                </c:pt>
                <c:pt idx="23">
                  <c:v>43958</c:v>
                </c:pt>
                <c:pt idx="24">
                  <c:v>43959</c:v>
                </c:pt>
                <c:pt idx="25">
                  <c:v>43962</c:v>
                </c:pt>
                <c:pt idx="26">
                  <c:v>43963</c:v>
                </c:pt>
                <c:pt idx="27">
                  <c:v>43964</c:v>
                </c:pt>
                <c:pt idx="28">
                  <c:v>43965</c:v>
                </c:pt>
                <c:pt idx="29">
                  <c:v>43966</c:v>
                </c:pt>
                <c:pt idx="30">
                  <c:v>43969</c:v>
                </c:pt>
                <c:pt idx="31">
                  <c:v>43970</c:v>
                </c:pt>
                <c:pt idx="32">
                  <c:v>43971</c:v>
                </c:pt>
                <c:pt idx="33">
                  <c:v>43972</c:v>
                </c:pt>
                <c:pt idx="34">
                  <c:v>43973</c:v>
                </c:pt>
                <c:pt idx="35">
                  <c:v>43977</c:v>
                </c:pt>
                <c:pt idx="36">
                  <c:v>43978</c:v>
                </c:pt>
                <c:pt idx="37">
                  <c:v>43979</c:v>
                </c:pt>
                <c:pt idx="38">
                  <c:v>43980</c:v>
                </c:pt>
                <c:pt idx="39">
                  <c:v>43983</c:v>
                </c:pt>
                <c:pt idx="40">
                  <c:v>43984</c:v>
                </c:pt>
                <c:pt idx="41">
                  <c:v>43985</c:v>
                </c:pt>
                <c:pt idx="42">
                  <c:v>43986</c:v>
                </c:pt>
                <c:pt idx="43">
                  <c:v>43987</c:v>
                </c:pt>
                <c:pt idx="44">
                  <c:v>43990</c:v>
                </c:pt>
                <c:pt idx="45">
                  <c:v>43991</c:v>
                </c:pt>
                <c:pt idx="46">
                  <c:v>43992</c:v>
                </c:pt>
                <c:pt idx="47">
                  <c:v>43993</c:v>
                </c:pt>
                <c:pt idx="48">
                  <c:v>43994</c:v>
                </c:pt>
                <c:pt idx="49">
                  <c:v>43997</c:v>
                </c:pt>
                <c:pt idx="50">
                  <c:v>43998</c:v>
                </c:pt>
                <c:pt idx="51">
                  <c:v>43999</c:v>
                </c:pt>
                <c:pt idx="52">
                  <c:v>44000</c:v>
                </c:pt>
                <c:pt idx="53">
                  <c:v>44001</c:v>
                </c:pt>
                <c:pt idx="54">
                  <c:v>44004</c:v>
                </c:pt>
                <c:pt idx="55">
                  <c:v>44005</c:v>
                </c:pt>
                <c:pt idx="56">
                  <c:v>44006</c:v>
                </c:pt>
                <c:pt idx="57">
                  <c:v>44007</c:v>
                </c:pt>
                <c:pt idx="58">
                  <c:v>44008</c:v>
                </c:pt>
                <c:pt idx="59">
                  <c:v>44011</c:v>
                </c:pt>
                <c:pt idx="60">
                  <c:v>44012</c:v>
                </c:pt>
                <c:pt idx="61">
                  <c:v>44013</c:v>
                </c:pt>
                <c:pt idx="62">
                  <c:v>44014</c:v>
                </c:pt>
                <c:pt idx="63">
                  <c:v>44018</c:v>
                </c:pt>
                <c:pt idx="64">
                  <c:v>44019</c:v>
                </c:pt>
                <c:pt idx="65">
                  <c:v>44020</c:v>
                </c:pt>
                <c:pt idx="66">
                  <c:v>44021</c:v>
                </c:pt>
                <c:pt idx="67">
                  <c:v>44022</c:v>
                </c:pt>
                <c:pt idx="68">
                  <c:v>44025</c:v>
                </c:pt>
                <c:pt idx="69">
                  <c:v>44026</c:v>
                </c:pt>
                <c:pt idx="70">
                  <c:v>44027</c:v>
                </c:pt>
                <c:pt idx="71">
                  <c:v>44028</c:v>
                </c:pt>
                <c:pt idx="72">
                  <c:v>44029</c:v>
                </c:pt>
                <c:pt idx="73">
                  <c:v>44032</c:v>
                </c:pt>
                <c:pt idx="74">
                  <c:v>44033</c:v>
                </c:pt>
                <c:pt idx="75">
                  <c:v>44034</c:v>
                </c:pt>
                <c:pt idx="76">
                  <c:v>44035</c:v>
                </c:pt>
                <c:pt idx="77">
                  <c:v>44036</c:v>
                </c:pt>
                <c:pt idx="78">
                  <c:v>44039</c:v>
                </c:pt>
                <c:pt idx="79">
                  <c:v>44040</c:v>
                </c:pt>
                <c:pt idx="80">
                  <c:v>44041</c:v>
                </c:pt>
                <c:pt idx="81">
                  <c:v>44042</c:v>
                </c:pt>
                <c:pt idx="82">
                  <c:v>44043</c:v>
                </c:pt>
                <c:pt idx="83">
                  <c:v>44046</c:v>
                </c:pt>
                <c:pt idx="84">
                  <c:v>44047</c:v>
                </c:pt>
                <c:pt idx="85">
                  <c:v>44048</c:v>
                </c:pt>
                <c:pt idx="86">
                  <c:v>44049</c:v>
                </c:pt>
                <c:pt idx="87">
                  <c:v>44050</c:v>
                </c:pt>
                <c:pt idx="88">
                  <c:v>44053</c:v>
                </c:pt>
                <c:pt idx="89">
                  <c:v>44054</c:v>
                </c:pt>
                <c:pt idx="90">
                  <c:v>44055</c:v>
                </c:pt>
                <c:pt idx="91">
                  <c:v>44056</c:v>
                </c:pt>
                <c:pt idx="92">
                  <c:v>44057</c:v>
                </c:pt>
                <c:pt idx="93">
                  <c:v>44060</c:v>
                </c:pt>
                <c:pt idx="94">
                  <c:v>44061</c:v>
                </c:pt>
                <c:pt idx="95">
                  <c:v>44062</c:v>
                </c:pt>
                <c:pt idx="96">
                  <c:v>44063</c:v>
                </c:pt>
                <c:pt idx="97">
                  <c:v>44064</c:v>
                </c:pt>
                <c:pt idx="98">
                  <c:v>44067</c:v>
                </c:pt>
                <c:pt idx="99">
                  <c:v>44068</c:v>
                </c:pt>
                <c:pt idx="100">
                  <c:v>44069</c:v>
                </c:pt>
                <c:pt idx="101">
                  <c:v>44070</c:v>
                </c:pt>
                <c:pt idx="102">
                  <c:v>44071</c:v>
                </c:pt>
                <c:pt idx="103">
                  <c:v>44074</c:v>
                </c:pt>
                <c:pt idx="104">
                  <c:v>44075</c:v>
                </c:pt>
                <c:pt idx="105">
                  <c:v>44076</c:v>
                </c:pt>
                <c:pt idx="106">
                  <c:v>44077</c:v>
                </c:pt>
                <c:pt idx="107">
                  <c:v>44078</c:v>
                </c:pt>
                <c:pt idx="108">
                  <c:v>44082</c:v>
                </c:pt>
                <c:pt idx="109">
                  <c:v>44083</c:v>
                </c:pt>
                <c:pt idx="110">
                  <c:v>44084</c:v>
                </c:pt>
                <c:pt idx="111">
                  <c:v>44085</c:v>
                </c:pt>
                <c:pt idx="112">
                  <c:v>44088</c:v>
                </c:pt>
                <c:pt idx="113">
                  <c:v>44089</c:v>
                </c:pt>
                <c:pt idx="114">
                  <c:v>44090</c:v>
                </c:pt>
                <c:pt idx="115">
                  <c:v>44091</c:v>
                </c:pt>
                <c:pt idx="116">
                  <c:v>44092</c:v>
                </c:pt>
                <c:pt idx="117">
                  <c:v>44095</c:v>
                </c:pt>
                <c:pt idx="118">
                  <c:v>44096</c:v>
                </c:pt>
                <c:pt idx="119">
                  <c:v>44097</c:v>
                </c:pt>
                <c:pt idx="120">
                  <c:v>44098</c:v>
                </c:pt>
                <c:pt idx="121">
                  <c:v>44099</c:v>
                </c:pt>
                <c:pt idx="122">
                  <c:v>44102</c:v>
                </c:pt>
                <c:pt idx="123">
                  <c:v>44103</c:v>
                </c:pt>
                <c:pt idx="124">
                  <c:v>44104</c:v>
                </c:pt>
                <c:pt idx="125">
                  <c:v>44105</c:v>
                </c:pt>
                <c:pt idx="126">
                  <c:v>44106</c:v>
                </c:pt>
                <c:pt idx="127">
                  <c:v>44109</c:v>
                </c:pt>
                <c:pt idx="128">
                  <c:v>44110</c:v>
                </c:pt>
                <c:pt idx="129">
                  <c:v>44111</c:v>
                </c:pt>
                <c:pt idx="130">
                  <c:v>44112</c:v>
                </c:pt>
                <c:pt idx="131">
                  <c:v>44113</c:v>
                </c:pt>
                <c:pt idx="132">
                  <c:v>44116</c:v>
                </c:pt>
                <c:pt idx="133">
                  <c:v>44117</c:v>
                </c:pt>
                <c:pt idx="134">
                  <c:v>44118</c:v>
                </c:pt>
                <c:pt idx="135">
                  <c:v>44119</c:v>
                </c:pt>
                <c:pt idx="136">
                  <c:v>44120</c:v>
                </c:pt>
                <c:pt idx="137">
                  <c:v>44123</c:v>
                </c:pt>
                <c:pt idx="138">
                  <c:v>44124</c:v>
                </c:pt>
                <c:pt idx="139">
                  <c:v>44125</c:v>
                </c:pt>
                <c:pt idx="140">
                  <c:v>44126</c:v>
                </c:pt>
                <c:pt idx="141">
                  <c:v>44127</c:v>
                </c:pt>
                <c:pt idx="142">
                  <c:v>44130</c:v>
                </c:pt>
                <c:pt idx="143">
                  <c:v>44131</c:v>
                </c:pt>
                <c:pt idx="144">
                  <c:v>44132</c:v>
                </c:pt>
                <c:pt idx="145">
                  <c:v>44133</c:v>
                </c:pt>
                <c:pt idx="146">
                  <c:v>44134</c:v>
                </c:pt>
                <c:pt idx="147">
                  <c:v>44137</c:v>
                </c:pt>
                <c:pt idx="148">
                  <c:v>44138</c:v>
                </c:pt>
                <c:pt idx="149">
                  <c:v>44139</c:v>
                </c:pt>
                <c:pt idx="150">
                  <c:v>44140</c:v>
                </c:pt>
                <c:pt idx="151">
                  <c:v>44141</c:v>
                </c:pt>
                <c:pt idx="152">
                  <c:v>44144</c:v>
                </c:pt>
                <c:pt idx="153">
                  <c:v>44145</c:v>
                </c:pt>
                <c:pt idx="154">
                  <c:v>44146</c:v>
                </c:pt>
                <c:pt idx="155">
                  <c:v>44147</c:v>
                </c:pt>
                <c:pt idx="156">
                  <c:v>44148</c:v>
                </c:pt>
                <c:pt idx="157">
                  <c:v>44151</c:v>
                </c:pt>
                <c:pt idx="158">
                  <c:v>44152</c:v>
                </c:pt>
                <c:pt idx="159">
                  <c:v>44153</c:v>
                </c:pt>
                <c:pt idx="160">
                  <c:v>44154</c:v>
                </c:pt>
                <c:pt idx="161">
                  <c:v>44155</c:v>
                </c:pt>
                <c:pt idx="162">
                  <c:v>44158</c:v>
                </c:pt>
                <c:pt idx="163">
                  <c:v>44159</c:v>
                </c:pt>
                <c:pt idx="164">
                  <c:v>44160</c:v>
                </c:pt>
                <c:pt idx="165">
                  <c:v>44162</c:v>
                </c:pt>
                <c:pt idx="166">
                  <c:v>44165</c:v>
                </c:pt>
                <c:pt idx="167">
                  <c:v>44166</c:v>
                </c:pt>
                <c:pt idx="168">
                  <c:v>44167</c:v>
                </c:pt>
                <c:pt idx="169">
                  <c:v>44168</c:v>
                </c:pt>
                <c:pt idx="170">
                  <c:v>44169</c:v>
                </c:pt>
                <c:pt idx="171">
                  <c:v>44172</c:v>
                </c:pt>
                <c:pt idx="172">
                  <c:v>44173</c:v>
                </c:pt>
                <c:pt idx="173">
                  <c:v>44174</c:v>
                </c:pt>
                <c:pt idx="174">
                  <c:v>44175</c:v>
                </c:pt>
                <c:pt idx="175">
                  <c:v>44176</c:v>
                </c:pt>
                <c:pt idx="176">
                  <c:v>44179</c:v>
                </c:pt>
                <c:pt idx="177">
                  <c:v>44180</c:v>
                </c:pt>
                <c:pt idx="178">
                  <c:v>44181</c:v>
                </c:pt>
                <c:pt idx="179">
                  <c:v>44182</c:v>
                </c:pt>
                <c:pt idx="180">
                  <c:v>44183</c:v>
                </c:pt>
                <c:pt idx="181">
                  <c:v>44186</c:v>
                </c:pt>
                <c:pt idx="182">
                  <c:v>44187</c:v>
                </c:pt>
                <c:pt idx="183">
                  <c:v>44188</c:v>
                </c:pt>
                <c:pt idx="184">
                  <c:v>44189</c:v>
                </c:pt>
                <c:pt idx="185">
                  <c:v>44193</c:v>
                </c:pt>
                <c:pt idx="186">
                  <c:v>44194</c:v>
                </c:pt>
                <c:pt idx="187">
                  <c:v>44195</c:v>
                </c:pt>
                <c:pt idx="188">
                  <c:v>44196</c:v>
                </c:pt>
                <c:pt idx="189">
                  <c:v>44200</c:v>
                </c:pt>
                <c:pt idx="190">
                  <c:v>44201</c:v>
                </c:pt>
                <c:pt idx="191">
                  <c:v>44202</c:v>
                </c:pt>
                <c:pt idx="192">
                  <c:v>44203</c:v>
                </c:pt>
                <c:pt idx="193">
                  <c:v>44204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44215</c:v>
                </c:pt>
                <c:pt idx="200">
                  <c:v>44216</c:v>
                </c:pt>
                <c:pt idx="201">
                  <c:v>44217</c:v>
                </c:pt>
                <c:pt idx="202">
                  <c:v>44218</c:v>
                </c:pt>
                <c:pt idx="203">
                  <c:v>44221</c:v>
                </c:pt>
                <c:pt idx="204">
                  <c:v>44222</c:v>
                </c:pt>
                <c:pt idx="205">
                  <c:v>44223</c:v>
                </c:pt>
                <c:pt idx="206">
                  <c:v>44224</c:v>
                </c:pt>
                <c:pt idx="207">
                  <c:v>44225</c:v>
                </c:pt>
                <c:pt idx="208">
                  <c:v>44228</c:v>
                </c:pt>
                <c:pt idx="209">
                  <c:v>44229</c:v>
                </c:pt>
                <c:pt idx="210">
                  <c:v>44230</c:v>
                </c:pt>
                <c:pt idx="211">
                  <c:v>44231</c:v>
                </c:pt>
                <c:pt idx="212">
                  <c:v>44232</c:v>
                </c:pt>
                <c:pt idx="213">
                  <c:v>44235</c:v>
                </c:pt>
                <c:pt idx="214">
                  <c:v>44236</c:v>
                </c:pt>
                <c:pt idx="215">
                  <c:v>44237</c:v>
                </c:pt>
                <c:pt idx="216">
                  <c:v>44238</c:v>
                </c:pt>
                <c:pt idx="217">
                  <c:v>44239</c:v>
                </c:pt>
                <c:pt idx="218">
                  <c:v>44243</c:v>
                </c:pt>
                <c:pt idx="219">
                  <c:v>44244</c:v>
                </c:pt>
                <c:pt idx="220">
                  <c:v>44245</c:v>
                </c:pt>
                <c:pt idx="221">
                  <c:v>44246</c:v>
                </c:pt>
                <c:pt idx="222">
                  <c:v>44249</c:v>
                </c:pt>
                <c:pt idx="223">
                  <c:v>44250</c:v>
                </c:pt>
                <c:pt idx="224">
                  <c:v>44251</c:v>
                </c:pt>
                <c:pt idx="225">
                  <c:v>44252</c:v>
                </c:pt>
                <c:pt idx="226">
                  <c:v>44253</c:v>
                </c:pt>
                <c:pt idx="227">
                  <c:v>44256</c:v>
                </c:pt>
                <c:pt idx="228">
                  <c:v>44257</c:v>
                </c:pt>
                <c:pt idx="229">
                  <c:v>44258</c:v>
                </c:pt>
                <c:pt idx="230">
                  <c:v>44259</c:v>
                </c:pt>
                <c:pt idx="231">
                  <c:v>44260</c:v>
                </c:pt>
                <c:pt idx="232">
                  <c:v>44263</c:v>
                </c:pt>
                <c:pt idx="233">
                  <c:v>44264</c:v>
                </c:pt>
                <c:pt idx="234">
                  <c:v>44265</c:v>
                </c:pt>
                <c:pt idx="235">
                  <c:v>44266</c:v>
                </c:pt>
                <c:pt idx="236">
                  <c:v>44267</c:v>
                </c:pt>
                <c:pt idx="237">
                  <c:v>44270</c:v>
                </c:pt>
                <c:pt idx="238">
                  <c:v>44271</c:v>
                </c:pt>
                <c:pt idx="239">
                  <c:v>44272</c:v>
                </c:pt>
                <c:pt idx="240">
                  <c:v>44273</c:v>
                </c:pt>
                <c:pt idx="241">
                  <c:v>44274</c:v>
                </c:pt>
                <c:pt idx="242">
                  <c:v>44277</c:v>
                </c:pt>
                <c:pt idx="243">
                  <c:v>44278</c:v>
                </c:pt>
                <c:pt idx="244">
                  <c:v>44279</c:v>
                </c:pt>
                <c:pt idx="245">
                  <c:v>44280</c:v>
                </c:pt>
                <c:pt idx="246">
                  <c:v>44281</c:v>
                </c:pt>
                <c:pt idx="247">
                  <c:v>44284</c:v>
                </c:pt>
                <c:pt idx="248">
                  <c:v>44285</c:v>
                </c:pt>
                <c:pt idx="249">
                  <c:v>44286</c:v>
                </c:pt>
                <c:pt idx="250">
                  <c:v>44287</c:v>
                </c:pt>
              </c:numCache>
            </c:numRef>
          </c:cat>
          <c:val>
            <c:numRef>
              <c:f>'Data MACD'!$E$2:$E$252</c:f>
              <c:numCache>
                <c:formatCode>General</c:formatCode>
                <c:ptCount val="251"/>
                <c:pt idx="25">
                  <c:v>3.5660075124665696</c:v>
                </c:pt>
                <c:pt idx="26">
                  <c:v>3.5950406398495289</c:v>
                </c:pt>
                <c:pt idx="27">
                  <c:v>3.5018322736698053</c:v>
                </c:pt>
                <c:pt idx="28">
                  <c:v>3.4265914822336185</c:v>
                </c:pt>
                <c:pt idx="29">
                  <c:v>3.2920966230487494</c:v>
                </c:pt>
                <c:pt idx="30">
                  <c:v>3.293793281829295</c:v>
                </c:pt>
                <c:pt idx="31">
                  <c:v>3.2212906494570035</c:v>
                </c:pt>
                <c:pt idx="32">
                  <c:v>3.2492296394849234</c:v>
                </c:pt>
                <c:pt idx="33">
                  <c:v>3.1866264363502523</c:v>
                </c:pt>
                <c:pt idx="34">
                  <c:v>3.1419474317706744</c:v>
                </c:pt>
                <c:pt idx="35">
                  <c:v>3.0280598420656304</c:v>
                </c:pt>
                <c:pt idx="36">
                  <c:v>2.9318446781421272</c:v>
                </c:pt>
                <c:pt idx="37">
                  <c:v>2.8258434337218148</c:v>
                </c:pt>
                <c:pt idx="38">
                  <c:v>2.7044084253159042</c:v>
                </c:pt>
                <c:pt idx="39">
                  <c:v>2.656424855478619</c:v>
                </c:pt>
                <c:pt idx="40">
                  <c:v>2.6182731029795718</c:v>
                </c:pt>
                <c:pt idx="41">
                  <c:v>2.5940428341785378</c:v>
                </c:pt>
                <c:pt idx="42">
                  <c:v>2.4896570471215824</c:v>
                </c:pt>
                <c:pt idx="43">
                  <c:v>2.5625779142749963</c:v>
                </c:pt>
                <c:pt idx="44">
                  <c:v>2.6295946402296551</c:v>
                </c:pt>
                <c:pt idx="45">
                  <c:v>2.8621337316160265</c:v>
                </c:pt>
                <c:pt idx="46">
                  <c:v>3.1882013760741188</c:v>
                </c:pt>
                <c:pt idx="47">
                  <c:v>3.0694998624606598</c:v>
                </c:pt>
                <c:pt idx="48">
                  <c:v>2.9993547237326226</c:v>
                </c:pt>
                <c:pt idx="49">
                  <c:v>2.9937783589316496</c:v>
                </c:pt>
                <c:pt idx="50">
                  <c:v>3.1365742513647064</c:v>
                </c:pt>
                <c:pt idx="51">
                  <c:v>3.2029350189249186</c:v>
                </c:pt>
                <c:pt idx="52">
                  <c:v>3.2212187311851892</c:v>
                </c:pt>
                <c:pt idx="53">
                  <c:v>3.1587488222018152</c:v>
                </c:pt>
                <c:pt idx="54">
                  <c:v>3.2562865764489999</c:v>
                </c:pt>
                <c:pt idx="55">
                  <c:v>3.4483599784780239</c:v>
                </c:pt>
                <c:pt idx="56">
                  <c:v>3.4305158692018551</c:v>
                </c:pt>
                <c:pt idx="57">
                  <c:v>3.4727688790942892</c:v>
                </c:pt>
                <c:pt idx="58">
                  <c:v>3.2427362813850067</c:v>
                </c:pt>
                <c:pt idx="59">
                  <c:v>3.1880925848163741</c:v>
                </c:pt>
                <c:pt idx="60">
                  <c:v>3.1691767133188335</c:v>
                </c:pt>
                <c:pt idx="61">
                  <c:v>3.1044798486034466</c:v>
                </c:pt>
                <c:pt idx="62">
                  <c:v>3.0184127340987459</c:v>
                </c:pt>
                <c:pt idx="63">
                  <c:v>3.1108288610925143</c:v>
                </c:pt>
                <c:pt idx="64">
                  <c:v>3.1246496345367376</c:v>
                </c:pt>
                <c:pt idx="65">
                  <c:v>3.2729745865567139</c:v>
                </c:pt>
                <c:pt idx="66">
                  <c:v>3.3845915308851033</c:v>
                </c:pt>
                <c:pt idx="67">
                  <c:v>3.4468313644086521</c:v>
                </c:pt>
                <c:pt idx="68">
                  <c:v>3.4210157312500797</c:v>
                </c:pt>
                <c:pt idx="69">
                  <c:v>3.4878439191600279</c:v>
                </c:pt>
                <c:pt idx="70">
                  <c:v>3.5537021413782526</c:v>
                </c:pt>
                <c:pt idx="71">
                  <c:v>3.468876587373984</c:v>
                </c:pt>
                <c:pt idx="72">
                  <c:v>3.3473309073150972</c:v>
                </c:pt>
                <c:pt idx="73">
                  <c:v>3.3758938314021236</c:v>
                </c:pt>
                <c:pt idx="74">
                  <c:v>3.2515100274087274</c:v>
                </c:pt>
                <c:pt idx="75">
                  <c:v>3.1387418957625215</c:v>
                </c:pt>
                <c:pt idx="76">
                  <c:v>2.6614309334099318</c:v>
                </c:pt>
                <c:pt idx="77">
                  <c:v>2.2387918383085292</c:v>
                </c:pt>
                <c:pt idx="78">
                  <c:v>2.0572507599434999</c:v>
                </c:pt>
                <c:pt idx="79">
                  <c:v>1.7673285730769663</c:v>
                </c:pt>
                <c:pt idx="80">
                  <c:v>1.6626335768359155</c:v>
                </c:pt>
                <c:pt idx="81">
                  <c:v>1.6533981629509213</c:v>
                </c:pt>
                <c:pt idx="82">
                  <c:v>2.43062513881938</c:v>
                </c:pt>
                <c:pt idx="83">
                  <c:v>3.2254538049405994</c:v>
                </c:pt>
                <c:pt idx="84">
                  <c:v>3.8694597763467584</c:v>
                </c:pt>
                <c:pt idx="85">
                  <c:v>4.3616357735869826</c:v>
                </c:pt>
                <c:pt idx="86">
                  <c:v>5.0038629648881425</c:v>
                </c:pt>
                <c:pt idx="87">
                  <c:v>5.2274447932307737</c:v>
                </c:pt>
                <c:pt idx="88">
                  <c:v>5.4718754702145418</c:v>
                </c:pt>
                <c:pt idx="89">
                  <c:v>5.3335874539458246</c:v>
                </c:pt>
                <c:pt idx="90">
                  <c:v>5.4544321881632527</c:v>
                </c:pt>
                <c:pt idx="91">
                  <c:v>5.6464964991522635</c:v>
                </c:pt>
                <c:pt idx="92">
                  <c:v>5.7244499792815162</c:v>
                </c:pt>
                <c:pt idx="93">
                  <c:v>5.6963568827527808</c:v>
                </c:pt>
                <c:pt idx="94">
                  <c:v>5.6856133697145737</c:v>
                </c:pt>
                <c:pt idx="95">
                  <c:v>5.6239694849158184</c:v>
                </c:pt>
                <c:pt idx="96">
                  <c:v>5.71639738731092</c:v>
                </c:pt>
                <c:pt idx="97">
                  <c:v>6.2098791867679211</c:v>
                </c:pt>
                <c:pt idx="98">
                  <c:v>6.644402942048842</c:v>
                </c:pt>
                <c:pt idx="99">
                  <c:v>6.8267573378723796</c:v>
                </c:pt>
                <c:pt idx="100">
                  <c:v>7.0272430515475293</c:v>
                </c:pt>
                <c:pt idx="101">
                  <c:v>6.9835811799078726</c:v>
                </c:pt>
                <c:pt idx="102">
                  <c:v>6.853634423724003</c:v>
                </c:pt>
                <c:pt idx="103">
                  <c:v>7.0113547210303864</c:v>
                </c:pt>
                <c:pt idx="104">
                  <c:v>7.4650517662586822</c:v>
                </c:pt>
                <c:pt idx="105">
                  <c:v>7.513674297235184</c:v>
                </c:pt>
                <c:pt idx="106">
                  <c:v>6.6269409149832939</c:v>
                </c:pt>
                <c:pt idx="107">
                  <c:v>5.8630680153274568</c:v>
                </c:pt>
                <c:pt idx="108">
                  <c:v>4.5484318573027878</c:v>
                </c:pt>
                <c:pt idx="109">
                  <c:v>3.8255866411033566</c:v>
                </c:pt>
                <c:pt idx="110">
                  <c:v>2.910131264980123</c:v>
                </c:pt>
                <c:pt idx="111">
                  <c:v>2.0408700185590192</c:v>
                </c:pt>
                <c:pt idx="112">
                  <c:v>1.6046013722910857</c:v>
                </c:pt>
                <c:pt idx="113">
                  <c:v>1.2588683716846845</c:v>
                </c:pt>
                <c:pt idx="114">
                  <c:v>0.70162574874024131</c:v>
                </c:pt>
                <c:pt idx="115">
                  <c:v>0.11425181055027167</c:v>
                </c:pt>
                <c:pt idx="116">
                  <c:v>-0.62644574000370312</c:v>
                </c:pt>
                <c:pt idx="117">
                  <c:v>-0.94116333385647977</c:v>
                </c:pt>
                <c:pt idx="118">
                  <c:v>-1.0390060602783819</c:v>
                </c:pt>
                <c:pt idx="119">
                  <c:v>-1.4779535973864029</c:v>
                </c:pt>
                <c:pt idx="120">
                  <c:v>-1.7172664586831416</c:v>
                </c:pt>
                <c:pt idx="121">
                  <c:v>-1.5613178177197966</c:v>
                </c:pt>
                <c:pt idx="122">
                  <c:v>-1.2075538646263766</c:v>
                </c:pt>
                <c:pt idx="123">
                  <c:v>-0.98602902542637594</c:v>
                </c:pt>
                <c:pt idx="124">
                  <c:v>-0.66402474371211895</c:v>
                </c:pt>
                <c:pt idx="125">
                  <c:v>-0.32599807577403794</c:v>
                </c:pt>
                <c:pt idx="126">
                  <c:v>-0.35818834931798449</c:v>
                </c:pt>
                <c:pt idx="127">
                  <c:v>-0.10171965366932056</c:v>
                </c:pt>
                <c:pt idx="128">
                  <c:v>-0.1660618704269865</c:v>
                </c:pt>
                <c:pt idx="129">
                  <c:v>-6.1417762525692865E-2</c:v>
                </c:pt>
                <c:pt idx="130">
                  <c:v>1.2493270873036977E-2</c:v>
                </c:pt>
                <c:pt idx="131">
                  <c:v>0.22980256175952718</c:v>
                </c:pt>
                <c:pt idx="132">
                  <c:v>0.99014692855938335</c:v>
                </c:pt>
                <c:pt idx="133">
                  <c:v>1.3113264190315164</c:v>
                </c:pt>
                <c:pt idx="134">
                  <c:v>1.5551986874181694</c:v>
                </c:pt>
                <c:pt idx="135">
                  <c:v>1.6902528043886775</c:v>
                </c:pt>
                <c:pt idx="136">
                  <c:v>1.6419873199138664</c:v>
                </c:pt>
                <c:pt idx="137">
                  <c:v>1.3429537315656432</c:v>
                </c:pt>
                <c:pt idx="138">
                  <c:v>1.215415042898897</c:v>
                </c:pt>
                <c:pt idx="139">
                  <c:v>1.0505866339104557</c:v>
                </c:pt>
                <c:pt idx="140">
                  <c:v>0.82013010112564189</c:v>
                </c:pt>
                <c:pt idx="141">
                  <c:v>0.5735886797002081</c:v>
                </c:pt>
                <c:pt idx="142">
                  <c:v>0.37469070360108958</c:v>
                </c:pt>
                <c:pt idx="143">
                  <c:v>0.33823530120318424</c:v>
                </c:pt>
                <c:pt idx="144">
                  <c:v>-0.12495046764080087</c:v>
                </c:pt>
                <c:pt idx="145">
                  <c:v>-0.15776015585028347</c:v>
                </c:pt>
                <c:pt idx="146">
                  <c:v>-0.69699547104745818</c:v>
                </c:pt>
                <c:pt idx="147">
                  <c:v>-1.1187101200361411</c:v>
                </c:pt>
                <c:pt idx="148">
                  <c:v>-1.3031447296992553</c:v>
                </c:pt>
                <c:pt idx="149">
                  <c:v>-1.07302244690311</c:v>
                </c:pt>
                <c:pt idx="150">
                  <c:v>-0.55502879004683336</c:v>
                </c:pt>
                <c:pt idx="151">
                  <c:v>-0.16999045729566831</c:v>
                </c:pt>
                <c:pt idx="152">
                  <c:v>-5.5445023290658924E-2</c:v>
                </c:pt>
                <c:pt idx="153">
                  <c:v>7.0102543291028496E-3</c:v>
                </c:pt>
                <c:pt idx="154">
                  <c:v>0.33666004443770703</c:v>
                </c:pt>
                <c:pt idx="155">
                  <c:v>0.56875998774857806</c:v>
                </c:pt>
                <c:pt idx="156">
                  <c:v>0.74811192068160892</c:v>
                </c:pt>
                <c:pt idx="157">
                  <c:v>0.9630673676156789</c:v>
                </c:pt>
                <c:pt idx="158">
                  <c:v>1.0479117164373406</c:v>
                </c:pt>
                <c:pt idx="159">
                  <c:v>0.99395316675132506</c:v>
                </c:pt>
                <c:pt idx="160">
                  <c:v>0.9890118168064248</c:v>
                </c:pt>
                <c:pt idx="161">
                  <c:v>0.87016565583185468</c:v>
                </c:pt>
                <c:pt idx="162">
                  <c:v>0.48873175015853576</c:v>
                </c:pt>
                <c:pt idx="163">
                  <c:v>0.28961707477166954</c:v>
                </c:pt>
                <c:pt idx="164">
                  <c:v>0.19891913736290689</c:v>
                </c:pt>
                <c:pt idx="165">
                  <c:v>0.17026474039177231</c:v>
                </c:pt>
                <c:pt idx="166">
                  <c:v>0.34211424999682549</c:v>
                </c:pt>
                <c:pt idx="167">
                  <c:v>0.76561881450224689</c:v>
                </c:pt>
                <c:pt idx="168">
                  <c:v>1.1174174127386607</c:v>
                </c:pt>
                <c:pt idx="169">
                  <c:v>1.3691409023798684</c:v>
                </c:pt>
                <c:pt idx="170">
                  <c:v>1.4957145207325908</c:v>
                </c:pt>
                <c:pt idx="171">
                  <c:v>1.6974948254735409</c:v>
                </c:pt>
                <c:pt idx="172">
                  <c:v>1.8864963083848352</c:v>
                </c:pt>
                <c:pt idx="173">
                  <c:v>1.8056686119947045</c:v>
                </c:pt>
                <c:pt idx="174">
                  <c:v>1.838231805854349</c:v>
                </c:pt>
                <c:pt idx="175">
                  <c:v>1.7765854214896279</c:v>
                </c:pt>
                <c:pt idx="176">
                  <c:v>1.6577841753749425</c:v>
                </c:pt>
                <c:pt idx="177">
                  <c:v>2.0324236757081877</c:v>
                </c:pt>
                <c:pt idx="178">
                  <c:v>2.2971991625708625</c:v>
                </c:pt>
                <c:pt idx="179">
                  <c:v>2.5494625079752922</c:v>
                </c:pt>
                <c:pt idx="180">
                  <c:v>2.5553165420331823</c:v>
                </c:pt>
                <c:pt idx="181">
                  <c:v>2.6560241465852812</c:v>
                </c:pt>
                <c:pt idx="182">
                  <c:v>2.9958268436379711</c:v>
                </c:pt>
                <c:pt idx="183">
                  <c:v>3.1545233972417606</c:v>
                </c:pt>
                <c:pt idx="184">
                  <c:v>3.3234786412647566</c:v>
                </c:pt>
                <c:pt idx="185">
                  <c:v>3.7945008792740538</c:v>
                </c:pt>
                <c:pt idx="186">
                  <c:v>3.9751074773807886</c:v>
                </c:pt>
                <c:pt idx="187">
                  <c:v>3.9795705901153582</c:v>
                </c:pt>
                <c:pt idx="188">
                  <c:v>3.8555509366724436</c:v>
                </c:pt>
                <c:pt idx="189">
                  <c:v>3.4527943770044089</c:v>
                </c:pt>
                <c:pt idx="190">
                  <c:v>3.2255308914866418</c:v>
                </c:pt>
                <c:pt idx="191">
                  <c:v>2.6589226348389872</c:v>
                </c:pt>
                <c:pt idx="192">
                  <c:v>2.5293130590057586</c:v>
                </c:pt>
                <c:pt idx="193">
                  <c:v>2.4890858635922086</c:v>
                </c:pt>
                <c:pt idx="194">
                  <c:v>2.1843023359765255</c:v>
                </c:pt>
                <c:pt idx="195">
                  <c:v>1.9062610726197704</c:v>
                </c:pt>
                <c:pt idx="196">
                  <c:v>1.8334220307007456</c:v>
                </c:pt>
                <c:pt idx="197">
                  <c:v>1.5975123878217232</c:v>
                </c:pt>
                <c:pt idx="198">
                  <c:v>1.2532806461037183</c:v>
                </c:pt>
                <c:pt idx="199">
                  <c:v>1.0243439863975539</c:v>
                </c:pt>
                <c:pt idx="200">
                  <c:v>1.1683467175520263</c:v>
                </c:pt>
                <c:pt idx="201">
                  <c:v>1.6539514246667295</c:v>
                </c:pt>
                <c:pt idx="202">
                  <c:v>2.1910620365125624</c:v>
                </c:pt>
                <c:pt idx="203">
                  <c:v>2.8940276151779472</c:v>
                </c:pt>
                <c:pt idx="204">
                  <c:v>3.430949528774164</c:v>
                </c:pt>
                <c:pt idx="205">
                  <c:v>3.7247659393834454</c:v>
                </c:pt>
                <c:pt idx="206">
                  <c:v>3.5160491107795053</c:v>
                </c:pt>
                <c:pt idx="207">
                  <c:v>2.9032257024911985</c:v>
                </c:pt>
                <c:pt idx="208">
                  <c:v>2.5639107050859593</c:v>
                </c:pt>
                <c:pt idx="209">
                  <c:v>2.3366540124740141</c:v>
                </c:pt>
                <c:pt idx="210">
                  <c:v>2.0482144383481398</c:v>
                </c:pt>
                <c:pt idx="211">
                  <c:v>2.0741009778409989</c:v>
                </c:pt>
                <c:pt idx="212">
                  <c:v>2.0204892469269566</c:v>
                </c:pt>
                <c:pt idx="213">
                  <c:v>1.9674267654766027</c:v>
                </c:pt>
                <c:pt idx="214">
                  <c:v>1.8316371886653542</c:v>
                </c:pt>
                <c:pt idx="215">
                  <c:v>1.6549176149395635</c:v>
                </c:pt>
                <c:pt idx="216">
                  <c:v>1.4768623863516837</c:v>
                </c:pt>
                <c:pt idx="217">
                  <c:v>1.3396745874711087</c:v>
                </c:pt>
                <c:pt idx="218">
                  <c:v>1.043021746895505</c:v>
                </c:pt>
                <c:pt idx="219">
                  <c:v>0.61125027639445761</c:v>
                </c:pt>
                <c:pt idx="220">
                  <c:v>0.17586039749596694</c:v>
                </c:pt>
                <c:pt idx="221">
                  <c:v>-0.15449856058685896</c:v>
                </c:pt>
                <c:pt idx="222">
                  <c:v>-0.72028368659951525</c:v>
                </c:pt>
                <c:pt idx="223">
                  <c:v>-1.1665222817763663</c:v>
                </c:pt>
                <c:pt idx="224">
                  <c:v>-1.5435297135328199</c:v>
                </c:pt>
                <c:pt idx="225">
                  <c:v>-2.1691220921051695</c:v>
                </c:pt>
                <c:pt idx="226">
                  <c:v>-2.613000450335889</c:v>
                </c:pt>
                <c:pt idx="227">
                  <c:v>-2.4100790107692518</c:v>
                </c:pt>
                <c:pt idx="228">
                  <c:v>-2.4366209824960094</c:v>
                </c:pt>
                <c:pt idx="229">
                  <c:v>-2.6737511770682829</c:v>
                </c:pt>
                <c:pt idx="230">
                  <c:v>-2.9830270368947964</c:v>
                </c:pt>
                <c:pt idx="231">
                  <c:v>-3.0884365106974059</c:v>
                </c:pt>
                <c:pt idx="232">
                  <c:v>-3.5394729074293991</c:v>
                </c:pt>
                <c:pt idx="233">
                  <c:v>-3.4751915896845986</c:v>
                </c:pt>
                <c:pt idx="234">
                  <c:v>-3.4737718610847281</c:v>
                </c:pt>
                <c:pt idx="235">
                  <c:v>-3.2751239955311462</c:v>
                </c:pt>
                <c:pt idx="236">
                  <c:v>-3.1563528872423774</c:v>
                </c:pt>
                <c:pt idx="237">
                  <c:v>-2.7912034902954161</c:v>
                </c:pt>
                <c:pt idx="238">
                  <c:v>-2.347269148068662</c:v>
                </c:pt>
                <c:pt idx="239">
                  <c:v>-2.0373230605910635</c:v>
                </c:pt>
                <c:pt idx="240">
                  <c:v>-2.1087065868055959</c:v>
                </c:pt>
                <c:pt idx="241">
                  <c:v>-2.183680009488711</c:v>
                </c:pt>
                <c:pt idx="242">
                  <c:v>-1.9463094772947045</c:v>
                </c:pt>
                <c:pt idx="243">
                  <c:v>-1.8059613568886164</c:v>
                </c:pt>
                <c:pt idx="244">
                  <c:v>-1.870863241392243</c:v>
                </c:pt>
                <c:pt idx="245">
                  <c:v>-1.8605058774974452</c:v>
                </c:pt>
                <c:pt idx="246">
                  <c:v>-1.7817298587480082</c:v>
                </c:pt>
                <c:pt idx="247">
                  <c:v>-1.6853471676053147</c:v>
                </c:pt>
                <c:pt idx="248">
                  <c:v>-1.7094875871646735</c:v>
                </c:pt>
                <c:pt idx="249">
                  <c:v>-1.5294325017805193</c:v>
                </c:pt>
                <c:pt idx="250">
                  <c:v>-1.3031281642085588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0-B34D-AA1C-630B7AFF379A}"/>
            </c:ext>
          </c:extLst>
        </c:ser>
        <c:ser>
          <c:idx val="1"/>
          <c:order val="2"/>
          <c:tx>
            <c:strRef>
              <c:f>'Data MACD'!$F$1</c:f>
              <c:strCache>
                <c:ptCount val="1"/>
                <c:pt idx="0">
                  <c:v>Signal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'Data MACD'!$A$2:$A$252</c:f>
              <c:numCache>
                <c:formatCode>m/d/yyyy</c:formatCode>
                <c:ptCount val="251"/>
                <c:pt idx="0">
                  <c:v>43924</c:v>
                </c:pt>
                <c:pt idx="1">
                  <c:v>43927</c:v>
                </c:pt>
                <c:pt idx="2">
                  <c:v>43928</c:v>
                </c:pt>
                <c:pt idx="3">
                  <c:v>43929</c:v>
                </c:pt>
                <c:pt idx="4">
                  <c:v>43930</c:v>
                </c:pt>
                <c:pt idx="5">
                  <c:v>43934</c:v>
                </c:pt>
                <c:pt idx="6">
                  <c:v>43935</c:v>
                </c:pt>
                <c:pt idx="7">
                  <c:v>43936</c:v>
                </c:pt>
                <c:pt idx="8">
                  <c:v>43937</c:v>
                </c:pt>
                <c:pt idx="9">
                  <c:v>43938</c:v>
                </c:pt>
                <c:pt idx="10">
                  <c:v>43941</c:v>
                </c:pt>
                <c:pt idx="11">
                  <c:v>43942</c:v>
                </c:pt>
                <c:pt idx="12">
                  <c:v>43943</c:v>
                </c:pt>
                <c:pt idx="13">
                  <c:v>43944</c:v>
                </c:pt>
                <c:pt idx="14">
                  <c:v>43945</c:v>
                </c:pt>
                <c:pt idx="15">
                  <c:v>43948</c:v>
                </c:pt>
                <c:pt idx="16">
                  <c:v>43949</c:v>
                </c:pt>
                <c:pt idx="17">
                  <c:v>43950</c:v>
                </c:pt>
                <c:pt idx="18">
                  <c:v>43951</c:v>
                </c:pt>
                <c:pt idx="19">
                  <c:v>43952</c:v>
                </c:pt>
                <c:pt idx="20">
                  <c:v>43955</c:v>
                </c:pt>
                <c:pt idx="21">
                  <c:v>43956</c:v>
                </c:pt>
                <c:pt idx="22">
                  <c:v>43957</c:v>
                </c:pt>
                <c:pt idx="23">
                  <c:v>43958</c:v>
                </c:pt>
                <c:pt idx="24">
                  <c:v>43959</c:v>
                </c:pt>
                <c:pt idx="25">
                  <c:v>43962</c:v>
                </c:pt>
                <c:pt idx="26">
                  <c:v>43963</c:v>
                </c:pt>
                <c:pt idx="27">
                  <c:v>43964</c:v>
                </c:pt>
                <c:pt idx="28">
                  <c:v>43965</c:v>
                </c:pt>
                <c:pt idx="29">
                  <c:v>43966</c:v>
                </c:pt>
                <c:pt idx="30">
                  <c:v>43969</c:v>
                </c:pt>
                <c:pt idx="31">
                  <c:v>43970</c:v>
                </c:pt>
                <c:pt idx="32">
                  <c:v>43971</c:v>
                </c:pt>
                <c:pt idx="33">
                  <c:v>43972</c:v>
                </c:pt>
                <c:pt idx="34">
                  <c:v>43973</c:v>
                </c:pt>
                <c:pt idx="35">
                  <c:v>43977</c:v>
                </c:pt>
                <c:pt idx="36">
                  <c:v>43978</c:v>
                </c:pt>
                <c:pt idx="37">
                  <c:v>43979</c:v>
                </c:pt>
                <c:pt idx="38">
                  <c:v>43980</c:v>
                </c:pt>
                <c:pt idx="39">
                  <c:v>43983</c:v>
                </c:pt>
                <c:pt idx="40">
                  <c:v>43984</c:v>
                </c:pt>
                <c:pt idx="41">
                  <c:v>43985</c:v>
                </c:pt>
                <c:pt idx="42">
                  <c:v>43986</c:v>
                </c:pt>
                <c:pt idx="43">
                  <c:v>43987</c:v>
                </c:pt>
                <c:pt idx="44">
                  <c:v>43990</c:v>
                </c:pt>
                <c:pt idx="45">
                  <c:v>43991</c:v>
                </c:pt>
                <c:pt idx="46">
                  <c:v>43992</c:v>
                </c:pt>
                <c:pt idx="47">
                  <c:v>43993</c:v>
                </c:pt>
                <c:pt idx="48">
                  <c:v>43994</c:v>
                </c:pt>
                <c:pt idx="49">
                  <c:v>43997</c:v>
                </c:pt>
                <c:pt idx="50">
                  <c:v>43998</c:v>
                </c:pt>
                <c:pt idx="51">
                  <c:v>43999</c:v>
                </c:pt>
                <c:pt idx="52">
                  <c:v>44000</c:v>
                </c:pt>
                <c:pt idx="53">
                  <c:v>44001</c:v>
                </c:pt>
                <c:pt idx="54">
                  <c:v>44004</c:v>
                </c:pt>
                <c:pt idx="55">
                  <c:v>44005</c:v>
                </c:pt>
                <c:pt idx="56">
                  <c:v>44006</c:v>
                </c:pt>
                <c:pt idx="57">
                  <c:v>44007</c:v>
                </c:pt>
                <c:pt idx="58">
                  <c:v>44008</c:v>
                </c:pt>
                <c:pt idx="59">
                  <c:v>44011</c:v>
                </c:pt>
                <c:pt idx="60">
                  <c:v>44012</c:v>
                </c:pt>
                <c:pt idx="61">
                  <c:v>44013</c:v>
                </c:pt>
                <c:pt idx="62">
                  <c:v>44014</c:v>
                </c:pt>
                <c:pt idx="63">
                  <c:v>44018</c:v>
                </c:pt>
                <c:pt idx="64">
                  <c:v>44019</c:v>
                </c:pt>
                <c:pt idx="65">
                  <c:v>44020</c:v>
                </c:pt>
                <c:pt idx="66">
                  <c:v>44021</c:v>
                </c:pt>
                <c:pt idx="67">
                  <c:v>44022</c:v>
                </c:pt>
                <c:pt idx="68">
                  <c:v>44025</c:v>
                </c:pt>
                <c:pt idx="69">
                  <c:v>44026</c:v>
                </c:pt>
                <c:pt idx="70">
                  <c:v>44027</c:v>
                </c:pt>
                <c:pt idx="71">
                  <c:v>44028</c:v>
                </c:pt>
                <c:pt idx="72">
                  <c:v>44029</c:v>
                </c:pt>
                <c:pt idx="73">
                  <c:v>44032</c:v>
                </c:pt>
                <c:pt idx="74">
                  <c:v>44033</c:v>
                </c:pt>
                <c:pt idx="75">
                  <c:v>44034</c:v>
                </c:pt>
                <c:pt idx="76">
                  <c:v>44035</c:v>
                </c:pt>
                <c:pt idx="77">
                  <c:v>44036</c:v>
                </c:pt>
                <c:pt idx="78">
                  <c:v>44039</c:v>
                </c:pt>
                <c:pt idx="79">
                  <c:v>44040</c:v>
                </c:pt>
                <c:pt idx="80">
                  <c:v>44041</c:v>
                </c:pt>
                <c:pt idx="81">
                  <c:v>44042</c:v>
                </c:pt>
                <c:pt idx="82">
                  <c:v>44043</c:v>
                </c:pt>
                <c:pt idx="83">
                  <c:v>44046</c:v>
                </c:pt>
                <c:pt idx="84">
                  <c:v>44047</c:v>
                </c:pt>
                <c:pt idx="85">
                  <c:v>44048</c:v>
                </c:pt>
                <c:pt idx="86">
                  <c:v>44049</c:v>
                </c:pt>
                <c:pt idx="87">
                  <c:v>44050</c:v>
                </c:pt>
                <c:pt idx="88">
                  <c:v>44053</c:v>
                </c:pt>
                <c:pt idx="89">
                  <c:v>44054</c:v>
                </c:pt>
                <c:pt idx="90">
                  <c:v>44055</c:v>
                </c:pt>
                <c:pt idx="91">
                  <c:v>44056</c:v>
                </c:pt>
                <c:pt idx="92">
                  <c:v>44057</c:v>
                </c:pt>
                <c:pt idx="93">
                  <c:v>44060</c:v>
                </c:pt>
                <c:pt idx="94">
                  <c:v>44061</c:v>
                </c:pt>
                <c:pt idx="95">
                  <c:v>44062</c:v>
                </c:pt>
                <c:pt idx="96">
                  <c:v>44063</c:v>
                </c:pt>
                <c:pt idx="97">
                  <c:v>44064</c:v>
                </c:pt>
                <c:pt idx="98">
                  <c:v>44067</c:v>
                </c:pt>
                <c:pt idx="99">
                  <c:v>44068</c:v>
                </c:pt>
                <c:pt idx="100">
                  <c:v>44069</c:v>
                </c:pt>
                <c:pt idx="101">
                  <c:v>44070</c:v>
                </c:pt>
                <c:pt idx="102">
                  <c:v>44071</c:v>
                </c:pt>
                <c:pt idx="103">
                  <c:v>44074</c:v>
                </c:pt>
                <c:pt idx="104">
                  <c:v>44075</c:v>
                </c:pt>
                <c:pt idx="105">
                  <c:v>44076</c:v>
                </c:pt>
                <c:pt idx="106">
                  <c:v>44077</c:v>
                </c:pt>
                <c:pt idx="107">
                  <c:v>44078</c:v>
                </c:pt>
                <c:pt idx="108">
                  <c:v>44082</c:v>
                </c:pt>
                <c:pt idx="109">
                  <c:v>44083</c:v>
                </c:pt>
                <c:pt idx="110">
                  <c:v>44084</c:v>
                </c:pt>
                <c:pt idx="111">
                  <c:v>44085</c:v>
                </c:pt>
                <c:pt idx="112">
                  <c:v>44088</c:v>
                </c:pt>
                <c:pt idx="113">
                  <c:v>44089</c:v>
                </c:pt>
                <c:pt idx="114">
                  <c:v>44090</c:v>
                </c:pt>
                <c:pt idx="115">
                  <c:v>44091</c:v>
                </c:pt>
                <c:pt idx="116">
                  <c:v>44092</c:v>
                </c:pt>
                <c:pt idx="117">
                  <c:v>44095</c:v>
                </c:pt>
                <c:pt idx="118">
                  <c:v>44096</c:v>
                </c:pt>
                <c:pt idx="119">
                  <c:v>44097</c:v>
                </c:pt>
                <c:pt idx="120">
                  <c:v>44098</c:v>
                </c:pt>
                <c:pt idx="121">
                  <c:v>44099</c:v>
                </c:pt>
                <c:pt idx="122">
                  <c:v>44102</c:v>
                </c:pt>
                <c:pt idx="123">
                  <c:v>44103</c:v>
                </c:pt>
                <c:pt idx="124">
                  <c:v>44104</c:v>
                </c:pt>
                <c:pt idx="125">
                  <c:v>44105</c:v>
                </c:pt>
                <c:pt idx="126">
                  <c:v>44106</c:v>
                </c:pt>
                <c:pt idx="127">
                  <c:v>44109</c:v>
                </c:pt>
                <c:pt idx="128">
                  <c:v>44110</c:v>
                </c:pt>
                <c:pt idx="129">
                  <c:v>44111</c:v>
                </c:pt>
                <c:pt idx="130">
                  <c:v>44112</c:v>
                </c:pt>
                <c:pt idx="131">
                  <c:v>44113</c:v>
                </c:pt>
                <c:pt idx="132">
                  <c:v>44116</c:v>
                </c:pt>
                <c:pt idx="133">
                  <c:v>44117</c:v>
                </c:pt>
                <c:pt idx="134">
                  <c:v>44118</c:v>
                </c:pt>
                <c:pt idx="135">
                  <c:v>44119</c:v>
                </c:pt>
                <c:pt idx="136">
                  <c:v>44120</c:v>
                </c:pt>
                <c:pt idx="137">
                  <c:v>44123</c:v>
                </c:pt>
                <c:pt idx="138">
                  <c:v>44124</c:v>
                </c:pt>
                <c:pt idx="139">
                  <c:v>44125</c:v>
                </c:pt>
                <c:pt idx="140">
                  <c:v>44126</c:v>
                </c:pt>
                <c:pt idx="141">
                  <c:v>44127</c:v>
                </c:pt>
                <c:pt idx="142">
                  <c:v>44130</c:v>
                </c:pt>
                <c:pt idx="143">
                  <c:v>44131</c:v>
                </c:pt>
                <c:pt idx="144">
                  <c:v>44132</c:v>
                </c:pt>
                <c:pt idx="145">
                  <c:v>44133</c:v>
                </c:pt>
                <c:pt idx="146">
                  <c:v>44134</c:v>
                </c:pt>
                <c:pt idx="147">
                  <c:v>44137</c:v>
                </c:pt>
                <c:pt idx="148">
                  <c:v>44138</c:v>
                </c:pt>
                <c:pt idx="149">
                  <c:v>44139</c:v>
                </c:pt>
                <c:pt idx="150">
                  <c:v>44140</c:v>
                </c:pt>
                <c:pt idx="151">
                  <c:v>44141</c:v>
                </c:pt>
                <c:pt idx="152">
                  <c:v>44144</c:v>
                </c:pt>
                <c:pt idx="153">
                  <c:v>44145</c:v>
                </c:pt>
                <c:pt idx="154">
                  <c:v>44146</c:v>
                </c:pt>
                <c:pt idx="155">
                  <c:v>44147</c:v>
                </c:pt>
                <c:pt idx="156">
                  <c:v>44148</c:v>
                </c:pt>
                <c:pt idx="157">
                  <c:v>44151</c:v>
                </c:pt>
                <c:pt idx="158">
                  <c:v>44152</c:v>
                </c:pt>
                <c:pt idx="159">
                  <c:v>44153</c:v>
                </c:pt>
                <c:pt idx="160">
                  <c:v>44154</c:v>
                </c:pt>
                <c:pt idx="161">
                  <c:v>44155</c:v>
                </c:pt>
                <c:pt idx="162">
                  <c:v>44158</c:v>
                </c:pt>
                <c:pt idx="163">
                  <c:v>44159</c:v>
                </c:pt>
                <c:pt idx="164">
                  <c:v>44160</c:v>
                </c:pt>
                <c:pt idx="165">
                  <c:v>44162</c:v>
                </c:pt>
                <c:pt idx="166">
                  <c:v>44165</c:v>
                </c:pt>
                <c:pt idx="167">
                  <c:v>44166</c:v>
                </c:pt>
                <c:pt idx="168">
                  <c:v>44167</c:v>
                </c:pt>
                <c:pt idx="169">
                  <c:v>44168</c:v>
                </c:pt>
                <c:pt idx="170">
                  <c:v>44169</c:v>
                </c:pt>
                <c:pt idx="171">
                  <c:v>44172</c:v>
                </c:pt>
                <c:pt idx="172">
                  <c:v>44173</c:v>
                </c:pt>
                <c:pt idx="173">
                  <c:v>44174</c:v>
                </c:pt>
                <c:pt idx="174">
                  <c:v>44175</c:v>
                </c:pt>
                <c:pt idx="175">
                  <c:v>44176</c:v>
                </c:pt>
                <c:pt idx="176">
                  <c:v>44179</c:v>
                </c:pt>
                <c:pt idx="177">
                  <c:v>44180</c:v>
                </c:pt>
                <c:pt idx="178">
                  <c:v>44181</c:v>
                </c:pt>
                <c:pt idx="179">
                  <c:v>44182</c:v>
                </c:pt>
                <c:pt idx="180">
                  <c:v>44183</c:v>
                </c:pt>
                <c:pt idx="181">
                  <c:v>44186</c:v>
                </c:pt>
                <c:pt idx="182">
                  <c:v>44187</c:v>
                </c:pt>
                <c:pt idx="183">
                  <c:v>44188</c:v>
                </c:pt>
                <c:pt idx="184">
                  <c:v>44189</c:v>
                </c:pt>
                <c:pt idx="185">
                  <c:v>44193</c:v>
                </c:pt>
                <c:pt idx="186">
                  <c:v>44194</c:v>
                </c:pt>
                <c:pt idx="187">
                  <c:v>44195</c:v>
                </c:pt>
                <c:pt idx="188">
                  <c:v>44196</c:v>
                </c:pt>
                <c:pt idx="189">
                  <c:v>44200</c:v>
                </c:pt>
                <c:pt idx="190">
                  <c:v>44201</c:v>
                </c:pt>
                <c:pt idx="191">
                  <c:v>44202</c:v>
                </c:pt>
                <c:pt idx="192">
                  <c:v>44203</c:v>
                </c:pt>
                <c:pt idx="193">
                  <c:v>44204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44215</c:v>
                </c:pt>
                <c:pt idx="200">
                  <c:v>44216</c:v>
                </c:pt>
                <c:pt idx="201">
                  <c:v>44217</c:v>
                </c:pt>
                <c:pt idx="202">
                  <c:v>44218</c:v>
                </c:pt>
                <c:pt idx="203">
                  <c:v>44221</c:v>
                </c:pt>
                <c:pt idx="204">
                  <c:v>44222</c:v>
                </c:pt>
                <c:pt idx="205">
                  <c:v>44223</c:v>
                </c:pt>
                <c:pt idx="206">
                  <c:v>44224</c:v>
                </c:pt>
                <c:pt idx="207">
                  <c:v>44225</c:v>
                </c:pt>
                <c:pt idx="208">
                  <c:v>44228</c:v>
                </c:pt>
                <c:pt idx="209">
                  <c:v>44229</c:v>
                </c:pt>
                <c:pt idx="210">
                  <c:v>44230</c:v>
                </c:pt>
                <c:pt idx="211">
                  <c:v>44231</c:v>
                </c:pt>
                <c:pt idx="212">
                  <c:v>44232</c:v>
                </c:pt>
                <c:pt idx="213">
                  <c:v>44235</c:v>
                </c:pt>
                <c:pt idx="214">
                  <c:v>44236</c:v>
                </c:pt>
                <c:pt idx="215">
                  <c:v>44237</c:v>
                </c:pt>
                <c:pt idx="216">
                  <c:v>44238</c:v>
                </c:pt>
                <c:pt idx="217">
                  <c:v>44239</c:v>
                </c:pt>
                <c:pt idx="218">
                  <c:v>44243</c:v>
                </c:pt>
                <c:pt idx="219">
                  <c:v>44244</c:v>
                </c:pt>
                <c:pt idx="220">
                  <c:v>44245</c:v>
                </c:pt>
                <c:pt idx="221">
                  <c:v>44246</c:v>
                </c:pt>
                <c:pt idx="222">
                  <c:v>44249</c:v>
                </c:pt>
                <c:pt idx="223">
                  <c:v>44250</c:v>
                </c:pt>
                <c:pt idx="224">
                  <c:v>44251</c:v>
                </c:pt>
                <c:pt idx="225">
                  <c:v>44252</c:v>
                </c:pt>
                <c:pt idx="226">
                  <c:v>44253</c:v>
                </c:pt>
                <c:pt idx="227">
                  <c:v>44256</c:v>
                </c:pt>
                <c:pt idx="228">
                  <c:v>44257</c:v>
                </c:pt>
                <c:pt idx="229">
                  <c:v>44258</c:v>
                </c:pt>
                <c:pt idx="230">
                  <c:v>44259</c:v>
                </c:pt>
                <c:pt idx="231">
                  <c:v>44260</c:v>
                </c:pt>
                <c:pt idx="232">
                  <c:v>44263</c:v>
                </c:pt>
                <c:pt idx="233">
                  <c:v>44264</c:v>
                </c:pt>
                <c:pt idx="234">
                  <c:v>44265</c:v>
                </c:pt>
                <c:pt idx="235">
                  <c:v>44266</c:v>
                </c:pt>
                <c:pt idx="236">
                  <c:v>44267</c:v>
                </c:pt>
                <c:pt idx="237">
                  <c:v>44270</c:v>
                </c:pt>
                <c:pt idx="238">
                  <c:v>44271</c:v>
                </c:pt>
                <c:pt idx="239">
                  <c:v>44272</c:v>
                </c:pt>
                <c:pt idx="240">
                  <c:v>44273</c:v>
                </c:pt>
                <c:pt idx="241">
                  <c:v>44274</c:v>
                </c:pt>
                <c:pt idx="242">
                  <c:v>44277</c:v>
                </c:pt>
                <c:pt idx="243">
                  <c:v>44278</c:v>
                </c:pt>
                <c:pt idx="244">
                  <c:v>44279</c:v>
                </c:pt>
                <c:pt idx="245">
                  <c:v>44280</c:v>
                </c:pt>
                <c:pt idx="246">
                  <c:v>44281</c:v>
                </c:pt>
                <c:pt idx="247">
                  <c:v>44284</c:v>
                </c:pt>
                <c:pt idx="248">
                  <c:v>44285</c:v>
                </c:pt>
                <c:pt idx="249">
                  <c:v>44286</c:v>
                </c:pt>
                <c:pt idx="250">
                  <c:v>44287</c:v>
                </c:pt>
              </c:numCache>
            </c:numRef>
          </c:cat>
          <c:val>
            <c:numRef>
              <c:f>'Data MACD'!$F$2:$F$252</c:f>
              <c:numCache>
                <c:formatCode>General</c:formatCode>
                <c:ptCount val="251"/>
                <c:pt idx="33">
                  <c:v>3.3702787264877494</c:v>
                </c:pt>
                <c:pt idx="34">
                  <c:v>3.3246124675443349</c:v>
                </c:pt>
                <c:pt idx="35">
                  <c:v>3.2653019424485943</c:v>
                </c:pt>
                <c:pt idx="36">
                  <c:v>3.1986104895873013</c:v>
                </c:pt>
                <c:pt idx="37">
                  <c:v>3.1240570784142041</c:v>
                </c:pt>
                <c:pt idx="38">
                  <c:v>3.0401273477945443</c:v>
                </c:pt>
                <c:pt idx="39">
                  <c:v>2.9633868493313593</c:v>
                </c:pt>
                <c:pt idx="40">
                  <c:v>2.8943641000610016</c:v>
                </c:pt>
                <c:pt idx="41">
                  <c:v>2.8342998468845089</c:v>
                </c:pt>
                <c:pt idx="42">
                  <c:v>2.7653712869319236</c:v>
                </c:pt>
                <c:pt idx="43">
                  <c:v>2.7248126124005383</c:v>
                </c:pt>
                <c:pt idx="44">
                  <c:v>2.7057690179663618</c:v>
                </c:pt>
                <c:pt idx="45">
                  <c:v>2.7370419606962946</c:v>
                </c:pt>
                <c:pt idx="46">
                  <c:v>2.8272738437718594</c:v>
                </c:pt>
                <c:pt idx="47">
                  <c:v>2.8757190475096199</c:v>
                </c:pt>
                <c:pt idx="48">
                  <c:v>2.9004461827542207</c:v>
                </c:pt>
                <c:pt idx="49">
                  <c:v>2.9191126179897067</c:v>
                </c:pt>
                <c:pt idx="50">
                  <c:v>2.9626049446647071</c:v>
                </c:pt>
                <c:pt idx="51">
                  <c:v>3.0106709595167498</c:v>
                </c:pt>
                <c:pt idx="52">
                  <c:v>3.052780513850438</c:v>
                </c:pt>
                <c:pt idx="53">
                  <c:v>3.0739741755207137</c:v>
                </c:pt>
                <c:pt idx="54">
                  <c:v>3.110436655706371</c:v>
                </c:pt>
                <c:pt idx="55">
                  <c:v>3.1780213202607017</c:v>
                </c:pt>
                <c:pt idx="56">
                  <c:v>3.2285202300489328</c:v>
                </c:pt>
                <c:pt idx="57">
                  <c:v>3.2773699598580044</c:v>
                </c:pt>
                <c:pt idx="58">
                  <c:v>3.2704432241634054</c:v>
                </c:pt>
                <c:pt idx="59">
                  <c:v>3.2539730962939997</c:v>
                </c:pt>
                <c:pt idx="60">
                  <c:v>3.2370138196989666</c:v>
                </c:pt>
                <c:pt idx="61">
                  <c:v>3.2105070254798629</c:v>
                </c:pt>
                <c:pt idx="62">
                  <c:v>3.1720881672036394</c:v>
                </c:pt>
                <c:pt idx="63">
                  <c:v>3.1598363059814143</c:v>
                </c:pt>
                <c:pt idx="64">
                  <c:v>3.1527989716924791</c:v>
                </c:pt>
                <c:pt idx="65">
                  <c:v>3.1768340946653262</c:v>
                </c:pt>
                <c:pt idx="66">
                  <c:v>3.2183855819092817</c:v>
                </c:pt>
                <c:pt idx="67">
                  <c:v>3.264074738409156</c:v>
                </c:pt>
                <c:pt idx="68">
                  <c:v>3.2954629369773407</c:v>
                </c:pt>
                <c:pt idx="69">
                  <c:v>3.3339391334138782</c:v>
                </c:pt>
                <c:pt idx="70">
                  <c:v>3.3778917350067532</c:v>
                </c:pt>
                <c:pt idx="71">
                  <c:v>3.3960887054801994</c:v>
                </c:pt>
                <c:pt idx="72">
                  <c:v>3.3863371458471794</c:v>
                </c:pt>
                <c:pt idx="73">
                  <c:v>3.3842484829581685</c:v>
                </c:pt>
                <c:pt idx="74">
                  <c:v>3.3577007918482806</c:v>
                </c:pt>
                <c:pt idx="75">
                  <c:v>3.3139090126311292</c:v>
                </c:pt>
                <c:pt idx="76">
                  <c:v>3.1834133967868898</c:v>
                </c:pt>
                <c:pt idx="77">
                  <c:v>2.9944890850912178</c:v>
                </c:pt>
                <c:pt idx="78">
                  <c:v>2.8070414200616747</c:v>
                </c:pt>
                <c:pt idx="79">
                  <c:v>2.5990988506647335</c:v>
                </c:pt>
                <c:pt idx="80">
                  <c:v>2.41180579589897</c:v>
                </c:pt>
                <c:pt idx="81">
                  <c:v>2.2601242693093604</c:v>
                </c:pt>
                <c:pt idx="82">
                  <c:v>2.2942244432113643</c:v>
                </c:pt>
                <c:pt idx="83">
                  <c:v>2.4804703155572114</c:v>
                </c:pt>
                <c:pt idx="84">
                  <c:v>2.7582682077151208</c:v>
                </c:pt>
                <c:pt idx="85">
                  <c:v>3.0789417208894934</c:v>
                </c:pt>
                <c:pt idx="86">
                  <c:v>3.4639259696892237</c:v>
                </c:pt>
                <c:pt idx="87">
                  <c:v>3.8166297343975337</c:v>
                </c:pt>
                <c:pt idx="88">
                  <c:v>4.1476788815609353</c:v>
                </c:pt>
                <c:pt idx="89">
                  <c:v>4.3848605960379139</c:v>
                </c:pt>
                <c:pt idx="90">
                  <c:v>4.5987749144629815</c:v>
                </c:pt>
                <c:pt idx="91">
                  <c:v>4.8083192314008381</c:v>
                </c:pt>
                <c:pt idx="92">
                  <c:v>4.9915453809769739</c:v>
                </c:pt>
                <c:pt idx="93">
                  <c:v>5.1325076813321351</c:v>
                </c:pt>
                <c:pt idx="94">
                  <c:v>5.2431288190086232</c:v>
                </c:pt>
                <c:pt idx="95">
                  <c:v>5.3192969521900624</c:v>
                </c:pt>
                <c:pt idx="96">
                  <c:v>5.3987170392142341</c:v>
                </c:pt>
                <c:pt idx="97">
                  <c:v>5.5609494687249725</c:v>
                </c:pt>
                <c:pt idx="98">
                  <c:v>5.777640163389747</c:v>
                </c:pt>
                <c:pt idx="99">
                  <c:v>5.9874635982862738</c:v>
                </c:pt>
                <c:pt idx="100">
                  <c:v>6.1954194889385255</c:v>
                </c:pt>
                <c:pt idx="101">
                  <c:v>6.3530518271323952</c:v>
                </c:pt>
                <c:pt idx="102">
                  <c:v>6.4531683464507168</c:v>
                </c:pt>
                <c:pt idx="103">
                  <c:v>6.5648056213666512</c:v>
                </c:pt>
                <c:pt idx="104">
                  <c:v>6.7448548503450576</c:v>
                </c:pt>
                <c:pt idx="105">
                  <c:v>6.8986187397230836</c:v>
                </c:pt>
                <c:pt idx="106">
                  <c:v>6.8442831747751258</c:v>
                </c:pt>
                <c:pt idx="107">
                  <c:v>6.6480401428855931</c:v>
                </c:pt>
                <c:pt idx="108">
                  <c:v>6.2281184857690324</c:v>
                </c:pt>
                <c:pt idx="109">
                  <c:v>5.7476121168358976</c:v>
                </c:pt>
                <c:pt idx="110">
                  <c:v>5.1801159464647428</c:v>
                </c:pt>
                <c:pt idx="111">
                  <c:v>4.5522667608835983</c:v>
                </c:pt>
                <c:pt idx="112">
                  <c:v>3.9627336831650961</c:v>
                </c:pt>
                <c:pt idx="113">
                  <c:v>3.4219606208690139</c:v>
                </c:pt>
                <c:pt idx="114">
                  <c:v>2.8778936464432596</c:v>
                </c:pt>
                <c:pt idx="115">
                  <c:v>2.3251652792646622</c:v>
                </c:pt>
                <c:pt idx="116">
                  <c:v>1.7348430754109894</c:v>
                </c:pt>
                <c:pt idx="117">
                  <c:v>1.1996417935574957</c:v>
                </c:pt>
                <c:pt idx="118">
                  <c:v>0.75191222279032022</c:v>
                </c:pt>
                <c:pt idx="119">
                  <c:v>0.30593905875497557</c:v>
                </c:pt>
                <c:pt idx="120">
                  <c:v>-9.8702044732647903E-2</c:v>
                </c:pt>
                <c:pt idx="121">
                  <c:v>-0.39122519933007766</c:v>
                </c:pt>
                <c:pt idx="122">
                  <c:v>-0.55449093238933744</c:v>
                </c:pt>
                <c:pt idx="123">
                  <c:v>-0.6407985509967451</c:v>
                </c:pt>
                <c:pt idx="124">
                  <c:v>-0.64544378953981985</c:v>
                </c:pt>
                <c:pt idx="125">
                  <c:v>-0.58155464678666347</c:v>
                </c:pt>
                <c:pt idx="126">
                  <c:v>-0.53688138729292767</c:v>
                </c:pt>
                <c:pt idx="127">
                  <c:v>-0.44984904056820624</c:v>
                </c:pt>
                <c:pt idx="128">
                  <c:v>-0.39309160653996228</c:v>
                </c:pt>
                <c:pt idx="129">
                  <c:v>-0.3267568377371084</c:v>
                </c:pt>
                <c:pt idx="130">
                  <c:v>-0.25890681601507937</c:v>
                </c:pt>
                <c:pt idx="131">
                  <c:v>-0.16116494046015808</c:v>
                </c:pt>
                <c:pt idx="132">
                  <c:v>6.9097433343750209E-2</c:v>
                </c:pt>
                <c:pt idx="133">
                  <c:v>0.31754323048130345</c:v>
                </c:pt>
                <c:pt idx="134">
                  <c:v>0.56507432186867668</c:v>
                </c:pt>
                <c:pt idx="135">
                  <c:v>0.79011001837267691</c:v>
                </c:pt>
                <c:pt idx="136">
                  <c:v>0.96048547868091494</c:v>
                </c:pt>
                <c:pt idx="137">
                  <c:v>1.0369791292578607</c:v>
                </c:pt>
                <c:pt idx="138">
                  <c:v>1.072666311986068</c:v>
                </c:pt>
                <c:pt idx="139">
                  <c:v>1.0682503763709454</c:v>
                </c:pt>
                <c:pt idx="140">
                  <c:v>1.0186263213218849</c:v>
                </c:pt>
                <c:pt idx="141">
                  <c:v>0.92961879299754957</c:v>
                </c:pt>
                <c:pt idx="142">
                  <c:v>0.81863317511825762</c:v>
                </c:pt>
                <c:pt idx="143">
                  <c:v>0.72255360033524296</c:v>
                </c:pt>
                <c:pt idx="144">
                  <c:v>0.55305278674003422</c:v>
                </c:pt>
                <c:pt idx="145">
                  <c:v>0.4108901982219707</c:v>
                </c:pt>
                <c:pt idx="146">
                  <c:v>0.18931306436808493</c:v>
                </c:pt>
                <c:pt idx="147">
                  <c:v>-7.2291572512760277E-2</c:v>
                </c:pt>
                <c:pt idx="148">
                  <c:v>-0.31846220395005931</c:v>
                </c:pt>
                <c:pt idx="149">
                  <c:v>-0.46937425254066945</c:v>
                </c:pt>
                <c:pt idx="150">
                  <c:v>-0.48650516004190225</c:v>
                </c:pt>
                <c:pt idx="151">
                  <c:v>-0.42320221949265552</c:v>
                </c:pt>
                <c:pt idx="152">
                  <c:v>-0.34965078025225621</c:v>
                </c:pt>
                <c:pt idx="153">
                  <c:v>-0.27831857333598442</c:v>
                </c:pt>
                <c:pt idx="154">
                  <c:v>-0.15532284978124611</c:v>
                </c:pt>
                <c:pt idx="155">
                  <c:v>-1.0506282275281276E-2</c:v>
                </c:pt>
                <c:pt idx="156">
                  <c:v>0.14121735831609677</c:v>
                </c:pt>
                <c:pt idx="157">
                  <c:v>0.30558736017601323</c:v>
                </c:pt>
                <c:pt idx="158">
                  <c:v>0.45405223142827877</c:v>
                </c:pt>
                <c:pt idx="159">
                  <c:v>0.5620324184928881</c:v>
                </c:pt>
                <c:pt idx="160">
                  <c:v>0.64742829815559544</c:v>
                </c:pt>
                <c:pt idx="161">
                  <c:v>0.6919757696908474</c:v>
                </c:pt>
                <c:pt idx="162">
                  <c:v>0.65132696578438509</c:v>
                </c:pt>
                <c:pt idx="163">
                  <c:v>0.57898498758184203</c:v>
                </c:pt>
                <c:pt idx="164">
                  <c:v>0.50297181753805498</c:v>
                </c:pt>
                <c:pt idx="165">
                  <c:v>0.43643040210879847</c:v>
                </c:pt>
                <c:pt idx="166">
                  <c:v>0.41756717168640389</c:v>
                </c:pt>
                <c:pt idx="167">
                  <c:v>0.48717750024957251</c:v>
                </c:pt>
                <c:pt idx="168">
                  <c:v>0.61322548274739019</c:v>
                </c:pt>
                <c:pt idx="169">
                  <c:v>0.76440856667388579</c:v>
                </c:pt>
                <c:pt idx="170">
                  <c:v>0.91066975748562684</c:v>
                </c:pt>
                <c:pt idx="171">
                  <c:v>1.0680347710832097</c:v>
                </c:pt>
                <c:pt idx="172">
                  <c:v>1.2317270785435348</c:v>
                </c:pt>
                <c:pt idx="173">
                  <c:v>1.3465153852337688</c:v>
                </c:pt>
                <c:pt idx="174">
                  <c:v>1.4448586693578849</c:v>
                </c:pt>
                <c:pt idx="175">
                  <c:v>1.5112040197842336</c:v>
                </c:pt>
                <c:pt idx="176">
                  <c:v>1.5405200509023753</c:v>
                </c:pt>
                <c:pt idx="177">
                  <c:v>1.6389007758635379</c:v>
                </c:pt>
                <c:pt idx="178">
                  <c:v>1.770560453205003</c:v>
                </c:pt>
                <c:pt idx="179">
                  <c:v>1.9263408641590609</c:v>
                </c:pt>
                <c:pt idx="180">
                  <c:v>2.0521359997338853</c:v>
                </c:pt>
                <c:pt idx="181">
                  <c:v>2.1729136291041646</c:v>
                </c:pt>
                <c:pt idx="182">
                  <c:v>2.337496272010926</c:v>
                </c:pt>
                <c:pt idx="183">
                  <c:v>2.5009016970570928</c:v>
                </c:pt>
                <c:pt idx="184">
                  <c:v>2.6654170858986257</c:v>
                </c:pt>
                <c:pt idx="185">
                  <c:v>2.8912338445737116</c:v>
                </c:pt>
                <c:pt idx="186">
                  <c:v>3.1080085711351271</c:v>
                </c:pt>
                <c:pt idx="187">
                  <c:v>3.2823209749311735</c:v>
                </c:pt>
                <c:pt idx="188">
                  <c:v>3.396966967279428</c:v>
                </c:pt>
                <c:pt idx="189">
                  <c:v>3.4081324492244245</c:v>
                </c:pt>
                <c:pt idx="190">
                  <c:v>3.371612137676868</c:v>
                </c:pt>
                <c:pt idx="191">
                  <c:v>3.229074237109292</c:v>
                </c:pt>
                <c:pt idx="192">
                  <c:v>3.0891220014885858</c:v>
                </c:pt>
                <c:pt idx="193">
                  <c:v>2.9691147739093107</c:v>
                </c:pt>
                <c:pt idx="194">
                  <c:v>2.8121522863227542</c:v>
                </c:pt>
                <c:pt idx="195">
                  <c:v>2.6309740435821576</c:v>
                </c:pt>
                <c:pt idx="196">
                  <c:v>2.4714636410058755</c:v>
                </c:pt>
                <c:pt idx="197">
                  <c:v>2.2966733903690448</c:v>
                </c:pt>
                <c:pt idx="198">
                  <c:v>2.0879948415159797</c:v>
                </c:pt>
                <c:pt idx="199">
                  <c:v>1.8752646704922946</c:v>
                </c:pt>
                <c:pt idx="200">
                  <c:v>1.7338810799042412</c:v>
                </c:pt>
                <c:pt idx="201">
                  <c:v>1.7178951488567391</c:v>
                </c:pt>
                <c:pt idx="202">
                  <c:v>1.8125285263879038</c:v>
                </c:pt>
                <c:pt idx="203">
                  <c:v>2.0288283441459125</c:v>
                </c:pt>
                <c:pt idx="204">
                  <c:v>2.3092525810715632</c:v>
                </c:pt>
                <c:pt idx="205">
                  <c:v>2.59235525273394</c:v>
                </c:pt>
                <c:pt idx="206">
                  <c:v>2.7770940243430529</c:v>
                </c:pt>
                <c:pt idx="207">
                  <c:v>2.8023203599726823</c:v>
                </c:pt>
                <c:pt idx="208">
                  <c:v>2.7546384289953378</c:v>
                </c:pt>
                <c:pt idx="209">
                  <c:v>2.6710415456910734</c:v>
                </c:pt>
                <c:pt idx="210">
                  <c:v>2.5464761242224867</c:v>
                </c:pt>
                <c:pt idx="211">
                  <c:v>2.4520010949461897</c:v>
                </c:pt>
                <c:pt idx="212">
                  <c:v>2.3656987253423432</c:v>
                </c:pt>
                <c:pt idx="213">
                  <c:v>2.2860443333691953</c:v>
                </c:pt>
                <c:pt idx="214">
                  <c:v>2.1951629044284271</c:v>
                </c:pt>
                <c:pt idx="215">
                  <c:v>2.0871138465306545</c:v>
                </c:pt>
                <c:pt idx="216">
                  <c:v>1.9650635544948605</c:v>
                </c:pt>
                <c:pt idx="217">
                  <c:v>1.8399857610901103</c:v>
                </c:pt>
                <c:pt idx="218">
                  <c:v>1.6805929582511894</c:v>
                </c:pt>
                <c:pt idx="219">
                  <c:v>1.466724421879843</c:v>
                </c:pt>
                <c:pt idx="220">
                  <c:v>1.2085516170030679</c:v>
                </c:pt>
                <c:pt idx="221">
                  <c:v>0.93594158148508266</c:v>
                </c:pt>
                <c:pt idx="222">
                  <c:v>0.60469652786816308</c:v>
                </c:pt>
                <c:pt idx="223">
                  <c:v>0.25045276593925725</c:v>
                </c:pt>
                <c:pt idx="224">
                  <c:v>-0.10834372995515817</c:v>
                </c:pt>
                <c:pt idx="225">
                  <c:v>-0.52049940238516046</c:v>
                </c:pt>
                <c:pt idx="226">
                  <c:v>-0.93899961197530613</c:v>
                </c:pt>
                <c:pt idx="227">
                  <c:v>-1.2332154917340954</c:v>
                </c:pt>
                <c:pt idx="228">
                  <c:v>-1.4738965898864782</c:v>
                </c:pt>
                <c:pt idx="229">
                  <c:v>-1.7138675073228393</c:v>
                </c:pt>
                <c:pt idx="230">
                  <c:v>-1.9676994132372307</c:v>
                </c:pt>
                <c:pt idx="231">
                  <c:v>-2.1918468327292659</c:v>
                </c:pt>
                <c:pt idx="232">
                  <c:v>-2.4613720476692929</c:v>
                </c:pt>
                <c:pt idx="233">
                  <c:v>-2.6641359560723541</c:v>
                </c:pt>
                <c:pt idx="234">
                  <c:v>-2.8260631370748293</c:v>
                </c:pt>
                <c:pt idx="235">
                  <c:v>-2.9158753087660929</c:v>
                </c:pt>
                <c:pt idx="236">
                  <c:v>-2.9639708244613501</c:v>
                </c:pt>
                <c:pt idx="237">
                  <c:v>-2.9294173576281635</c:v>
                </c:pt>
                <c:pt idx="238">
                  <c:v>-2.8129877157162633</c:v>
                </c:pt>
                <c:pt idx="239">
                  <c:v>-2.6578547846912235</c:v>
                </c:pt>
                <c:pt idx="240">
                  <c:v>-2.5480251451140981</c:v>
                </c:pt>
                <c:pt idx="241">
                  <c:v>-2.4751561179890209</c:v>
                </c:pt>
                <c:pt idx="242">
                  <c:v>-2.3693867898501577</c:v>
                </c:pt>
                <c:pt idx="243">
                  <c:v>-2.2567017032578494</c:v>
                </c:pt>
                <c:pt idx="244">
                  <c:v>-2.1795340108847281</c:v>
                </c:pt>
                <c:pt idx="245">
                  <c:v>-2.1157283842072716</c:v>
                </c:pt>
                <c:pt idx="246">
                  <c:v>-2.0489286791154191</c:v>
                </c:pt>
                <c:pt idx="247">
                  <c:v>-1.9762123768133983</c:v>
                </c:pt>
                <c:pt idx="248">
                  <c:v>-1.9228674188836536</c:v>
                </c:pt>
                <c:pt idx="249">
                  <c:v>-1.8441804354630267</c:v>
                </c:pt>
                <c:pt idx="250">
                  <c:v>-1.7359699812121332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0-B34D-AA1C-630B7AFF3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084383"/>
        <c:axId val="1959756031"/>
      </c:lineChart>
      <c:dateAx>
        <c:axId val="1944084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Time (in 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9756031"/>
        <c:crosses val="autoZero"/>
        <c:auto val="1"/>
        <c:lblOffset val="100"/>
        <c:baseTimeUnit val="days"/>
        <c:majorUnit val="20"/>
        <c:majorTimeUnit val="days"/>
      </c:dateAx>
      <c:valAx>
        <c:axId val="195975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MACD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408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6526858953838"/>
          <c:y val="0.93444169346850148"/>
          <c:w val="0.35893667221772341"/>
          <c:h val="5.3005114025655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3677400725252"/>
          <c:y val="4.1823897351641659E-2"/>
          <c:w val="0.86224354655780211"/>
          <c:h val="0.67353913138244648"/>
        </c:manualLayout>
      </c:layout>
      <c:lineChart>
        <c:grouping val="standard"/>
        <c:varyColors val="0"/>
        <c:ser>
          <c:idx val="1"/>
          <c:order val="0"/>
          <c:tx>
            <c:strRef>
              <c:f>'Data Bollinger band'!$D$1</c:f>
              <c:strCache>
                <c:ptCount val="1"/>
                <c:pt idx="0">
                  <c:v>20 day SMA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'Data Bollinger band'!$A$2:$A$253</c:f>
              <c:numCache>
                <c:formatCode>m/d/yyyy</c:formatCode>
                <c:ptCount val="252"/>
                <c:pt idx="0">
                  <c:v>43924</c:v>
                </c:pt>
                <c:pt idx="1">
                  <c:v>43927</c:v>
                </c:pt>
                <c:pt idx="2">
                  <c:v>43928</c:v>
                </c:pt>
                <c:pt idx="3">
                  <c:v>43929</c:v>
                </c:pt>
                <c:pt idx="4">
                  <c:v>43930</c:v>
                </c:pt>
                <c:pt idx="5">
                  <c:v>43934</c:v>
                </c:pt>
                <c:pt idx="6">
                  <c:v>43935</c:v>
                </c:pt>
                <c:pt idx="7">
                  <c:v>43936</c:v>
                </c:pt>
                <c:pt idx="8">
                  <c:v>43937</c:v>
                </c:pt>
                <c:pt idx="9">
                  <c:v>43938</c:v>
                </c:pt>
                <c:pt idx="10">
                  <c:v>43941</c:v>
                </c:pt>
                <c:pt idx="11">
                  <c:v>43942</c:v>
                </c:pt>
                <c:pt idx="12">
                  <c:v>43943</c:v>
                </c:pt>
                <c:pt idx="13">
                  <c:v>43944</c:v>
                </c:pt>
                <c:pt idx="14">
                  <c:v>43945</c:v>
                </c:pt>
                <c:pt idx="15">
                  <c:v>43948</c:v>
                </c:pt>
                <c:pt idx="16">
                  <c:v>43949</c:v>
                </c:pt>
                <c:pt idx="17">
                  <c:v>43950</c:v>
                </c:pt>
                <c:pt idx="18">
                  <c:v>43951</c:v>
                </c:pt>
                <c:pt idx="19">
                  <c:v>43952</c:v>
                </c:pt>
                <c:pt idx="20">
                  <c:v>43955</c:v>
                </c:pt>
                <c:pt idx="21">
                  <c:v>43956</c:v>
                </c:pt>
                <c:pt idx="22">
                  <c:v>43957</c:v>
                </c:pt>
                <c:pt idx="23">
                  <c:v>43958</c:v>
                </c:pt>
                <c:pt idx="24">
                  <c:v>43959</c:v>
                </c:pt>
                <c:pt idx="25">
                  <c:v>43962</c:v>
                </c:pt>
                <c:pt idx="26">
                  <c:v>43963</c:v>
                </c:pt>
                <c:pt idx="27">
                  <c:v>43964</c:v>
                </c:pt>
                <c:pt idx="28">
                  <c:v>43965</c:v>
                </c:pt>
                <c:pt idx="29">
                  <c:v>43966</c:v>
                </c:pt>
                <c:pt idx="30">
                  <c:v>43969</c:v>
                </c:pt>
                <c:pt idx="31">
                  <c:v>43970</c:v>
                </c:pt>
                <c:pt idx="32">
                  <c:v>43971</c:v>
                </c:pt>
                <c:pt idx="33">
                  <c:v>43972</c:v>
                </c:pt>
                <c:pt idx="34">
                  <c:v>43973</c:v>
                </c:pt>
                <c:pt idx="35">
                  <c:v>43977</c:v>
                </c:pt>
                <c:pt idx="36">
                  <c:v>43978</c:v>
                </c:pt>
                <c:pt idx="37">
                  <c:v>43979</c:v>
                </c:pt>
                <c:pt idx="38">
                  <c:v>43980</c:v>
                </c:pt>
                <c:pt idx="39">
                  <c:v>43983</c:v>
                </c:pt>
                <c:pt idx="40">
                  <c:v>43984</c:v>
                </c:pt>
                <c:pt idx="41">
                  <c:v>43985</c:v>
                </c:pt>
                <c:pt idx="42">
                  <c:v>43986</c:v>
                </c:pt>
                <c:pt idx="43">
                  <c:v>43987</c:v>
                </c:pt>
                <c:pt idx="44">
                  <c:v>43990</c:v>
                </c:pt>
                <c:pt idx="45">
                  <c:v>43991</c:v>
                </c:pt>
                <c:pt idx="46">
                  <c:v>43992</c:v>
                </c:pt>
                <c:pt idx="47">
                  <c:v>43993</c:v>
                </c:pt>
                <c:pt idx="48">
                  <c:v>43994</c:v>
                </c:pt>
                <c:pt idx="49">
                  <c:v>43997</c:v>
                </c:pt>
                <c:pt idx="50">
                  <c:v>43998</c:v>
                </c:pt>
                <c:pt idx="51">
                  <c:v>43999</c:v>
                </c:pt>
                <c:pt idx="52">
                  <c:v>44000</c:v>
                </c:pt>
                <c:pt idx="53">
                  <c:v>44001</c:v>
                </c:pt>
                <c:pt idx="54">
                  <c:v>44004</c:v>
                </c:pt>
                <c:pt idx="55">
                  <c:v>44005</c:v>
                </c:pt>
                <c:pt idx="56">
                  <c:v>44006</c:v>
                </c:pt>
                <c:pt idx="57">
                  <c:v>44007</c:v>
                </c:pt>
                <c:pt idx="58">
                  <c:v>44008</c:v>
                </c:pt>
                <c:pt idx="59">
                  <c:v>44011</c:v>
                </c:pt>
                <c:pt idx="60">
                  <c:v>44012</c:v>
                </c:pt>
                <c:pt idx="61">
                  <c:v>44013</c:v>
                </c:pt>
                <c:pt idx="62">
                  <c:v>44014</c:v>
                </c:pt>
                <c:pt idx="63">
                  <c:v>44018</c:v>
                </c:pt>
                <c:pt idx="64">
                  <c:v>44019</c:v>
                </c:pt>
                <c:pt idx="65">
                  <c:v>44020</c:v>
                </c:pt>
                <c:pt idx="66">
                  <c:v>44021</c:v>
                </c:pt>
                <c:pt idx="67">
                  <c:v>44022</c:v>
                </c:pt>
                <c:pt idx="68">
                  <c:v>44025</c:v>
                </c:pt>
                <c:pt idx="69">
                  <c:v>44026</c:v>
                </c:pt>
                <c:pt idx="70">
                  <c:v>44027</c:v>
                </c:pt>
                <c:pt idx="71">
                  <c:v>44028</c:v>
                </c:pt>
                <c:pt idx="72">
                  <c:v>44029</c:v>
                </c:pt>
                <c:pt idx="73">
                  <c:v>44032</c:v>
                </c:pt>
                <c:pt idx="74">
                  <c:v>44033</c:v>
                </c:pt>
                <c:pt idx="75">
                  <c:v>44034</c:v>
                </c:pt>
                <c:pt idx="76">
                  <c:v>44035</c:v>
                </c:pt>
                <c:pt idx="77">
                  <c:v>44036</c:v>
                </c:pt>
                <c:pt idx="78">
                  <c:v>44039</c:v>
                </c:pt>
                <c:pt idx="79">
                  <c:v>44040</c:v>
                </c:pt>
                <c:pt idx="80">
                  <c:v>44041</c:v>
                </c:pt>
                <c:pt idx="81">
                  <c:v>44042</c:v>
                </c:pt>
                <c:pt idx="82">
                  <c:v>44043</c:v>
                </c:pt>
                <c:pt idx="83">
                  <c:v>44046</c:v>
                </c:pt>
                <c:pt idx="84">
                  <c:v>44047</c:v>
                </c:pt>
                <c:pt idx="85">
                  <c:v>44048</c:v>
                </c:pt>
                <c:pt idx="86">
                  <c:v>44049</c:v>
                </c:pt>
                <c:pt idx="87">
                  <c:v>44050</c:v>
                </c:pt>
                <c:pt idx="88">
                  <c:v>44053</c:v>
                </c:pt>
                <c:pt idx="89">
                  <c:v>44054</c:v>
                </c:pt>
                <c:pt idx="90">
                  <c:v>44055</c:v>
                </c:pt>
                <c:pt idx="91">
                  <c:v>44056</c:v>
                </c:pt>
                <c:pt idx="92">
                  <c:v>44057</c:v>
                </c:pt>
                <c:pt idx="93">
                  <c:v>44060</c:v>
                </c:pt>
                <c:pt idx="94">
                  <c:v>44061</c:v>
                </c:pt>
                <c:pt idx="95">
                  <c:v>44062</c:v>
                </c:pt>
                <c:pt idx="96">
                  <c:v>44063</c:v>
                </c:pt>
                <c:pt idx="97">
                  <c:v>44064</c:v>
                </c:pt>
                <c:pt idx="98">
                  <c:v>44067</c:v>
                </c:pt>
                <c:pt idx="99">
                  <c:v>44068</c:v>
                </c:pt>
                <c:pt idx="100">
                  <c:v>44069</c:v>
                </c:pt>
                <c:pt idx="101">
                  <c:v>44070</c:v>
                </c:pt>
                <c:pt idx="102">
                  <c:v>44071</c:v>
                </c:pt>
                <c:pt idx="103">
                  <c:v>44074</c:v>
                </c:pt>
                <c:pt idx="104">
                  <c:v>44075</c:v>
                </c:pt>
                <c:pt idx="105">
                  <c:v>44076</c:v>
                </c:pt>
                <c:pt idx="106">
                  <c:v>44077</c:v>
                </c:pt>
                <c:pt idx="107">
                  <c:v>44078</c:v>
                </c:pt>
                <c:pt idx="108">
                  <c:v>44082</c:v>
                </c:pt>
                <c:pt idx="109">
                  <c:v>44083</c:v>
                </c:pt>
                <c:pt idx="110">
                  <c:v>44084</c:v>
                </c:pt>
                <c:pt idx="111">
                  <c:v>44085</c:v>
                </c:pt>
                <c:pt idx="112">
                  <c:v>44088</c:v>
                </c:pt>
                <c:pt idx="113">
                  <c:v>44089</c:v>
                </c:pt>
                <c:pt idx="114">
                  <c:v>44090</c:v>
                </c:pt>
                <c:pt idx="115">
                  <c:v>44091</c:v>
                </c:pt>
                <c:pt idx="116">
                  <c:v>44092</c:v>
                </c:pt>
                <c:pt idx="117">
                  <c:v>44095</c:v>
                </c:pt>
                <c:pt idx="118">
                  <c:v>44096</c:v>
                </c:pt>
                <c:pt idx="119">
                  <c:v>44097</c:v>
                </c:pt>
                <c:pt idx="120">
                  <c:v>44098</c:v>
                </c:pt>
                <c:pt idx="121">
                  <c:v>44099</c:v>
                </c:pt>
                <c:pt idx="122">
                  <c:v>44102</c:v>
                </c:pt>
                <c:pt idx="123">
                  <c:v>44103</c:v>
                </c:pt>
                <c:pt idx="124">
                  <c:v>44104</c:v>
                </c:pt>
                <c:pt idx="125">
                  <c:v>44105</c:v>
                </c:pt>
                <c:pt idx="126">
                  <c:v>44106</c:v>
                </c:pt>
                <c:pt idx="127">
                  <c:v>44109</c:v>
                </c:pt>
                <c:pt idx="128">
                  <c:v>44110</c:v>
                </c:pt>
                <c:pt idx="129">
                  <c:v>44111</c:v>
                </c:pt>
                <c:pt idx="130">
                  <c:v>44112</c:v>
                </c:pt>
                <c:pt idx="131">
                  <c:v>44113</c:v>
                </c:pt>
                <c:pt idx="132">
                  <c:v>44116</c:v>
                </c:pt>
                <c:pt idx="133">
                  <c:v>44117</c:v>
                </c:pt>
                <c:pt idx="134">
                  <c:v>44118</c:v>
                </c:pt>
                <c:pt idx="135">
                  <c:v>44119</c:v>
                </c:pt>
                <c:pt idx="136">
                  <c:v>44120</c:v>
                </c:pt>
                <c:pt idx="137">
                  <c:v>44123</c:v>
                </c:pt>
                <c:pt idx="138">
                  <c:v>44124</c:v>
                </c:pt>
                <c:pt idx="139">
                  <c:v>44125</c:v>
                </c:pt>
                <c:pt idx="140">
                  <c:v>44126</c:v>
                </c:pt>
                <c:pt idx="141">
                  <c:v>44127</c:v>
                </c:pt>
                <c:pt idx="142">
                  <c:v>44130</c:v>
                </c:pt>
                <c:pt idx="143">
                  <c:v>44131</c:v>
                </c:pt>
                <c:pt idx="144">
                  <c:v>44132</c:v>
                </c:pt>
                <c:pt idx="145">
                  <c:v>44133</c:v>
                </c:pt>
                <c:pt idx="146">
                  <c:v>44134</c:v>
                </c:pt>
                <c:pt idx="147">
                  <c:v>44137</c:v>
                </c:pt>
                <c:pt idx="148">
                  <c:v>44138</c:v>
                </c:pt>
                <c:pt idx="149">
                  <c:v>44139</c:v>
                </c:pt>
                <c:pt idx="150">
                  <c:v>44140</c:v>
                </c:pt>
                <c:pt idx="151">
                  <c:v>44141</c:v>
                </c:pt>
                <c:pt idx="152">
                  <c:v>44144</c:v>
                </c:pt>
                <c:pt idx="153">
                  <c:v>44145</c:v>
                </c:pt>
                <c:pt idx="154">
                  <c:v>44146</c:v>
                </c:pt>
                <c:pt idx="155">
                  <c:v>44147</c:v>
                </c:pt>
                <c:pt idx="156">
                  <c:v>44148</c:v>
                </c:pt>
                <c:pt idx="157">
                  <c:v>44151</c:v>
                </c:pt>
                <c:pt idx="158">
                  <c:v>44152</c:v>
                </c:pt>
                <c:pt idx="159">
                  <c:v>44153</c:v>
                </c:pt>
                <c:pt idx="160">
                  <c:v>44154</c:v>
                </c:pt>
                <c:pt idx="161">
                  <c:v>44155</c:v>
                </c:pt>
                <c:pt idx="162">
                  <c:v>44158</c:v>
                </c:pt>
                <c:pt idx="163">
                  <c:v>44159</c:v>
                </c:pt>
                <c:pt idx="164">
                  <c:v>44160</c:v>
                </c:pt>
                <c:pt idx="165">
                  <c:v>44162</c:v>
                </c:pt>
                <c:pt idx="166">
                  <c:v>44165</c:v>
                </c:pt>
                <c:pt idx="167">
                  <c:v>44166</c:v>
                </c:pt>
                <c:pt idx="168">
                  <c:v>44167</c:v>
                </c:pt>
                <c:pt idx="169">
                  <c:v>44168</c:v>
                </c:pt>
                <c:pt idx="170">
                  <c:v>44169</c:v>
                </c:pt>
                <c:pt idx="171">
                  <c:v>44172</c:v>
                </c:pt>
                <c:pt idx="172">
                  <c:v>44173</c:v>
                </c:pt>
                <c:pt idx="173">
                  <c:v>44174</c:v>
                </c:pt>
                <c:pt idx="174">
                  <c:v>44175</c:v>
                </c:pt>
                <c:pt idx="175">
                  <c:v>44176</c:v>
                </c:pt>
                <c:pt idx="176">
                  <c:v>44179</c:v>
                </c:pt>
                <c:pt idx="177">
                  <c:v>44180</c:v>
                </c:pt>
                <c:pt idx="178">
                  <c:v>44181</c:v>
                </c:pt>
                <c:pt idx="179">
                  <c:v>44182</c:v>
                </c:pt>
                <c:pt idx="180">
                  <c:v>44183</c:v>
                </c:pt>
                <c:pt idx="181">
                  <c:v>44186</c:v>
                </c:pt>
                <c:pt idx="182">
                  <c:v>44187</c:v>
                </c:pt>
                <c:pt idx="183">
                  <c:v>44188</c:v>
                </c:pt>
                <c:pt idx="184">
                  <c:v>44189</c:v>
                </c:pt>
                <c:pt idx="185">
                  <c:v>44193</c:v>
                </c:pt>
                <c:pt idx="186">
                  <c:v>44194</c:v>
                </c:pt>
                <c:pt idx="187">
                  <c:v>44195</c:v>
                </c:pt>
                <c:pt idx="188">
                  <c:v>44196</c:v>
                </c:pt>
                <c:pt idx="189">
                  <c:v>44200</c:v>
                </c:pt>
                <c:pt idx="190">
                  <c:v>44201</c:v>
                </c:pt>
                <c:pt idx="191">
                  <c:v>44202</c:v>
                </c:pt>
                <c:pt idx="192">
                  <c:v>44203</c:v>
                </c:pt>
                <c:pt idx="193">
                  <c:v>44204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44215</c:v>
                </c:pt>
                <c:pt idx="200">
                  <c:v>44216</c:v>
                </c:pt>
                <c:pt idx="201">
                  <c:v>44217</c:v>
                </c:pt>
                <c:pt idx="202">
                  <c:v>44218</c:v>
                </c:pt>
                <c:pt idx="203">
                  <c:v>44221</c:v>
                </c:pt>
                <c:pt idx="204">
                  <c:v>44222</c:v>
                </c:pt>
                <c:pt idx="205">
                  <c:v>44223</c:v>
                </c:pt>
                <c:pt idx="206">
                  <c:v>44224</c:v>
                </c:pt>
                <c:pt idx="207">
                  <c:v>44225</c:v>
                </c:pt>
                <c:pt idx="208">
                  <c:v>44228</c:v>
                </c:pt>
                <c:pt idx="209">
                  <c:v>44229</c:v>
                </c:pt>
                <c:pt idx="210">
                  <c:v>44230</c:v>
                </c:pt>
                <c:pt idx="211">
                  <c:v>44231</c:v>
                </c:pt>
                <c:pt idx="212">
                  <c:v>44232</c:v>
                </c:pt>
                <c:pt idx="213">
                  <c:v>44235</c:v>
                </c:pt>
                <c:pt idx="214">
                  <c:v>44236</c:v>
                </c:pt>
                <c:pt idx="215">
                  <c:v>44237</c:v>
                </c:pt>
                <c:pt idx="216">
                  <c:v>44238</c:v>
                </c:pt>
                <c:pt idx="217">
                  <c:v>44239</c:v>
                </c:pt>
                <c:pt idx="218">
                  <c:v>44243</c:v>
                </c:pt>
                <c:pt idx="219">
                  <c:v>44244</c:v>
                </c:pt>
                <c:pt idx="220">
                  <c:v>44245</c:v>
                </c:pt>
                <c:pt idx="221">
                  <c:v>44246</c:v>
                </c:pt>
                <c:pt idx="222">
                  <c:v>44249</c:v>
                </c:pt>
                <c:pt idx="223">
                  <c:v>44250</c:v>
                </c:pt>
                <c:pt idx="224">
                  <c:v>44251</c:v>
                </c:pt>
                <c:pt idx="225">
                  <c:v>44252</c:v>
                </c:pt>
                <c:pt idx="226">
                  <c:v>44253</c:v>
                </c:pt>
                <c:pt idx="227">
                  <c:v>44256</c:v>
                </c:pt>
                <c:pt idx="228">
                  <c:v>44257</c:v>
                </c:pt>
                <c:pt idx="229">
                  <c:v>44258</c:v>
                </c:pt>
                <c:pt idx="230">
                  <c:v>44259</c:v>
                </c:pt>
                <c:pt idx="231">
                  <c:v>44260</c:v>
                </c:pt>
                <c:pt idx="232">
                  <c:v>44263</c:v>
                </c:pt>
                <c:pt idx="233">
                  <c:v>44264</c:v>
                </c:pt>
                <c:pt idx="234">
                  <c:v>44265</c:v>
                </c:pt>
                <c:pt idx="235">
                  <c:v>44266</c:v>
                </c:pt>
                <c:pt idx="236">
                  <c:v>44267</c:v>
                </c:pt>
                <c:pt idx="237">
                  <c:v>44270</c:v>
                </c:pt>
                <c:pt idx="238">
                  <c:v>44271</c:v>
                </c:pt>
                <c:pt idx="239">
                  <c:v>44272</c:v>
                </c:pt>
                <c:pt idx="240">
                  <c:v>44273</c:v>
                </c:pt>
                <c:pt idx="241">
                  <c:v>44274</c:v>
                </c:pt>
                <c:pt idx="242">
                  <c:v>44277</c:v>
                </c:pt>
                <c:pt idx="243">
                  <c:v>44278</c:v>
                </c:pt>
                <c:pt idx="244">
                  <c:v>44279</c:v>
                </c:pt>
                <c:pt idx="245">
                  <c:v>44280</c:v>
                </c:pt>
                <c:pt idx="246">
                  <c:v>44281</c:v>
                </c:pt>
                <c:pt idx="247">
                  <c:v>44284</c:v>
                </c:pt>
                <c:pt idx="248">
                  <c:v>44285</c:v>
                </c:pt>
                <c:pt idx="249">
                  <c:v>44286</c:v>
                </c:pt>
                <c:pt idx="250">
                  <c:v>44287</c:v>
                </c:pt>
              </c:numCache>
            </c:numRef>
          </c:cat>
          <c:val>
            <c:numRef>
              <c:f>'Data Bollinger band'!$D$2:$D$253</c:f>
              <c:numCache>
                <c:formatCode>0.00</c:formatCode>
                <c:ptCount val="252"/>
                <c:pt idx="19">
                  <c:v>69.04174965</c:v>
                </c:pt>
                <c:pt idx="20">
                  <c:v>69.688624649999994</c:v>
                </c:pt>
                <c:pt idx="21">
                  <c:v>70.127249599999999</c:v>
                </c:pt>
                <c:pt idx="22">
                  <c:v>70.642249749999991</c:v>
                </c:pt>
                <c:pt idx="23">
                  <c:v>71.113124549999995</c:v>
                </c:pt>
                <c:pt idx="24">
                  <c:v>71.639874699999979</c:v>
                </c:pt>
                <c:pt idx="25">
                  <c:v>72.161874799999993</c:v>
                </c:pt>
                <c:pt idx="26">
                  <c:v>72.466374999999999</c:v>
                </c:pt>
                <c:pt idx="27">
                  <c:v>72.756624999999985</c:v>
                </c:pt>
                <c:pt idx="28">
                  <c:v>73.042250050000007</c:v>
                </c:pt>
                <c:pt idx="29">
                  <c:v>73.353625100000002</c:v>
                </c:pt>
                <c:pt idx="30">
                  <c:v>73.829000100000002</c:v>
                </c:pt>
                <c:pt idx="31">
                  <c:v>74.388625349999998</c:v>
                </c:pt>
                <c:pt idx="32">
                  <c:v>74.927750400000008</c:v>
                </c:pt>
                <c:pt idx="33">
                  <c:v>75.450500500000004</c:v>
                </c:pt>
                <c:pt idx="34">
                  <c:v>75.899500700000004</c:v>
                </c:pt>
                <c:pt idx="35">
                  <c:v>76.319000700000004</c:v>
                </c:pt>
                <c:pt idx="36">
                  <c:v>76.813125650000003</c:v>
                </c:pt>
                <c:pt idx="37">
                  <c:v>77.194625500000001</c:v>
                </c:pt>
                <c:pt idx="38">
                  <c:v>77.496375700000016</c:v>
                </c:pt>
                <c:pt idx="39">
                  <c:v>77.906125700000004</c:v>
                </c:pt>
                <c:pt idx="40">
                  <c:v>78.283375599999999</c:v>
                </c:pt>
                <c:pt idx="41">
                  <c:v>78.627875599999996</c:v>
                </c:pt>
                <c:pt idx="42">
                  <c:v>78.899000649999991</c:v>
                </c:pt>
                <c:pt idx="43">
                  <c:v>79.246000750000007</c:v>
                </c:pt>
                <c:pt idx="44">
                  <c:v>79.537625599999998</c:v>
                </c:pt>
                <c:pt idx="45">
                  <c:v>79.899875399999999</c:v>
                </c:pt>
                <c:pt idx="46">
                  <c:v>80.417750299999994</c:v>
                </c:pt>
                <c:pt idx="47">
                  <c:v>80.770875299999986</c:v>
                </c:pt>
                <c:pt idx="48">
                  <c:v>81.136625049999992</c:v>
                </c:pt>
                <c:pt idx="49">
                  <c:v>81.57762504999998</c:v>
                </c:pt>
                <c:pt idx="50">
                  <c:v>82.041624999999982</c:v>
                </c:pt>
                <c:pt idx="51">
                  <c:v>82.522249749999986</c:v>
                </c:pt>
                <c:pt idx="52">
                  <c:v>82.928499749999986</c:v>
                </c:pt>
                <c:pt idx="53">
                  <c:v>83.339374649999996</c:v>
                </c:pt>
                <c:pt idx="54">
                  <c:v>83.839124400000003</c:v>
                </c:pt>
                <c:pt idx="55">
                  <c:v>84.461624250000014</c:v>
                </c:pt>
                <c:pt idx="56">
                  <c:v>84.985999399999997</c:v>
                </c:pt>
                <c:pt idx="57">
                  <c:v>85.568374349999999</c:v>
                </c:pt>
                <c:pt idx="58">
                  <c:v>86.014499349999994</c:v>
                </c:pt>
                <c:pt idx="59">
                  <c:v>86.513624249999992</c:v>
                </c:pt>
                <c:pt idx="60">
                  <c:v>87.031874149999993</c:v>
                </c:pt>
                <c:pt idx="61">
                  <c:v>87.519248999999974</c:v>
                </c:pt>
                <c:pt idx="62">
                  <c:v>88.041623699999974</c:v>
                </c:pt>
                <c:pt idx="63">
                  <c:v>88.570998799999984</c:v>
                </c:pt>
                <c:pt idx="64">
                  <c:v>89.061373949999989</c:v>
                </c:pt>
                <c:pt idx="65">
                  <c:v>89.528623999999994</c:v>
                </c:pt>
                <c:pt idx="66">
                  <c:v>89.905749149999991</c:v>
                </c:pt>
                <c:pt idx="67">
                  <c:v>90.502999150000008</c:v>
                </c:pt>
                <c:pt idx="68">
                  <c:v>91.041874350000015</c:v>
                </c:pt>
                <c:pt idx="69">
                  <c:v>91.607374600000014</c:v>
                </c:pt>
                <c:pt idx="70">
                  <c:v>92.092624650000019</c:v>
                </c:pt>
                <c:pt idx="71">
                  <c:v>92.52387465000001</c:v>
                </c:pt>
                <c:pt idx="72">
                  <c:v>92.943624449999987</c:v>
                </c:pt>
                <c:pt idx="73">
                  <c:v>93.489999350000005</c:v>
                </c:pt>
                <c:pt idx="74">
                  <c:v>93.854124400000003</c:v>
                </c:pt>
                <c:pt idx="75">
                  <c:v>94.136124350000003</c:v>
                </c:pt>
                <c:pt idx="76">
                  <c:v>94.27762444999999</c:v>
                </c:pt>
                <c:pt idx="77">
                  <c:v>94.347874399999995</c:v>
                </c:pt>
                <c:pt idx="78">
                  <c:v>94.66799924999998</c:v>
                </c:pt>
                <c:pt idx="79">
                  <c:v>94.80837434999998</c:v>
                </c:pt>
                <c:pt idx="80">
                  <c:v>95.000374550000004</c:v>
                </c:pt>
                <c:pt idx="81">
                  <c:v>95.258499850000007</c:v>
                </c:pt>
                <c:pt idx="82">
                  <c:v>96.020125149999998</c:v>
                </c:pt>
                <c:pt idx="83">
                  <c:v>96.793875049999997</c:v>
                </c:pt>
                <c:pt idx="84">
                  <c:v>97.618500050000009</c:v>
                </c:pt>
                <c:pt idx="85">
                  <c:v>98.35450010000001</c:v>
                </c:pt>
                <c:pt idx="86">
                  <c:v>99.261999800000012</c:v>
                </c:pt>
                <c:pt idx="87">
                  <c:v>100.02162505000001</c:v>
                </c:pt>
                <c:pt idx="88">
                  <c:v>100.88412505000001</c:v>
                </c:pt>
                <c:pt idx="89">
                  <c:v>101.49999990000001</c:v>
                </c:pt>
                <c:pt idx="90">
                  <c:v>102.2642501</c:v>
                </c:pt>
                <c:pt idx="91">
                  <c:v>103.18862525000002</c:v>
                </c:pt>
                <c:pt idx="92">
                  <c:v>104.11762535</c:v>
                </c:pt>
                <c:pt idx="93">
                  <c:v>104.93012535</c:v>
                </c:pt>
                <c:pt idx="94">
                  <c:v>105.85825035000001</c:v>
                </c:pt>
                <c:pt idx="95">
                  <c:v>106.78000025000001</c:v>
                </c:pt>
                <c:pt idx="96">
                  <c:v>108.0515003</c:v>
                </c:pt>
                <c:pt idx="97">
                  <c:v>109.63925055</c:v>
                </c:pt>
                <c:pt idx="98">
                  <c:v>111.19162555</c:v>
                </c:pt>
                <c:pt idx="99">
                  <c:v>112.7702503</c:v>
                </c:pt>
                <c:pt idx="100">
                  <c:v>114.34437520000003</c:v>
                </c:pt>
                <c:pt idx="101">
                  <c:v>115.78537520000002</c:v>
                </c:pt>
                <c:pt idx="102">
                  <c:v>116.71275025000003</c:v>
                </c:pt>
                <c:pt idx="103">
                  <c:v>117.71787490000001</c:v>
                </c:pt>
                <c:pt idx="104">
                  <c:v>118.94362450000001</c:v>
                </c:pt>
                <c:pt idx="105">
                  <c:v>120.0104992</c:v>
                </c:pt>
                <c:pt idx="106">
                  <c:v>120.35937425</c:v>
                </c:pt>
                <c:pt idx="107">
                  <c:v>120.85174905000001</c:v>
                </c:pt>
                <c:pt idx="108">
                  <c:v>120.856374</c:v>
                </c:pt>
                <c:pt idx="109">
                  <c:v>121.25362400000002</c:v>
                </c:pt>
                <c:pt idx="110">
                  <c:v>121.27762380000001</c:v>
                </c:pt>
                <c:pt idx="111">
                  <c:v>121.1271237</c:v>
                </c:pt>
                <c:pt idx="112">
                  <c:v>121.1497487</c:v>
                </c:pt>
                <c:pt idx="113">
                  <c:v>121.19637384999996</c:v>
                </c:pt>
                <c:pt idx="114">
                  <c:v>121.02474869999999</c:v>
                </c:pt>
                <c:pt idx="115">
                  <c:v>120.75637364999997</c:v>
                </c:pt>
                <c:pt idx="116">
                  <c:v>120.18462335000001</c:v>
                </c:pt>
                <c:pt idx="117">
                  <c:v>119.4701233</c:v>
                </c:pt>
                <c:pt idx="118">
                  <c:v>118.76774830000002</c:v>
                </c:pt>
                <c:pt idx="119">
                  <c:v>117.88249860000001</c:v>
                </c:pt>
                <c:pt idx="120">
                  <c:v>116.96737370000001</c:v>
                </c:pt>
                <c:pt idx="121">
                  <c:v>116.33087354999998</c:v>
                </c:pt>
                <c:pt idx="122">
                  <c:v>115.83849834999998</c:v>
                </c:pt>
                <c:pt idx="123">
                  <c:v>115.0909985</c:v>
                </c:pt>
                <c:pt idx="124">
                  <c:v>114.17249875</c:v>
                </c:pt>
                <c:pt idx="125">
                  <c:v>113.44199909999998</c:v>
                </c:pt>
                <c:pt idx="126">
                  <c:v>113.04899909999997</c:v>
                </c:pt>
                <c:pt idx="127">
                  <c:v>112.82599914999999</c:v>
                </c:pt>
                <c:pt idx="128">
                  <c:v>112.84299935000001</c:v>
                </c:pt>
                <c:pt idx="129">
                  <c:v>112.73099945000001</c:v>
                </c:pt>
                <c:pt idx="130">
                  <c:v>112.80499960000002</c:v>
                </c:pt>
                <c:pt idx="131">
                  <c:v>113.05349965000001</c:v>
                </c:pt>
                <c:pt idx="132">
                  <c:v>113.5054997</c:v>
                </c:pt>
                <c:pt idx="133">
                  <c:v>113.78349955000002</c:v>
                </c:pt>
                <c:pt idx="134">
                  <c:v>114.2364998</c:v>
                </c:pt>
                <c:pt idx="135">
                  <c:v>114.75499995</c:v>
                </c:pt>
                <c:pt idx="136">
                  <c:v>115.36399999999999</c:v>
                </c:pt>
                <c:pt idx="137">
                  <c:v>115.65900004999999</c:v>
                </c:pt>
                <c:pt idx="138">
                  <c:v>115.94400024999997</c:v>
                </c:pt>
                <c:pt idx="139">
                  <c:v>116.43150024999997</c:v>
                </c:pt>
                <c:pt idx="140">
                  <c:v>116.8080002</c:v>
                </c:pt>
                <c:pt idx="141">
                  <c:v>116.94600029999999</c:v>
                </c:pt>
                <c:pt idx="142">
                  <c:v>116.9505005</c:v>
                </c:pt>
                <c:pt idx="143">
                  <c:v>117.0760006</c:v>
                </c:pt>
                <c:pt idx="144">
                  <c:v>116.84550055000003</c:v>
                </c:pt>
                <c:pt idx="145">
                  <c:v>116.77200050000002</c:v>
                </c:pt>
                <c:pt idx="146">
                  <c:v>116.56400070000002</c:v>
                </c:pt>
                <c:pt idx="147">
                  <c:v>116.17750054999999</c:v>
                </c:pt>
                <c:pt idx="148">
                  <c:v>116.04150044999997</c:v>
                </c:pt>
                <c:pt idx="149">
                  <c:v>116.03500020000001</c:v>
                </c:pt>
                <c:pt idx="150">
                  <c:v>116.23800009999999</c:v>
                </c:pt>
                <c:pt idx="151">
                  <c:v>116.32400014999999</c:v>
                </c:pt>
                <c:pt idx="152">
                  <c:v>115.92000005</c:v>
                </c:pt>
                <c:pt idx="153">
                  <c:v>115.66350020000002</c:v>
                </c:pt>
                <c:pt idx="154">
                  <c:v>115.57850000000001</c:v>
                </c:pt>
                <c:pt idx="155">
                  <c:v>115.5035</c:v>
                </c:pt>
                <c:pt idx="156">
                  <c:v>115.51550025000002</c:v>
                </c:pt>
                <c:pt idx="157">
                  <c:v>115.73150025</c:v>
                </c:pt>
                <c:pt idx="158">
                  <c:v>115.82550009999997</c:v>
                </c:pt>
                <c:pt idx="159">
                  <c:v>115.88349989999999</c:v>
                </c:pt>
                <c:pt idx="160">
                  <c:v>116.02799984999999</c:v>
                </c:pt>
                <c:pt idx="161">
                  <c:v>116.14299959999998</c:v>
                </c:pt>
                <c:pt idx="162">
                  <c:v>116.08299935000002</c:v>
                </c:pt>
                <c:pt idx="163">
                  <c:v>116.01149935000001</c:v>
                </c:pt>
                <c:pt idx="164">
                  <c:v>116.25299944999999</c:v>
                </c:pt>
                <c:pt idx="165">
                  <c:v>116.31649924999999</c:v>
                </c:pt>
                <c:pt idx="166">
                  <c:v>116.82599935</c:v>
                </c:pt>
                <c:pt idx="167">
                  <c:v>117.52349955000003</c:v>
                </c:pt>
                <c:pt idx="168">
                  <c:v>118.15549955000002</c:v>
                </c:pt>
                <c:pt idx="169">
                  <c:v>118.55499979999999</c:v>
                </c:pt>
                <c:pt idx="170">
                  <c:v>118.71599985</c:v>
                </c:pt>
                <c:pt idx="171">
                  <c:v>118.96899974999999</c:v>
                </c:pt>
                <c:pt idx="172">
                  <c:v>119.37199959999998</c:v>
                </c:pt>
                <c:pt idx="173">
                  <c:v>119.6624995</c:v>
                </c:pt>
                <c:pt idx="174">
                  <c:v>119.8499995</c:v>
                </c:pt>
                <c:pt idx="175">
                  <c:v>120.00999974999999</c:v>
                </c:pt>
                <c:pt idx="176">
                  <c:v>120.13599959999999</c:v>
                </c:pt>
                <c:pt idx="177">
                  <c:v>120.5149993</c:v>
                </c:pt>
                <c:pt idx="178">
                  <c:v>120.93599925000001</c:v>
                </c:pt>
                <c:pt idx="179">
                  <c:v>121.46949915000005</c:v>
                </c:pt>
                <c:pt idx="180">
                  <c:v>121.87049940000004</c:v>
                </c:pt>
                <c:pt idx="181">
                  <c:v>122.41499940000001</c:v>
                </c:pt>
                <c:pt idx="182">
                  <c:v>123.31649975000001</c:v>
                </c:pt>
                <c:pt idx="183">
                  <c:v>124.10600020000001</c:v>
                </c:pt>
                <c:pt idx="184">
                  <c:v>124.9030003</c:v>
                </c:pt>
                <c:pt idx="185">
                  <c:v>125.90800060000001</c:v>
                </c:pt>
                <c:pt idx="186">
                  <c:v>126.6990002</c:v>
                </c:pt>
                <c:pt idx="187">
                  <c:v>127.2490002</c:v>
                </c:pt>
                <c:pt idx="188">
                  <c:v>127.72950019999999</c:v>
                </c:pt>
                <c:pt idx="189">
                  <c:v>128.05300029999998</c:v>
                </c:pt>
                <c:pt idx="190">
                  <c:v>128.49100004999997</c:v>
                </c:pt>
                <c:pt idx="191">
                  <c:v>128.63349994999999</c:v>
                </c:pt>
                <c:pt idx="192">
                  <c:v>128.96049999999997</c:v>
                </c:pt>
                <c:pt idx="193">
                  <c:v>129.47400019999998</c:v>
                </c:pt>
                <c:pt idx="194">
                  <c:v>129.76100009999999</c:v>
                </c:pt>
                <c:pt idx="195">
                  <c:v>130.08050004999998</c:v>
                </c:pt>
                <c:pt idx="196">
                  <c:v>130.53600004999998</c:v>
                </c:pt>
                <c:pt idx="197">
                  <c:v>130.58750039999998</c:v>
                </c:pt>
                <c:pt idx="198">
                  <c:v>130.55400044999999</c:v>
                </c:pt>
                <c:pt idx="199">
                  <c:v>130.51050070000002</c:v>
                </c:pt>
                <c:pt idx="200">
                  <c:v>130.77900045000001</c:v>
                </c:pt>
                <c:pt idx="201">
                  <c:v>131.21100040000002</c:v>
                </c:pt>
                <c:pt idx="202">
                  <c:v>131.57050050000001</c:v>
                </c:pt>
                <c:pt idx="203">
                  <c:v>132.16850004999998</c:v>
                </c:pt>
                <c:pt idx="204">
                  <c:v>132.72800019999997</c:v>
                </c:pt>
                <c:pt idx="205">
                  <c:v>132.9965</c:v>
                </c:pt>
                <c:pt idx="206">
                  <c:v>133.10750005</c:v>
                </c:pt>
                <c:pt idx="207">
                  <c:v>133.01950035000002</c:v>
                </c:pt>
                <c:pt idx="208">
                  <c:v>133.09200020000003</c:v>
                </c:pt>
                <c:pt idx="209">
                  <c:v>133.37100025000004</c:v>
                </c:pt>
                <c:pt idx="210">
                  <c:v>133.51750060000001</c:v>
                </c:pt>
                <c:pt idx="211">
                  <c:v>134.05700065000002</c:v>
                </c:pt>
                <c:pt idx="212">
                  <c:v>134.34900049999999</c:v>
                </c:pt>
                <c:pt idx="213">
                  <c:v>134.59200054999997</c:v>
                </c:pt>
                <c:pt idx="214">
                  <c:v>134.94350049999997</c:v>
                </c:pt>
                <c:pt idx="215">
                  <c:v>135.27300029999998</c:v>
                </c:pt>
                <c:pt idx="216">
                  <c:v>135.48500059999998</c:v>
                </c:pt>
                <c:pt idx="217">
                  <c:v>135.80800014999997</c:v>
                </c:pt>
                <c:pt idx="218">
                  <c:v>136.11050029999998</c:v>
                </c:pt>
                <c:pt idx="219">
                  <c:v>136.26100000000002</c:v>
                </c:pt>
                <c:pt idx="220">
                  <c:v>136.14500040000001</c:v>
                </c:pt>
                <c:pt idx="221">
                  <c:v>135.79500040000002</c:v>
                </c:pt>
                <c:pt idx="222">
                  <c:v>135.14150005000002</c:v>
                </c:pt>
                <c:pt idx="223">
                  <c:v>134.28850020000002</c:v>
                </c:pt>
                <c:pt idx="224">
                  <c:v>133.3979999</c:v>
                </c:pt>
                <c:pt idx="225">
                  <c:v>132.34449989999999</c:v>
                </c:pt>
                <c:pt idx="226">
                  <c:v>131.55300020000001</c:v>
                </c:pt>
                <c:pt idx="227">
                  <c:v>131.34449989999999</c:v>
                </c:pt>
                <c:pt idx="228">
                  <c:v>130.89350009999998</c:v>
                </c:pt>
                <c:pt idx="229">
                  <c:v>130.24699974999999</c:v>
                </c:pt>
                <c:pt idx="230">
                  <c:v>129.5564995</c:v>
                </c:pt>
                <c:pt idx="231">
                  <c:v>128.75799945</c:v>
                </c:pt>
                <c:pt idx="232">
                  <c:v>127.73799975000001</c:v>
                </c:pt>
                <c:pt idx="233">
                  <c:v>126.94699935000001</c:v>
                </c:pt>
                <c:pt idx="234">
                  <c:v>126.14549975000003</c:v>
                </c:pt>
                <c:pt idx="235">
                  <c:v>125.47399975</c:v>
                </c:pt>
                <c:pt idx="236">
                  <c:v>124.76899945000002</c:v>
                </c:pt>
                <c:pt idx="237">
                  <c:v>124.1999996</c:v>
                </c:pt>
                <c:pt idx="238">
                  <c:v>123.81899949999999</c:v>
                </c:pt>
                <c:pt idx="239">
                  <c:v>123.51499979999998</c:v>
                </c:pt>
                <c:pt idx="240">
                  <c:v>123.05599939999999</c:v>
                </c:pt>
                <c:pt idx="241">
                  <c:v>122.56199955</c:v>
                </c:pt>
                <c:pt idx="242">
                  <c:v>122.4314995</c:v>
                </c:pt>
                <c:pt idx="243">
                  <c:v>122.26549949999996</c:v>
                </c:pt>
                <c:pt idx="244">
                  <c:v>122.00249939999999</c:v>
                </c:pt>
                <c:pt idx="245">
                  <c:v>121.98249930000001</c:v>
                </c:pt>
                <c:pt idx="246">
                  <c:v>121.97999915000003</c:v>
                </c:pt>
                <c:pt idx="247">
                  <c:v>121.65999905000004</c:v>
                </c:pt>
                <c:pt idx="248">
                  <c:v>121.398999</c:v>
                </c:pt>
                <c:pt idx="249">
                  <c:v>121.40349919999998</c:v>
                </c:pt>
                <c:pt idx="250">
                  <c:v>121.54699934999999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4-B94F-A3AE-D55A5D02E396}"/>
            </c:ext>
          </c:extLst>
        </c:ser>
        <c:ser>
          <c:idx val="2"/>
          <c:order val="1"/>
          <c:tx>
            <c:strRef>
              <c:f>'Data Bollinger band'!$E$1</c:f>
              <c:strCache>
                <c:ptCount val="1"/>
                <c:pt idx="0">
                  <c:v>Upper Band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'Data Bollinger band'!$A$2:$A$253</c:f>
              <c:numCache>
                <c:formatCode>m/d/yyyy</c:formatCode>
                <c:ptCount val="252"/>
                <c:pt idx="0">
                  <c:v>43924</c:v>
                </c:pt>
                <c:pt idx="1">
                  <c:v>43927</c:v>
                </c:pt>
                <c:pt idx="2">
                  <c:v>43928</c:v>
                </c:pt>
                <c:pt idx="3">
                  <c:v>43929</c:v>
                </c:pt>
                <c:pt idx="4">
                  <c:v>43930</c:v>
                </c:pt>
                <c:pt idx="5">
                  <c:v>43934</c:v>
                </c:pt>
                <c:pt idx="6">
                  <c:v>43935</c:v>
                </c:pt>
                <c:pt idx="7">
                  <c:v>43936</c:v>
                </c:pt>
                <c:pt idx="8">
                  <c:v>43937</c:v>
                </c:pt>
                <c:pt idx="9">
                  <c:v>43938</c:v>
                </c:pt>
                <c:pt idx="10">
                  <c:v>43941</c:v>
                </c:pt>
                <c:pt idx="11">
                  <c:v>43942</c:v>
                </c:pt>
                <c:pt idx="12">
                  <c:v>43943</c:v>
                </c:pt>
                <c:pt idx="13">
                  <c:v>43944</c:v>
                </c:pt>
                <c:pt idx="14">
                  <c:v>43945</c:v>
                </c:pt>
                <c:pt idx="15">
                  <c:v>43948</c:v>
                </c:pt>
                <c:pt idx="16">
                  <c:v>43949</c:v>
                </c:pt>
                <c:pt idx="17">
                  <c:v>43950</c:v>
                </c:pt>
                <c:pt idx="18">
                  <c:v>43951</c:v>
                </c:pt>
                <c:pt idx="19">
                  <c:v>43952</c:v>
                </c:pt>
                <c:pt idx="20">
                  <c:v>43955</c:v>
                </c:pt>
                <c:pt idx="21">
                  <c:v>43956</c:v>
                </c:pt>
                <c:pt idx="22">
                  <c:v>43957</c:v>
                </c:pt>
                <c:pt idx="23">
                  <c:v>43958</c:v>
                </c:pt>
                <c:pt idx="24">
                  <c:v>43959</c:v>
                </c:pt>
                <c:pt idx="25">
                  <c:v>43962</c:v>
                </c:pt>
                <c:pt idx="26">
                  <c:v>43963</c:v>
                </c:pt>
                <c:pt idx="27">
                  <c:v>43964</c:v>
                </c:pt>
                <c:pt idx="28">
                  <c:v>43965</c:v>
                </c:pt>
                <c:pt idx="29">
                  <c:v>43966</c:v>
                </c:pt>
                <c:pt idx="30">
                  <c:v>43969</c:v>
                </c:pt>
                <c:pt idx="31">
                  <c:v>43970</c:v>
                </c:pt>
                <c:pt idx="32">
                  <c:v>43971</c:v>
                </c:pt>
                <c:pt idx="33">
                  <c:v>43972</c:v>
                </c:pt>
                <c:pt idx="34">
                  <c:v>43973</c:v>
                </c:pt>
                <c:pt idx="35">
                  <c:v>43977</c:v>
                </c:pt>
                <c:pt idx="36">
                  <c:v>43978</c:v>
                </c:pt>
                <c:pt idx="37">
                  <c:v>43979</c:v>
                </c:pt>
                <c:pt idx="38">
                  <c:v>43980</c:v>
                </c:pt>
                <c:pt idx="39">
                  <c:v>43983</c:v>
                </c:pt>
                <c:pt idx="40">
                  <c:v>43984</c:v>
                </c:pt>
                <c:pt idx="41">
                  <c:v>43985</c:v>
                </c:pt>
                <c:pt idx="42">
                  <c:v>43986</c:v>
                </c:pt>
                <c:pt idx="43">
                  <c:v>43987</c:v>
                </c:pt>
                <c:pt idx="44">
                  <c:v>43990</c:v>
                </c:pt>
                <c:pt idx="45">
                  <c:v>43991</c:v>
                </c:pt>
                <c:pt idx="46">
                  <c:v>43992</c:v>
                </c:pt>
                <c:pt idx="47">
                  <c:v>43993</c:v>
                </c:pt>
                <c:pt idx="48">
                  <c:v>43994</c:v>
                </c:pt>
                <c:pt idx="49">
                  <c:v>43997</c:v>
                </c:pt>
                <c:pt idx="50">
                  <c:v>43998</c:v>
                </c:pt>
                <c:pt idx="51">
                  <c:v>43999</c:v>
                </c:pt>
                <c:pt idx="52">
                  <c:v>44000</c:v>
                </c:pt>
                <c:pt idx="53">
                  <c:v>44001</c:v>
                </c:pt>
                <c:pt idx="54">
                  <c:v>44004</c:v>
                </c:pt>
                <c:pt idx="55">
                  <c:v>44005</c:v>
                </c:pt>
                <c:pt idx="56">
                  <c:v>44006</c:v>
                </c:pt>
                <c:pt idx="57">
                  <c:v>44007</c:v>
                </c:pt>
                <c:pt idx="58">
                  <c:v>44008</c:v>
                </c:pt>
                <c:pt idx="59">
                  <c:v>44011</c:v>
                </c:pt>
                <c:pt idx="60">
                  <c:v>44012</c:v>
                </c:pt>
                <c:pt idx="61">
                  <c:v>44013</c:v>
                </c:pt>
                <c:pt idx="62">
                  <c:v>44014</c:v>
                </c:pt>
                <c:pt idx="63">
                  <c:v>44018</c:v>
                </c:pt>
                <c:pt idx="64">
                  <c:v>44019</c:v>
                </c:pt>
                <c:pt idx="65">
                  <c:v>44020</c:v>
                </c:pt>
                <c:pt idx="66">
                  <c:v>44021</c:v>
                </c:pt>
                <c:pt idx="67">
                  <c:v>44022</c:v>
                </c:pt>
                <c:pt idx="68">
                  <c:v>44025</c:v>
                </c:pt>
                <c:pt idx="69">
                  <c:v>44026</c:v>
                </c:pt>
                <c:pt idx="70">
                  <c:v>44027</c:v>
                </c:pt>
                <c:pt idx="71">
                  <c:v>44028</c:v>
                </c:pt>
                <c:pt idx="72">
                  <c:v>44029</c:v>
                </c:pt>
                <c:pt idx="73">
                  <c:v>44032</c:v>
                </c:pt>
                <c:pt idx="74">
                  <c:v>44033</c:v>
                </c:pt>
                <c:pt idx="75">
                  <c:v>44034</c:v>
                </c:pt>
                <c:pt idx="76">
                  <c:v>44035</c:v>
                </c:pt>
                <c:pt idx="77">
                  <c:v>44036</c:v>
                </c:pt>
                <c:pt idx="78">
                  <c:v>44039</c:v>
                </c:pt>
                <c:pt idx="79">
                  <c:v>44040</c:v>
                </c:pt>
                <c:pt idx="80">
                  <c:v>44041</c:v>
                </c:pt>
                <c:pt idx="81">
                  <c:v>44042</c:v>
                </c:pt>
                <c:pt idx="82">
                  <c:v>44043</c:v>
                </c:pt>
                <c:pt idx="83">
                  <c:v>44046</c:v>
                </c:pt>
                <c:pt idx="84">
                  <c:v>44047</c:v>
                </c:pt>
                <c:pt idx="85">
                  <c:v>44048</c:v>
                </c:pt>
                <c:pt idx="86">
                  <c:v>44049</c:v>
                </c:pt>
                <c:pt idx="87">
                  <c:v>44050</c:v>
                </c:pt>
                <c:pt idx="88">
                  <c:v>44053</c:v>
                </c:pt>
                <c:pt idx="89">
                  <c:v>44054</c:v>
                </c:pt>
                <c:pt idx="90">
                  <c:v>44055</c:v>
                </c:pt>
                <c:pt idx="91">
                  <c:v>44056</c:v>
                </c:pt>
                <c:pt idx="92">
                  <c:v>44057</c:v>
                </c:pt>
                <c:pt idx="93">
                  <c:v>44060</c:v>
                </c:pt>
                <c:pt idx="94">
                  <c:v>44061</c:v>
                </c:pt>
                <c:pt idx="95">
                  <c:v>44062</c:v>
                </c:pt>
                <c:pt idx="96">
                  <c:v>44063</c:v>
                </c:pt>
                <c:pt idx="97">
                  <c:v>44064</c:v>
                </c:pt>
                <c:pt idx="98">
                  <c:v>44067</c:v>
                </c:pt>
                <c:pt idx="99">
                  <c:v>44068</c:v>
                </c:pt>
                <c:pt idx="100">
                  <c:v>44069</c:v>
                </c:pt>
                <c:pt idx="101">
                  <c:v>44070</c:v>
                </c:pt>
                <c:pt idx="102">
                  <c:v>44071</c:v>
                </c:pt>
                <c:pt idx="103">
                  <c:v>44074</c:v>
                </c:pt>
                <c:pt idx="104">
                  <c:v>44075</c:v>
                </c:pt>
                <c:pt idx="105">
                  <c:v>44076</c:v>
                </c:pt>
                <c:pt idx="106">
                  <c:v>44077</c:v>
                </c:pt>
                <c:pt idx="107">
                  <c:v>44078</c:v>
                </c:pt>
                <c:pt idx="108">
                  <c:v>44082</c:v>
                </c:pt>
                <c:pt idx="109">
                  <c:v>44083</c:v>
                </c:pt>
                <c:pt idx="110">
                  <c:v>44084</c:v>
                </c:pt>
                <c:pt idx="111">
                  <c:v>44085</c:v>
                </c:pt>
                <c:pt idx="112">
                  <c:v>44088</c:v>
                </c:pt>
                <c:pt idx="113">
                  <c:v>44089</c:v>
                </c:pt>
                <c:pt idx="114">
                  <c:v>44090</c:v>
                </c:pt>
                <c:pt idx="115">
                  <c:v>44091</c:v>
                </c:pt>
                <c:pt idx="116">
                  <c:v>44092</c:v>
                </c:pt>
                <c:pt idx="117">
                  <c:v>44095</c:v>
                </c:pt>
                <c:pt idx="118">
                  <c:v>44096</c:v>
                </c:pt>
                <c:pt idx="119">
                  <c:v>44097</c:v>
                </c:pt>
                <c:pt idx="120">
                  <c:v>44098</c:v>
                </c:pt>
                <c:pt idx="121">
                  <c:v>44099</c:v>
                </c:pt>
                <c:pt idx="122">
                  <c:v>44102</c:v>
                </c:pt>
                <c:pt idx="123">
                  <c:v>44103</c:v>
                </c:pt>
                <c:pt idx="124">
                  <c:v>44104</c:v>
                </c:pt>
                <c:pt idx="125">
                  <c:v>44105</c:v>
                </c:pt>
                <c:pt idx="126">
                  <c:v>44106</c:v>
                </c:pt>
                <c:pt idx="127">
                  <c:v>44109</c:v>
                </c:pt>
                <c:pt idx="128">
                  <c:v>44110</c:v>
                </c:pt>
                <c:pt idx="129">
                  <c:v>44111</c:v>
                </c:pt>
                <c:pt idx="130">
                  <c:v>44112</c:v>
                </c:pt>
                <c:pt idx="131">
                  <c:v>44113</c:v>
                </c:pt>
                <c:pt idx="132">
                  <c:v>44116</c:v>
                </c:pt>
                <c:pt idx="133">
                  <c:v>44117</c:v>
                </c:pt>
                <c:pt idx="134">
                  <c:v>44118</c:v>
                </c:pt>
                <c:pt idx="135">
                  <c:v>44119</c:v>
                </c:pt>
                <c:pt idx="136">
                  <c:v>44120</c:v>
                </c:pt>
                <c:pt idx="137">
                  <c:v>44123</c:v>
                </c:pt>
                <c:pt idx="138">
                  <c:v>44124</c:v>
                </c:pt>
                <c:pt idx="139">
                  <c:v>44125</c:v>
                </c:pt>
                <c:pt idx="140">
                  <c:v>44126</c:v>
                </c:pt>
                <c:pt idx="141">
                  <c:v>44127</c:v>
                </c:pt>
                <c:pt idx="142">
                  <c:v>44130</c:v>
                </c:pt>
                <c:pt idx="143">
                  <c:v>44131</c:v>
                </c:pt>
                <c:pt idx="144">
                  <c:v>44132</c:v>
                </c:pt>
                <c:pt idx="145">
                  <c:v>44133</c:v>
                </c:pt>
                <c:pt idx="146">
                  <c:v>44134</c:v>
                </c:pt>
                <c:pt idx="147">
                  <c:v>44137</c:v>
                </c:pt>
                <c:pt idx="148">
                  <c:v>44138</c:v>
                </c:pt>
                <c:pt idx="149">
                  <c:v>44139</c:v>
                </c:pt>
                <c:pt idx="150">
                  <c:v>44140</c:v>
                </c:pt>
                <c:pt idx="151">
                  <c:v>44141</c:v>
                </c:pt>
                <c:pt idx="152">
                  <c:v>44144</c:v>
                </c:pt>
                <c:pt idx="153">
                  <c:v>44145</c:v>
                </c:pt>
                <c:pt idx="154">
                  <c:v>44146</c:v>
                </c:pt>
                <c:pt idx="155">
                  <c:v>44147</c:v>
                </c:pt>
                <c:pt idx="156">
                  <c:v>44148</c:v>
                </c:pt>
                <c:pt idx="157">
                  <c:v>44151</c:v>
                </c:pt>
                <c:pt idx="158">
                  <c:v>44152</c:v>
                </c:pt>
                <c:pt idx="159">
                  <c:v>44153</c:v>
                </c:pt>
                <c:pt idx="160">
                  <c:v>44154</c:v>
                </c:pt>
                <c:pt idx="161">
                  <c:v>44155</c:v>
                </c:pt>
                <c:pt idx="162">
                  <c:v>44158</c:v>
                </c:pt>
                <c:pt idx="163">
                  <c:v>44159</c:v>
                </c:pt>
                <c:pt idx="164">
                  <c:v>44160</c:v>
                </c:pt>
                <c:pt idx="165">
                  <c:v>44162</c:v>
                </c:pt>
                <c:pt idx="166">
                  <c:v>44165</c:v>
                </c:pt>
                <c:pt idx="167">
                  <c:v>44166</c:v>
                </c:pt>
                <c:pt idx="168">
                  <c:v>44167</c:v>
                </c:pt>
                <c:pt idx="169">
                  <c:v>44168</c:v>
                </c:pt>
                <c:pt idx="170">
                  <c:v>44169</c:v>
                </c:pt>
                <c:pt idx="171">
                  <c:v>44172</c:v>
                </c:pt>
                <c:pt idx="172">
                  <c:v>44173</c:v>
                </c:pt>
                <c:pt idx="173">
                  <c:v>44174</c:v>
                </c:pt>
                <c:pt idx="174">
                  <c:v>44175</c:v>
                </c:pt>
                <c:pt idx="175">
                  <c:v>44176</c:v>
                </c:pt>
                <c:pt idx="176">
                  <c:v>44179</c:v>
                </c:pt>
                <c:pt idx="177">
                  <c:v>44180</c:v>
                </c:pt>
                <c:pt idx="178">
                  <c:v>44181</c:v>
                </c:pt>
                <c:pt idx="179">
                  <c:v>44182</c:v>
                </c:pt>
                <c:pt idx="180">
                  <c:v>44183</c:v>
                </c:pt>
                <c:pt idx="181">
                  <c:v>44186</c:v>
                </c:pt>
                <c:pt idx="182">
                  <c:v>44187</c:v>
                </c:pt>
                <c:pt idx="183">
                  <c:v>44188</c:v>
                </c:pt>
                <c:pt idx="184">
                  <c:v>44189</c:v>
                </c:pt>
                <c:pt idx="185">
                  <c:v>44193</c:v>
                </c:pt>
                <c:pt idx="186">
                  <c:v>44194</c:v>
                </c:pt>
                <c:pt idx="187">
                  <c:v>44195</c:v>
                </c:pt>
                <c:pt idx="188">
                  <c:v>44196</c:v>
                </c:pt>
                <c:pt idx="189">
                  <c:v>44200</c:v>
                </c:pt>
                <c:pt idx="190">
                  <c:v>44201</c:v>
                </c:pt>
                <c:pt idx="191">
                  <c:v>44202</c:v>
                </c:pt>
                <c:pt idx="192">
                  <c:v>44203</c:v>
                </c:pt>
                <c:pt idx="193">
                  <c:v>44204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44215</c:v>
                </c:pt>
                <c:pt idx="200">
                  <c:v>44216</c:v>
                </c:pt>
                <c:pt idx="201">
                  <c:v>44217</c:v>
                </c:pt>
                <c:pt idx="202">
                  <c:v>44218</c:v>
                </c:pt>
                <c:pt idx="203">
                  <c:v>44221</c:v>
                </c:pt>
                <c:pt idx="204">
                  <c:v>44222</c:v>
                </c:pt>
                <c:pt idx="205">
                  <c:v>44223</c:v>
                </c:pt>
                <c:pt idx="206">
                  <c:v>44224</c:v>
                </c:pt>
                <c:pt idx="207">
                  <c:v>44225</c:v>
                </c:pt>
                <c:pt idx="208">
                  <c:v>44228</c:v>
                </c:pt>
                <c:pt idx="209">
                  <c:v>44229</c:v>
                </c:pt>
                <c:pt idx="210">
                  <c:v>44230</c:v>
                </c:pt>
                <c:pt idx="211">
                  <c:v>44231</c:v>
                </c:pt>
                <c:pt idx="212">
                  <c:v>44232</c:v>
                </c:pt>
                <c:pt idx="213">
                  <c:v>44235</c:v>
                </c:pt>
                <c:pt idx="214">
                  <c:v>44236</c:v>
                </c:pt>
                <c:pt idx="215">
                  <c:v>44237</c:v>
                </c:pt>
                <c:pt idx="216">
                  <c:v>44238</c:v>
                </c:pt>
                <c:pt idx="217">
                  <c:v>44239</c:v>
                </c:pt>
                <c:pt idx="218">
                  <c:v>44243</c:v>
                </c:pt>
                <c:pt idx="219">
                  <c:v>44244</c:v>
                </c:pt>
                <c:pt idx="220">
                  <c:v>44245</c:v>
                </c:pt>
                <c:pt idx="221">
                  <c:v>44246</c:v>
                </c:pt>
                <c:pt idx="222">
                  <c:v>44249</c:v>
                </c:pt>
                <c:pt idx="223">
                  <c:v>44250</c:v>
                </c:pt>
                <c:pt idx="224">
                  <c:v>44251</c:v>
                </c:pt>
                <c:pt idx="225">
                  <c:v>44252</c:v>
                </c:pt>
                <c:pt idx="226">
                  <c:v>44253</c:v>
                </c:pt>
                <c:pt idx="227">
                  <c:v>44256</c:v>
                </c:pt>
                <c:pt idx="228">
                  <c:v>44257</c:v>
                </c:pt>
                <c:pt idx="229">
                  <c:v>44258</c:v>
                </c:pt>
                <c:pt idx="230">
                  <c:v>44259</c:v>
                </c:pt>
                <c:pt idx="231">
                  <c:v>44260</c:v>
                </c:pt>
                <c:pt idx="232">
                  <c:v>44263</c:v>
                </c:pt>
                <c:pt idx="233">
                  <c:v>44264</c:v>
                </c:pt>
                <c:pt idx="234">
                  <c:v>44265</c:v>
                </c:pt>
                <c:pt idx="235">
                  <c:v>44266</c:v>
                </c:pt>
                <c:pt idx="236">
                  <c:v>44267</c:v>
                </c:pt>
                <c:pt idx="237">
                  <c:v>44270</c:v>
                </c:pt>
                <c:pt idx="238">
                  <c:v>44271</c:v>
                </c:pt>
                <c:pt idx="239">
                  <c:v>44272</c:v>
                </c:pt>
                <c:pt idx="240">
                  <c:v>44273</c:v>
                </c:pt>
                <c:pt idx="241">
                  <c:v>44274</c:v>
                </c:pt>
                <c:pt idx="242">
                  <c:v>44277</c:v>
                </c:pt>
                <c:pt idx="243">
                  <c:v>44278</c:v>
                </c:pt>
                <c:pt idx="244">
                  <c:v>44279</c:v>
                </c:pt>
                <c:pt idx="245">
                  <c:v>44280</c:v>
                </c:pt>
                <c:pt idx="246">
                  <c:v>44281</c:v>
                </c:pt>
                <c:pt idx="247">
                  <c:v>44284</c:v>
                </c:pt>
                <c:pt idx="248">
                  <c:v>44285</c:v>
                </c:pt>
                <c:pt idx="249">
                  <c:v>44286</c:v>
                </c:pt>
                <c:pt idx="250">
                  <c:v>44287</c:v>
                </c:pt>
              </c:numCache>
            </c:numRef>
          </c:cat>
          <c:val>
            <c:numRef>
              <c:f>'Data Bollinger band'!$E$2:$E$253</c:f>
              <c:numCache>
                <c:formatCode>0.00</c:formatCode>
                <c:ptCount val="252"/>
                <c:pt idx="19">
                  <c:v>75.1342486555737</c:v>
                </c:pt>
                <c:pt idx="20">
                  <c:v>74.582873781038018</c:v>
                </c:pt>
                <c:pt idx="21">
                  <c:v>75.055726052436043</c:v>
                </c:pt>
                <c:pt idx="22">
                  <c:v>75.41043692842706</c:v>
                </c:pt>
                <c:pt idx="23">
                  <c:v>76.017066297896861</c:v>
                </c:pt>
                <c:pt idx="24">
                  <c:v>76.911760909528368</c:v>
                </c:pt>
                <c:pt idx="25">
                  <c:v>78.044600080983002</c:v>
                </c:pt>
                <c:pt idx="26">
                  <c:v>78.84448757571667</c:v>
                </c:pt>
                <c:pt idx="27">
                  <c:v>79.384417421652557</c:v>
                </c:pt>
                <c:pt idx="28">
                  <c:v>79.945192572512838</c:v>
                </c:pt>
                <c:pt idx="29">
                  <c:v>80.366798293256736</c:v>
                </c:pt>
                <c:pt idx="30">
                  <c:v>80.948447941287611</c:v>
                </c:pt>
                <c:pt idx="31">
                  <c:v>81.046622092291727</c:v>
                </c:pt>
                <c:pt idx="32">
                  <c:v>81.506918527599282</c:v>
                </c:pt>
                <c:pt idx="33">
                  <c:v>81.635143079649907</c:v>
                </c:pt>
                <c:pt idx="34">
                  <c:v>81.954279652102286</c:v>
                </c:pt>
                <c:pt idx="35">
                  <c:v>82.054483493769055</c:v>
                </c:pt>
                <c:pt idx="36">
                  <c:v>81.820075655070212</c:v>
                </c:pt>
                <c:pt idx="37">
                  <c:v>81.802780899291719</c:v>
                </c:pt>
                <c:pt idx="38">
                  <c:v>81.86851464070385</c:v>
                </c:pt>
                <c:pt idx="39">
                  <c:v>81.744794177248181</c:v>
                </c:pt>
                <c:pt idx="40">
                  <c:v>81.692194169874227</c:v>
                </c:pt>
                <c:pt idx="41">
                  <c:v>81.775826859584456</c:v>
                </c:pt>
                <c:pt idx="42">
                  <c:v>81.721946183519847</c:v>
                </c:pt>
                <c:pt idx="43">
                  <c:v>82.227952632914679</c:v>
                </c:pt>
                <c:pt idx="44">
                  <c:v>82.907769248261857</c:v>
                </c:pt>
                <c:pt idx="45">
                  <c:v>84.265156033695902</c:v>
                </c:pt>
                <c:pt idx="46">
                  <c:v>85.981578103358117</c:v>
                </c:pt>
                <c:pt idx="47">
                  <c:v>86.296346706624121</c:v>
                </c:pt>
                <c:pt idx="48">
                  <c:v>86.685545180338167</c:v>
                </c:pt>
                <c:pt idx="49">
                  <c:v>87.120302235302418</c:v>
                </c:pt>
                <c:pt idx="50">
                  <c:v>88.087325321676801</c:v>
                </c:pt>
                <c:pt idx="51">
                  <c:v>88.820051237147695</c:v>
                </c:pt>
                <c:pt idx="52">
                  <c:v>89.515027316481422</c:v>
                </c:pt>
                <c:pt idx="53">
                  <c:v>89.972476917775523</c:v>
                </c:pt>
                <c:pt idx="54">
                  <c:v>90.804667439082806</c:v>
                </c:pt>
                <c:pt idx="55">
                  <c:v>91.862926949678112</c:v>
                </c:pt>
                <c:pt idx="56">
                  <c:v>92.400733000461315</c:v>
                </c:pt>
                <c:pt idx="57">
                  <c:v>93.017293539524076</c:v>
                </c:pt>
                <c:pt idx="58">
                  <c:v>93.007419254690035</c:v>
                </c:pt>
                <c:pt idx="59">
                  <c:v>93.271239096767957</c:v>
                </c:pt>
                <c:pt idx="60">
                  <c:v>93.553690426641012</c:v>
                </c:pt>
                <c:pt idx="61">
                  <c:v>93.696638077434841</c:v>
                </c:pt>
                <c:pt idx="62">
                  <c:v>93.509673089170775</c:v>
                </c:pt>
                <c:pt idx="63">
                  <c:v>93.985515985642024</c:v>
                </c:pt>
                <c:pt idx="64">
                  <c:v>94.273801487727852</c:v>
                </c:pt>
                <c:pt idx="65">
                  <c:v>95.212737792889229</c:v>
                </c:pt>
                <c:pt idx="66">
                  <c:v>96.161932746180284</c:v>
                </c:pt>
                <c:pt idx="67">
                  <c:v>96.660310165728816</c:v>
                </c:pt>
                <c:pt idx="68">
                  <c:v>96.955003805733668</c:v>
                </c:pt>
                <c:pt idx="69">
                  <c:v>97.550219983578231</c:v>
                </c:pt>
                <c:pt idx="70">
                  <c:v>98.360538849545676</c:v>
                </c:pt>
                <c:pt idx="71">
                  <c:v>98.764690595881291</c:v>
                </c:pt>
                <c:pt idx="72">
                  <c:v>99.019840131282521</c:v>
                </c:pt>
                <c:pt idx="73">
                  <c:v>99.44888257825798</c:v>
                </c:pt>
                <c:pt idx="74">
                  <c:v>99.735927716527527</c:v>
                </c:pt>
                <c:pt idx="75">
                  <c:v>100.10499764010795</c:v>
                </c:pt>
                <c:pt idx="76">
                  <c:v>99.977100242655368</c:v>
                </c:pt>
                <c:pt idx="77">
                  <c:v>99.927756500126748</c:v>
                </c:pt>
                <c:pt idx="78">
                  <c:v>99.537318400663111</c:v>
                </c:pt>
                <c:pt idx="79">
                  <c:v>99.332247720914125</c:v>
                </c:pt>
                <c:pt idx="80">
                  <c:v>99.210437106526385</c:v>
                </c:pt>
                <c:pt idx="81">
                  <c:v>99.077452840966743</c:v>
                </c:pt>
                <c:pt idx="82">
                  <c:v>101.755143960114</c:v>
                </c:pt>
                <c:pt idx="83">
                  <c:v>104.70330691891199</c:v>
                </c:pt>
                <c:pt idx="84">
                  <c:v>107.12372985093647</c:v>
                </c:pt>
                <c:pt idx="85">
                  <c:v>109.22267382282071</c:v>
                </c:pt>
                <c:pt idx="86">
                  <c:v>111.98272830611209</c:v>
                </c:pt>
                <c:pt idx="87">
                  <c:v>113.63639282829369</c:v>
                </c:pt>
                <c:pt idx="88">
                  <c:v>115.39427049075503</c:v>
                </c:pt>
                <c:pt idx="89">
                  <c:v>116.34983146837182</c:v>
                </c:pt>
                <c:pt idx="90">
                  <c:v>117.81504062445926</c:v>
                </c:pt>
                <c:pt idx="91">
                  <c:v>119.44613137561049</c:v>
                </c:pt>
                <c:pt idx="92">
                  <c:v>120.81809659383507</c:v>
                </c:pt>
                <c:pt idx="93">
                  <c:v>122.00750181686874</c:v>
                </c:pt>
                <c:pt idx="94">
                  <c:v>123.12739113507998</c:v>
                </c:pt>
                <c:pt idx="95">
                  <c:v>124.08558427967131</c:v>
                </c:pt>
                <c:pt idx="96">
                  <c:v>124.80281551183977</c:v>
                </c:pt>
                <c:pt idx="97">
                  <c:v>126.25624014870031</c:v>
                </c:pt>
                <c:pt idx="98">
                  <c:v>127.77806080873972</c:v>
                </c:pt>
                <c:pt idx="99">
                  <c:v>128.19597371439508</c:v>
                </c:pt>
                <c:pt idx="100">
                  <c:v>128.59197102763062</c:v>
                </c:pt>
                <c:pt idx="101">
                  <c:v>128.0948402012873</c:v>
                </c:pt>
                <c:pt idx="102">
                  <c:v>128.80473279102767</c:v>
                </c:pt>
                <c:pt idx="103">
                  <c:v>130.3857957632604</c:v>
                </c:pt>
                <c:pt idx="104">
                  <c:v>132.93279465151494</c:v>
                </c:pt>
                <c:pt idx="105">
                  <c:v>134.37717413796813</c:v>
                </c:pt>
                <c:pt idx="106">
                  <c:v>134.45207300636994</c:v>
                </c:pt>
                <c:pt idx="107">
                  <c:v>134.29070923664904</c:v>
                </c:pt>
                <c:pt idx="108">
                  <c:v>134.2842063873415</c:v>
                </c:pt>
                <c:pt idx="109">
                  <c:v>133.7361017508529</c:v>
                </c:pt>
                <c:pt idx="110">
                  <c:v>133.69830267986546</c:v>
                </c:pt>
                <c:pt idx="111">
                  <c:v>133.91543503440352</c:v>
                </c:pt>
                <c:pt idx="112">
                  <c:v>133.89549539309075</c:v>
                </c:pt>
                <c:pt idx="113">
                  <c:v>133.85255843119126</c:v>
                </c:pt>
                <c:pt idx="114">
                  <c:v>134.06901634178175</c:v>
                </c:pt>
                <c:pt idx="115">
                  <c:v>134.43273912348693</c:v>
                </c:pt>
                <c:pt idx="116">
                  <c:v>135.12574282842547</c:v>
                </c:pt>
                <c:pt idx="117">
                  <c:v>134.90100804278882</c:v>
                </c:pt>
                <c:pt idx="118">
                  <c:v>134.25047009538963</c:v>
                </c:pt>
                <c:pt idx="119">
                  <c:v>133.89424265928463</c:v>
                </c:pt>
                <c:pt idx="120">
                  <c:v>132.99138643343346</c:v>
                </c:pt>
                <c:pt idx="121">
                  <c:v>132.03456663916486</c:v>
                </c:pt>
                <c:pt idx="122">
                  <c:v>131.05827013962389</c:v>
                </c:pt>
                <c:pt idx="123">
                  <c:v>129.06103748061943</c:v>
                </c:pt>
                <c:pt idx="124">
                  <c:v>125.08180082708176</c:v>
                </c:pt>
                <c:pt idx="125">
                  <c:v>121.11606568443983</c:v>
                </c:pt>
                <c:pt idx="126">
                  <c:v>119.92245212921435</c:v>
                </c:pt>
                <c:pt idx="127">
                  <c:v>118.9014035145519</c:v>
                </c:pt>
                <c:pt idx="128">
                  <c:v>118.92014397684747</c:v>
                </c:pt>
                <c:pt idx="129">
                  <c:v>118.55110598789278</c:v>
                </c:pt>
                <c:pt idx="130">
                  <c:v>118.69899195255886</c:v>
                </c:pt>
                <c:pt idx="131">
                  <c:v>119.20427026950961</c:v>
                </c:pt>
                <c:pt idx="132">
                  <c:v>121.36039603624934</c:v>
                </c:pt>
                <c:pt idx="133">
                  <c:v>122.27453615130044</c:v>
                </c:pt>
                <c:pt idx="134">
                  <c:v>123.27537734261685</c:v>
                </c:pt>
                <c:pt idx="135">
                  <c:v>124.02703465733475</c:v>
                </c:pt>
                <c:pt idx="136">
                  <c:v>124.05857795594579</c:v>
                </c:pt>
                <c:pt idx="137">
                  <c:v>124.0100090118213</c:v>
                </c:pt>
                <c:pt idx="138">
                  <c:v>124.13770078834159</c:v>
                </c:pt>
                <c:pt idx="139">
                  <c:v>123.55786076831643</c:v>
                </c:pt>
                <c:pt idx="140">
                  <c:v>122.87637312189754</c:v>
                </c:pt>
                <c:pt idx="141">
                  <c:v>122.71432579962459</c:v>
                </c:pt>
                <c:pt idx="142">
                  <c:v>122.71275864954696</c:v>
                </c:pt>
                <c:pt idx="143">
                  <c:v>122.69104210324977</c:v>
                </c:pt>
                <c:pt idx="144">
                  <c:v>123.00188756965844</c:v>
                </c:pt>
                <c:pt idx="145">
                  <c:v>122.96427846953745</c:v>
                </c:pt>
                <c:pt idx="146">
                  <c:v>123.48322695368013</c:v>
                </c:pt>
                <c:pt idx="147">
                  <c:v>123.88636830103961</c:v>
                </c:pt>
                <c:pt idx="148">
                  <c:v>124.04870837352841</c:v>
                </c:pt>
                <c:pt idx="149">
                  <c:v>124.04553013378207</c:v>
                </c:pt>
                <c:pt idx="150">
                  <c:v>124.33558695570079</c:v>
                </c:pt>
                <c:pt idx="151">
                  <c:v>124.48712617201012</c:v>
                </c:pt>
                <c:pt idx="152">
                  <c:v>123.19594700912623</c:v>
                </c:pt>
                <c:pt idx="153">
                  <c:v>122.54174559591441</c:v>
                </c:pt>
                <c:pt idx="154">
                  <c:v>122.21938339334592</c:v>
                </c:pt>
                <c:pt idx="155">
                  <c:v>121.94166222566794</c:v>
                </c:pt>
                <c:pt idx="156">
                  <c:v>121.98067372369864</c:v>
                </c:pt>
                <c:pt idx="157">
                  <c:v>122.52465745390867</c:v>
                </c:pt>
                <c:pt idx="158">
                  <c:v>122.76494891353092</c:v>
                </c:pt>
                <c:pt idx="159">
                  <c:v>122.87608595573175</c:v>
                </c:pt>
                <c:pt idx="160">
                  <c:v>123.12228147801663</c:v>
                </c:pt>
                <c:pt idx="161">
                  <c:v>123.24405378100839</c:v>
                </c:pt>
                <c:pt idx="162">
                  <c:v>123.24003877392489</c:v>
                </c:pt>
                <c:pt idx="163">
                  <c:v>123.17501951035517</c:v>
                </c:pt>
                <c:pt idx="164">
                  <c:v>123.06862043192187</c:v>
                </c:pt>
                <c:pt idx="165">
                  <c:v>123.11982021927787</c:v>
                </c:pt>
                <c:pt idx="166">
                  <c:v>122.79436178229398</c:v>
                </c:pt>
                <c:pt idx="167">
                  <c:v>122.78119299148341</c:v>
                </c:pt>
                <c:pt idx="168">
                  <c:v>122.86563762778684</c:v>
                </c:pt>
                <c:pt idx="169">
                  <c:v>123.46114312567006</c:v>
                </c:pt>
                <c:pt idx="170">
                  <c:v>123.87856110534767</c:v>
                </c:pt>
                <c:pt idx="171">
                  <c:v>124.57828662464065</c:v>
                </c:pt>
                <c:pt idx="172">
                  <c:v>125.31058546183758</c:v>
                </c:pt>
                <c:pt idx="173">
                  <c:v>125.47405820640716</c:v>
                </c:pt>
                <c:pt idx="174">
                  <c:v>125.86559068857132</c:v>
                </c:pt>
                <c:pt idx="175">
                  <c:v>126.11849723367146</c:v>
                </c:pt>
                <c:pt idx="176">
                  <c:v>126.28126751956377</c:v>
                </c:pt>
                <c:pt idx="177">
                  <c:v>127.52772162702952</c:v>
                </c:pt>
                <c:pt idx="178">
                  <c:v>128.60799942440164</c:v>
                </c:pt>
                <c:pt idx="179">
                  <c:v>129.72104826665807</c:v>
                </c:pt>
                <c:pt idx="180">
                  <c:v>130.31039939481184</c:v>
                </c:pt>
                <c:pt idx="181">
                  <c:v>131.01904136363689</c:v>
                </c:pt>
                <c:pt idx="182">
                  <c:v>131.92022818556964</c:v>
                </c:pt>
                <c:pt idx="183">
                  <c:v>132.4691599864945</c:v>
                </c:pt>
                <c:pt idx="184">
                  <c:v>133.07158326259753</c:v>
                </c:pt>
                <c:pt idx="185">
                  <c:v>134.66306307388533</c:v>
                </c:pt>
                <c:pt idx="186">
                  <c:v>135.68818481049939</c:v>
                </c:pt>
                <c:pt idx="187">
                  <c:v>136.53812521162726</c:v>
                </c:pt>
                <c:pt idx="188">
                  <c:v>137.10015190630298</c:v>
                </c:pt>
                <c:pt idx="189">
                  <c:v>137.18357882191421</c:v>
                </c:pt>
                <c:pt idx="190">
                  <c:v>137.30087462661268</c:v>
                </c:pt>
                <c:pt idx="191">
                  <c:v>137.22142325109249</c:v>
                </c:pt>
                <c:pt idx="192">
                  <c:v>137.37191294266583</c:v>
                </c:pt>
                <c:pt idx="193">
                  <c:v>137.30306302422409</c:v>
                </c:pt>
                <c:pt idx="194">
                  <c:v>137.05764318290124</c:v>
                </c:pt>
                <c:pt idx="195">
                  <c:v>136.57741883969172</c:v>
                </c:pt>
                <c:pt idx="196">
                  <c:v>135.80206375391103</c:v>
                </c:pt>
                <c:pt idx="197">
                  <c:v>135.76811040076728</c:v>
                </c:pt>
                <c:pt idx="198">
                  <c:v>135.81407461845515</c:v>
                </c:pt>
                <c:pt idx="199">
                  <c:v>135.84504651920969</c:v>
                </c:pt>
                <c:pt idx="200">
                  <c:v>135.84511539970708</c:v>
                </c:pt>
                <c:pt idx="201">
                  <c:v>136.78231829084481</c:v>
                </c:pt>
                <c:pt idx="202">
                  <c:v>138.11159408364884</c:v>
                </c:pt>
                <c:pt idx="203">
                  <c:v>140.35648940396496</c:v>
                </c:pt>
                <c:pt idx="204">
                  <c:v>142.21197402067486</c:v>
                </c:pt>
                <c:pt idx="205">
                  <c:v>143.19135830191115</c:v>
                </c:pt>
                <c:pt idx="206">
                  <c:v>143.4290889271567</c:v>
                </c:pt>
                <c:pt idx="207">
                  <c:v>143.34870834178014</c:v>
                </c:pt>
                <c:pt idx="208">
                  <c:v>143.4312894616879</c:v>
                </c:pt>
                <c:pt idx="209">
                  <c:v>143.59834612104868</c:v>
                </c:pt>
                <c:pt idx="210">
                  <c:v>143.68915914696521</c:v>
                </c:pt>
                <c:pt idx="211">
                  <c:v>143.84103237049487</c:v>
                </c:pt>
                <c:pt idx="212">
                  <c:v>144.08960107820121</c:v>
                </c:pt>
                <c:pt idx="213">
                  <c:v>144.33354936993899</c:v>
                </c:pt>
                <c:pt idx="214">
                  <c:v>144.3513050892789</c:v>
                </c:pt>
                <c:pt idx="215">
                  <c:v>144.24873796288077</c:v>
                </c:pt>
                <c:pt idx="216">
                  <c:v>144.23405995149943</c:v>
                </c:pt>
                <c:pt idx="217">
                  <c:v>144.02294104439861</c:v>
                </c:pt>
                <c:pt idx="218">
                  <c:v>143.42235113346641</c:v>
                </c:pt>
                <c:pt idx="219">
                  <c:v>142.98520067131156</c:v>
                </c:pt>
                <c:pt idx="220">
                  <c:v>143.227646727756</c:v>
                </c:pt>
                <c:pt idx="221">
                  <c:v>143.37417542925454</c:v>
                </c:pt>
                <c:pt idx="222">
                  <c:v>143.67255603478094</c:v>
                </c:pt>
                <c:pt idx="223">
                  <c:v>142.94856487010875</c:v>
                </c:pt>
                <c:pt idx="224">
                  <c:v>141.88701664721302</c:v>
                </c:pt>
                <c:pt idx="225">
                  <c:v>141.47738642878502</c:v>
                </c:pt>
                <c:pt idx="226">
                  <c:v>141.60153249776673</c:v>
                </c:pt>
                <c:pt idx="227">
                  <c:v>141.52281083687214</c:v>
                </c:pt>
                <c:pt idx="228">
                  <c:v>141.33238507576502</c:v>
                </c:pt>
                <c:pt idx="229">
                  <c:v>141.18081656381429</c:v>
                </c:pt>
                <c:pt idx="230">
                  <c:v>141.19197471771452</c:v>
                </c:pt>
                <c:pt idx="231">
                  <c:v>140.32526631262789</c:v>
                </c:pt>
                <c:pt idx="232">
                  <c:v>139.88607579833149</c:v>
                </c:pt>
                <c:pt idx="233">
                  <c:v>138.65541869355121</c:v>
                </c:pt>
                <c:pt idx="234">
                  <c:v>137.45026452805013</c:v>
                </c:pt>
                <c:pt idx="235">
                  <c:v>136.0761498958922</c:v>
                </c:pt>
                <c:pt idx="236">
                  <c:v>134.55264023856316</c:v>
                </c:pt>
                <c:pt idx="237">
                  <c:v>132.68938892338673</c:v>
                </c:pt>
                <c:pt idx="238">
                  <c:v>131.28227213122761</c:v>
                </c:pt>
                <c:pt idx="239">
                  <c:v>130.2714037153998</c:v>
                </c:pt>
                <c:pt idx="240">
                  <c:v>129.29400320833636</c:v>
                </c:pt>
                <c:pt idx="241">
                  <c:v>128.08744195900357</c:v>
                </c:pt>
                <c:pt idx="242">
                  <c:v>127.74521194630488</c:v>
                </c:pt>
                <c:pt idx="243">
                  <c:v>127.34257995731157</c:v>
                </c:pt>
                <c:pt idx="244">
                  <c:v>126.95667003250927</c:v>
                </c:pt>
                <c:pt idx="245">
                  <c:v>126.95605014361459</c:v>
                </c:pt>
                <c:pt idx="246">
                  <c:v>126.95505029184949</c:v>
                </c:pt>
                <c:pt idx="247">
                  <c:v>125.86237092121955</c:v>
                </c:pt>
                <c:pt idx="248">
                  <c:v>125.35028204428012</c:v>
                </c:pt>
                <c:pt idx="249">
                  <c:v>125.35798701189384</c:v>
                </c:pt>
                <c:pt idx="250">
                  <c:v>125.51449302641791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4-B94F-A3AE-D55A5D02E396}"/>
            </c:ext>
          </c:extLst>
        </c:ser>
        <c:ser>
          <c:idx val="3"/>
          <c:order val="2"/>
          <c:tx>
            <c:strRef>
              <c:f>'Data Bollinger band'!$F$1</c:f>
              <c:strCache>
                <c:ptCount val="1"/>
                <c:pt idx="0">
                  <c:v>Lower Band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'Data Bollinger band'!$A$2:$A$253</c:f>
              <c:numCache>
                <c:formatCode>m/d/yyyy</c:formatCode>
                <c:ptCount val="252"/>
                <c:pt idx="0">
                  <c:v>43924</c:v>
                </c:pt>
                <c:pt idx="1">
                  <c:v>43927</c:v>
                </c:pt>
                <c:pt idx="2">
                  <c:v>43928</c:v>
                </c:pt>
                <c:pt idx="3">
                  <c:v>43929</c:v>
                </c:pt>
                <c:pt idx="4">
                  <c:v>43930</c:v>
                </c:pt>
                <c:pt idx="5">
                  <c:v>43934</c:v>
                </c:pt>
                <c:pt idx="6">
                  <c:v>43935</c:v>
                </c:pt>
                <c:pt idx="7">
                  <c:v>43936</c:v>
                </c:pt>
                <c:pt idx="8">
                  <c:v>43937</c:v>
                </c:pt>
                <c:pt idx="9">
                  <c:v>43938</c:v>
                </c:pt>
                <c:pt idx="10">
                  <c:v>43941</c:v>
                </c:pt>
                <c:pt idx="11">
                  <c:v>43942</c:v>
                </c:pt>
                <c:pt idx="12">
                  <c:v>43943</c:v>
                </c:pt>
                <c:pt idx="13">
                  <c:v>43944</c:v>
                </c:pt>
                <c:pt idx="14">
                  <c:v>43945</c:v>
                </c:pt>
                <c:pt idx="15">
                  <c:v>43948</c:v>
                </c:pt>
                <c:pt idx="16">
                  <c:v>43949</c:v>
                </c:pt>
                <c:pt idx="17">
                  <c:v>43950</c:v>
                </c:pt>
                <c:pt idx="18">
                  <c:v>43951</c:v>
                </c:pt>
                <c:pt idx="19">
                  <c:v>43952</c:v>
                </c:pt>
                <c:pt idx="20">
                  <c:v>43955</c:v>
                </c:pt>
                <c:pt idx="21">
                  <c:v>43956</c:v>
                </c:pt>
                <c:pt idx="22">
                  <c:v>43957</c:v>
                </c:pt>
                <c:pt idx="23">
                  <c:v>43958</c:v>
                </c:pt>
                <c:pt idx="24">
                  <c:v>43959</c:v>
                </c:pt>
                <c:pt idx="25">
                  <c:v>43962</c:v>
                </c:pt>
                <c:pt idx="26">
                  <c:v>43963</c:v>
                </c:pt>
                <c:pt idx="27">
                  <c:v>43964</c:v>
                </c:pt>
                <c:pt idx="28">
                  <c:v>43965</c:v>
                </c:pt>
                <c:pt idx="29">
                  <c:v>43966</c:v>
                </c:pt>
                <c:pt idx="30">
                  <c:v>43969</c:v>
                </c:pt>
                <c:pt idx="31">
                  <c:v>43970</c:v>
                </c:pt>
                <c:pt idx="32">
                  <c:v>43971</c:v>
                </c:pt>
                <c:pt idx="33">
                  <c:v>43972</c:v>
                </c:pt>
                <c:pt idx="34">
                  <c:v>43973</c:v>
                </c:pt>
                <c:pt idx="35">
                  <c:v>43977</c:v>
                </c:pt>
                <c:pt idx="36">
                  <c:v>43978</c:v>
                </c:pt>
                <c:pt idx="37">
                  <c:v>43979</c:v>
                </c:pt>
                <c:pt idx="38">
                  <c:v>43980</c:v>
                </c:pt>
                <c:pt idx="39">
                  <c:v>43983</c:v>
                </c:pt>
                <c:pt idx="40">
                  <c:v>43984</c:v>
                </c:pt>
                <c:pt idx="41">
                  <c:v>43985</c:v>
                </c:pt>
                <c:pt idx="42">
                  <c:v>43986</c:v>
                </c:pt>
                <c:pt idx="43">
                  <c:v>43987</c:v>
                </c:pt>
                <c:pt idx="44">
                  <c:v>43990</c:v>
                </c:pt>
                <c:pt idx="45">
                  <c:v>43991</c:v>
                </c:pt>
                <c:pt idx="46">
                  <c:v>43992</c:v>
                </c:pt>
                <c:pt idx="47">
                  <c:v>43993</c:v>
                </c:pt>
                <c:pt idx="48">
                  <c:v>43994</c:v>
                </c:pt>
                <c:pt idx="49">
                  <c:v>43997</c:v>
                </c:pt>
                <c:pt idx="50">
                  <c:v>43998</c:v>
                </c:pt>
                <c:pt idx="51">
                  <c:v>43999</c:v>
                </c:pt>
                <c:pt idx="52">
                  <c:v>44000</c:v>
                </c:pt>
                <c:pt idx="53">
                  <c:v>44001</c:v>
                </c:pt>
                <c:pt idx="54">
                  <c:v>44004</c:v>
                </c:pt>
                <c:pt idx="55">
                  <c:v>44005</c:v>
                </c:pt>
                <c:pt idx="56">
                  <c:v>44006</c:v>
                </c:pt>
                <c:pt idx="57">
                  <c:v>44007</c:v>
                </c:pt>
                <c:pt idx="58">
                  <c:v>44008</c:v>
                </c:pt>
                <c:pt idx="59">
                  <c:v>44011</c:v>
                </c:pt>
                <c:pt idx="60">
                  <c:v>44012</c:v>
                </c:pt>
                <c:pt idx="61">
                  <c:v>44013</c:v>
                </c:pt>
                <c:pt idx="62">
                  <c:v>44014</c:v>
                </c:pt>
                <c:pt idx="63">
                  <c:v>44018</c:v>
                </c:pt>
                <c:pt idx="64">
                  <c:v>44019</c:v>
                </c:pt>
                <c:pt idx="65">
                  <c:v>44020</c:v>
                </c:pt>
                <c:pt idx="66">
                  <c:v>44021</c:v>
                </c:pt>
                <c:pt idx="67">
                  <c:v>44022</c:v>
                </c:pt>
                <c:pt idx="68">
                  <c:v>44025</c:v>
                </c:pt>
                <c:pt idx="69">
                  <c:v>44026</c:v>
                </c:pt>
                <c:pt idx="70">
                  <c:v>44027</c:v>
                </c:pt>
                <c:pt idx="71">
                  <c:v>44028</c:v>
                </c:pt>
                <c:pt idx="72">
                  <c:v>44029</c:v>
                </c:pt>
                <c:pt idx="73">
                  <c:v>44032</c:v>
                </c:pt>
                <c:pt idx="74">
                  <c:v>44033</c:v>
                </c:pt>
                <c:pt idx="75">
                  <c:v>44034</c:v>
                </c:pt>
                <c:pt idx="76">
                  <c:v>44035</c:v>
                </c:pt>
                <c:pt idx="77">
                  <c:v>44036</c:v>
                </c:pt>
                <c:pt idx="78">
                  <c:v>44039</c:v>
                </c:pt>
                <c:pt idx="79">
                  <c:v>44040</c:v>
                </c:pt>
                <c:pt idx="80">
                  <c:v>44041</c:v>
                </c:pt>
                <c:pt idx="81">
                  <c:v>44042</c:v>
                </c:pt>
                <c:pt idx="82">
                  <c:v>44043</c:v>
                </c:pt>
                <c:pt idx="83">
                  <c:v>44046</c:v>
                </c:pt>
                <c:pt idx="84">
                  <c:v>44047</c:v>
                </c:pt>
                <c:pt idx="85">
                  <c:v>44048</c:v>
                </c:pt>
                <c:pt idx="86">
                  <c:v>44049</c:v>
                </c:pt>
                <c:pt idx="87">
                  <c:v>44050</c:v>
                </c:pt>
                <c:pt idx="88">
                  <c:v>44053</c:v>
                </c:pt>
                <c:pt idx="89">
                  <c:v>44054</c:v>
                </c:pt>
                <c:pt idx="90">
                  <c:v>44055</c:v>
                </c:pt>
                <c:pt idx="91">
                  <c:v>44056</c:v>
                </c:pt>
                <c:pt idx="92">
                  <c:v>44057</c:v>
                </c:pt>
                <c:pt idx="93">
                  <c:v>44060</c:v>
                </c:pt>
                <c:pt idx="94">
                  <c:v>44061</c:v>
                </c:pt>
                <c:pt idx="95">
                  <c:v>44062</c:v>
                </c:pt>
                <c:pt idx="96">
                  <c:v>44063</c:v>
                </c:pt>
                <c:pt idx="97">
                  <c:v>44064</c:v>
                </c:pt>
                <c:pt idx="98">
                  <c:v>44067</c:v>
                </c:pt>
                <c:pt idx="99">
                  <c:v>44068</c:v>
                </c:pt>
                <c:pt idx="100">
                  <c:v>44069</c:v>
                </c:pt>
                <c:pt idx="101">
                  <c:v>44070</c:v>
                </c:pt>
                <c:pt idx="102">
                  <c:v>44071</c:v>
                </c:pt>
                <c:pt idx="103">
                  <c:v>44074</c:v>
                </c:pt>
                <c:pt idx="104">
                  <c:v>44075</c:v>
                </c:pt>
                <c:pt idx="105">
                  <c:v>44076</c:v>
                </c:pt>
                <c:pt idx="106">
                  <c:v>44077</c:v>
                </c:pt>
                <c:pt idx="107">
                  <c:v>44078</c:v>
                </c:pt>
                <c:pt idx="108">
                  <c:v>44082</c:v>
                </c:pt>
                <c:pt idx="109">
                  <c:v>44083</c:v>
                </c:pt>
                <c:pt idx="110">
                  <c:v>44084</c:v>
                </c:pt>
                <c:pt idx="111">
                  <c:v>44085</c:v>
                </c:pt>
                <c:pt idx="112">
                  <c:v>44088</c:v>
                </c:pt>
                <c:pt idx="113">
                  <c:v>44089</c:v>
                </c:pt>
                <c:pt idx="114">
                  <c:v>44090</c:v>
                </c:pt>
                <c:pt idx="115">
                  <c:v>44091</c:v>
                </c:pt>
                <c:pt idx="116">
                  <c:v>44092</c:v>
                </c:pt>
                <c:pt idx="117">
                  <c:v>44095</c:v>
                </c:pt>
                <c:pt idx="118">
                  <c:v>44096</c:v>
                </c:pt>
                <c:pt idx="119">
                  <c:v>44097</c:v>
                </c:pt>
                <c:pt idx="120">
                  <c:v>44098</c:v>
                </c:pt>
                <c:pt idx="121">
                  <c:v>44099</c:v>
                </c:pt>
                <c:pt idx="122">
                  <c:v>44102</c:v>
                </c:pt>
                <c:pt idx="123">
                  <c:v>44103</c:v>
                </c:pt>
                <c:pt idx="124">
                  <c:v>44104</c:v>
                </c:pt>
                <c:pt idx="125">
                  <c:v>44105</c:v>
                </c:pt>
                <c:pt idx="126">
                  <c:v>44106</c:v>
                </c:pt>
                <c:pt idx="127">
                  <c:v>44109</c:v>
                </c:pt>
                <c:pt idx="128">
                  <c:v>44110</c:v>
                </c:pt>
                <c:pt idx="129">
                  <c:v>44111</c:v>
                </c:pt>
                <c:pt idx="130">
                  <c:v>44112</c:v>
                </c:pt>
                <c:pt idx="131">
                  <c:v>44113</c:v>
                </c:pt>
                <c:pt idx="132">
                  <c:v>44116</c:v>
                </c:pt>
                <c:pt idx="133">
                  <c:v>44117</c:v>
                </c:pt>
                <c:pt idx="134">
                  <c:v>44118</c:v>
                </c:pt>
                <c:pt idx="135">
                  <c:v>44119</c:v>
                </c:pt>
                <c:pt idx="136">
                  <c:v>44120</c:v>
                </c:pt>
                <c:pt idx="137">
                  <c:v>44123</c:v>
                </c:pt>
                <c:pt idx="138">
                  <c:v>44124</c:v>
                </c:pt>
                <c:pt idx="139">
                  <c:v>44125</c:v>
                </c:pt>
                <c:pt idx="140">
                  <c:v>44126</c:v>
                </c:pt>
                <c:pt idx="141">
                  <c:v>44127</c:v>
                </c:pt>
                <c:pt idx="142">
                  <c:v>44130</c:v>
                </c:pt>
                <c:pt idx="143">
                  <c:v>44131</c:v>
                </c:pt>
                <c:pt idx="144">
                  <c:v>44132</c:v>
                </c:pt>
                <c:pt idx="145">
                  <c:v>44133</c:v>
                </c:pt>
                <c:pt idx="146">
                  <c:v>44134</c:v>
                </c:pt>
                <c:pt idx="147">
                  <c:v>44137</c:v>
                </c:pt>
                <c:pt idx="148">
                  <c:v>44138</c:v>
                </c:pt>
                <c:pt idx="149">
                  <c:v>44139</c:v>
                </c:pt>
                <c:pt idx="150">
                  <c:v>44140</c:v>
                </c:pt>
                <c:pt idx="151">
                  <c:v>44141</c:v>
                </c:pt>
                <c:pt idx="152">
                  <c:v>44144</c:v>
                </c:pt>
                <c:pt idx="153">
                  <c:v>44145</c:v>
                </c:pt>
                <c:pt idx="154">
                  <c:v>44146</c:v>
                </c:pt>
                <c:pt idx="155">
                  <c:v>44147</c:v>
                </c:pt>
                <c:pt idx="156">
                  <c:v>44148</c:v>
                </c:pt>
                <c:pt idx="157">
                  <c:v>44151</c:v>
                </c:pt>
                <c:pt idx="158">
                  <c:v>44152</c:v>
                </c:pt>
                <c:pt idx="159">
                  <c:v>44153</c:v>
                </c:pt>
                <c:pt idx="160">
                  <c:v>44154</c:v>
                </c:pt>
                <c:pt idx="161">
                  <c:v>44155</c:v>
                </c:pt>
                <c:pt idx="162">
                  <c:v>44158</c:v>
                </c:pt>
                <c:pt idx="163">
                  <c:v>44159</c:v>
                </c:pt>
                <c:pt idx="164">
                  <c:v>44160</c:v>
                </c:pt>
                <c:pt idx="165">
                  <c:v>44162</c:v>
                </c:pt>
                <c:pt idx="166">
                  <c:v>44165</c:v>
                </c:pt>
                <c:pt idx="167">
                  <c:v>44166</c:v>
                </c:pt>
                <c:pt idx="168">
                  <c:v>44167</c:v>
                </c:pt>
                <c:pt idx="169">
                  <c:v>44168</c:v>
                </c:pt>
                <c:pt idx="170">
                  <c:v>44169</c:v>
                </c:pt>
                <c:pt idx="171">
                  <c:v>44172</c:v>
                </c:pt>
                <c:pt idx="172">
                  <c:v>44173</c:v>
                </c:pt>
                <c:pt idx="173">
                  <c:v>44174</c:v>
                </c:pt>
                <c:pt idx="174">
                  <c:v>44175</c:v>
                </c:pt>
                <c:pt idx="175">
                  <c:v>44176</c:v>
                </c:pt>
                <c:pt idx="176">
                  <c:v>44179</c:v>
                </c:pt>
                <c:pt idx="177">
                  <c:v>44180</c:v>
                </c:pt>
                <c:pt idx="178">
                  <c:v>44181</c:v>
                </c:pt>
                <c:pt idx="179">
                  <c:v>44182</c:v>
                </c:pt>
                <c:pt idx="180">
                  <c:v>44183</c:v>
                </c:pt>
                <c:pt idx="181">
                  <c:v>44186</c:v>
                </c:pt>
                <c:pt idx="182">
                  <c:v>44187</c:v>
                </c:pt>
                <c:pt idx="183">
                  <c:v>44188</c:v>
                </c:pt>
                <c:pt idx="184">
                  <c:v>44189</c:v>
                </c:pt>
                <c:pt idx="185">
                  <c:v>44193</c:v>
                </c:pt>
                <c:pt idx="186">
                  <c:v>44194</c:v>
                </c:pt>
                <c:pt idx="187">
                  <c:v>44195</c:v>
                </c:pt>
                <c:pt idx="188">
                  <c:v>44196</c:v>
                </c:pt>
                <c:pt idx="189">
                  <c:v>44200</c:v>
                </c:pt>
                <c:pt idx="190">
                  <c:v>44201</c:v>
                </c:pt>
                <c:pt idx="191">
                  <c:v>44202</c:v>
                </c:pt>
                <c:pt idx="192">
                  <c:v>44203</c:v>
                </c:pt>
                <c:pt idx="193">
                  <c:v>44204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44215</c:v>
                </c:pt>
                <c:pt idx="200">
                  <c:v>44216</c:v>
                </c:pt>
                <c:pt idx="201">
                  <c:v>44217</c:v>
                </c:pt>
                <c:pt idx="202">
                  <c:v>44218</c:v>
                </c:pt>
                <c:pt idx="203">
                  <c:v>44221</c:v>
                </c:pt>
                <c:pt idx="204">
                  <c:v>44222</c:v>
                </c:pt>
                <c:pt idx="205">
                  <c:v>44223</c:v>
                </c:pt>
                <c:pt idx="206">
                  <c:v>44224</c:v>
                </c:pt>
                <c:pt idx="207">
                  <c:v>44225</c:v>
                </c:pt>
                <c:pt idx="208">
                  <c:v>44228</c:v>
                </c:pt>
                <c:pt idx="209">
                  <c:v>44229</c:v>
                </c:pt>
                <c:pt idx="210">
                  <c:v>44230</c:v>
                </c:pt>
                <c:pt idx="211">
                  <c:v>44231</c:v>
                </c:pt>
                <c:pt idx="212">
                  <c:v>44232</c:v>
                </c:pt>
                <c:pt idx="213">
                  <c:v>44235</c:v>
                </c:pt>
                <c:pt idx="214">
                  <c:v>44236</c:v>
                </c:pt>
                <c:pt idx="215">
                  <c:v>44237</c:v>
                </c:pt>
                <c:pt idx="216">
                  <c:v>44238</c:v>
                </c:pt>
                <c:pt idx="217">
                  <c:v>44239</c:v>
                </c:pt>
                <c:pt idx="218">
                  <c:v>44243</c:v>
                </c:pt>
                <c:pt idx="219">
                  <c:v>44244</c:v>
                </c:pt>
                <c:pt idx="220">
                  <c:v>44245</c:v>
                </c:pt>
                <c:pt idx="221">
                  <c:v>44246</c:v>
                </c:pt>
                <c:pt idx="222">
                  <c:v>44249</c:v>
                </c:pt>
                <c:pt idx="223">
                  <c:v>44250</c:v>
                </c:pt>
                <c:pt idx="224">
                  <c:v>44251</c:v>
                </c:pt>
                <c:pt idx="225">
                  <c:v>44252</c:v>
                </c:pt>
                <c:pt idx="226">
                  <c:v>44253</c:v>
                </c:pt>
                <c:pt idx="227">
                  <c:v>44256</c:v>
                </c:pt>
                <c:pt idx="228">
                  <c:v>44257</c:v>
                </c:pt>
                <c:pt idx="229">
                  <c:v>44258</c:v>
                </c:pt>
                <c:pt idx="230">
                  <c:v>44259</c:v>
                </c:pt>
                <c:pt idx="231">
                  <c:v>44260</c:v>
                </c:pt>
                <c:pt idx="232">
                  <c:v>44263</c:v>
                </c:pt>
                <c:pt idx="233">
                  <c:v>44264</c:v>
                </c:pt>
                <c:pt idx="234">
                  <c:v>44265</c:v>
                </c:pt>
                <c:pt idx="235">
                  <c:v>44266</c:v>
                </c:pt>
                <c:pt idx="236">
                  <c:v>44267</c:v>
                </c:pt>
                <c:pt idx="237">
                  <c:v>44270</c:v>
                </c:pt>
                <c:pt idx="238">
                  <c:v>44271</c:v>
                </c:pt>
                <c:pt idx="239">
                  <c:v>44272</c:v>
                </c:pt>
                <c:pt idx="240">
                  <c:v>44273</c:v>
                </c:pt>
                <c:pt idx="241">
                  <c:v>44274</c:v>
                </c:pt>
                <c:pt idx="242">
                  <c:v>44277</c:v>
                </c:pt>
                <c:pt idx="243">
                  <c:v>44278</c:v>
                </c:pt>
                <c:pt idx="244">
                  <c:v>44279</c:v>
                </c:pt>
                <c:pt idx="245">
                  <c:v>44280</c:v>
                </c:pt>
                <c:pt idx="246">
                  <c:v>44281</c:v>
                </c:pt>
                <c:pt idx="247">
                  <c:v>44284</c:v>
                </c:pt>
                <c:pt idx="248">
                  <c:v>44285</c:v>
                </c:pt>
                <c:pt idx="249">
                  <c:v>44286</c:v>
                </c:pt>
                <c:pt idx="250">
                  <c:v>44287</c:v>
                </c:pt>
              </c:numCache>
            </c:numRef>
          </c:cat>
          <c:val>
            <c:numRef>
              <c:f>'Data Bollinger band'!$F$2:$F$253</c:f>
              <c:numCache>
                <c:formatCode>0.00</c:formatCode>
                <c:ptCount val="252"/>
                <c:pt idx="19">
                  <c:v>62.9492506444263</c:v>
                </c:pt>
                <c:pt idx="20">
                  <c:v>64.794375518961971</c:v>
                </c:pt>
                <c:pt idx="21">
                  <c:v>65.198773147563955</c:v>
                </c:pt>
                <c:pt idx="22">
                  <c:v>65.874062571572921</c:v>
                </c:pt>
                <c:pt idx="23">
                  <c:v>66.209182802103129</c:v>
                </c:pt>
                <c:pt idx="24">
                  <c:v>66.367988490471589</c:v>
                </c:pt>
                <c:pt idx="25">
                  <c:v>66.279149519016983</c:v>
                </c:pt>
                <c:pt idx="26">
                  <c:v>66.088262424283329</c:v>
                </c:pt>
                <c:pt idx="27">
                  <c:v>66.128832578347414</c:v>
                </c:pt>
                <c:pt idx="28">
                  <c:v>66.139307527487176</c:v>
                </c:pt>
                <c:pt idx="29">
                  <c:v>66.340451906743269</c:v>
                </c:pt>
                <c:pt idx="30">
                  <c:v>66.709552258712392</c:v>
                </c:pt>
                <c:pt idx="31">
                  <c:v>67.730628607708269</c:v>
                </c:pt>
                <c:pt idx="32">
                  <c:v>68.348582272400733</c:v>
                </c:pt>
                <c:pt idx="33">
                  <c:v>69.265857920350101</c:v>
                </c:pt>
                <c:pt idx="34">
                  <c:v>69.844721747897722</c:v>
                </c:pt>
                <c:pt idx="35">
                  <c:v>70.583517906230952</c:v>
                </c:pt>
                <c:pt idx="36">
                  <c:v>71.806175644929795</c:v>
                </c:pt>
                <c:pt idx="37">
                  <c:v>72.586470100708283</c:v>
                </c:pt>
                <c:pt idx="38">
                  <c:v>73.124236759296181</c:v>
                </c:pt>
                <c:pt idx="39">
                  <c:v>74.067457222751827</c:v>
                </c:pt>
                <c:pt idx="40">
                  <c:v>74.874557030125771</c:v>
                </c:pt>
                <c:pt idx="41">
                  <c:v>75.479924340415536</c:v>
                </c:pt>
                <c:pt idx="42">
                  <c:v>76.076055116480134</c:v>
                </c:pt>
                <c:pt idx="43">
                  <c:v>76.264048867085336</c:v>
                </c:pt>
                <c:pt idx="44">
                  <c:v>76.167481951738139</c:v>
                </c:pt>
                <c:pt idx="45">
                  <c:v>75.534594766304096</c:v>
                </c:pt>
                <c:pt idx="46">
                  <c:v>74.853922496641871</c:v>
                </c:pt>
                <c:pt idx="47">
                  <c:v>75.245403893375851</c:v>
                </c:pt>
                <c:pt idx="48">
                  <c:v>75.587704919661817</c:v>
                </c:pt>
                <c:pt idx="49">
                  <c:v>76.034947864697543</c:v>
                </c:pt>
                <c:pt idx="50">
                  <c:v>75.995924678323163</c:v>
                </c:pt>
                <c:pt idx="51">
                  <c:v>76.224448262852277</c:v>
                </c:pt>
                <c:pt idx="52">
                  <c:v>76.34197218351855</c:v>
                </c:pt>
                <c:pt idx="53">
                  <c:v>76.706272382224469</c:v>
                </c:pt>
                <c:pt idx="54">
                  <c:v>76.8735813609172</c:v>
                </c:pt>
                <c:pt idx="55">
                  <c:v>77.060321550321916</c:v>
                </c:pt>
                <c:pt idx="56">
                  <c:v>77.571265799538679</c:v>
                </c:pt>
                <c:pt idx="57">
                  <c:v>78.119455160475923</c:v>
                </c:pt>
                <c:pt idx="58">
                  <c:v>79.021579445309953</c:v>
                </c:pt>
                <c:pt idx="59">
                  <c:v>79.756009403232028</c:v>
                </c:pt>
                <c:pt idx="60">
                  <c:v>80.510057873358974</c:v>
                </c:pt>
                <c:pt idx="61">
                  <c:v>81.341859922565106</c:v>
                </c:pt>
                <c:pt idx="62">
                  <c:v>82.573574310829173</c:v>
                </c:pt>
                <c:pt idx="63">
                  <c:v>83.156481614357943</c:v>
                </c:pt>
                <c:pt idx="64">
                  <c:v>83.848946412272127</c:v>
                </c:pt>
                <c:pt idx="65">
                  <c:v>83.844510207110758</c:v>
                </c:pt>
                <c:pt idx="66">
                  <c:v>83.649565553819698</c:v>
                </c:pt>
                <c:pt idx="67">
                  <c:v>84.345688134271199</c:v>
                </c:pt>
                <c:pt idx="68">
                  <c:v>85.128744894266362</c:v>
                </c:pt>
                <c:pt idx="69">
                  <c:v>85.664529216421798</c:v>
                </c:pt>
                <c:pt idx="70">
                  <c:v>85.824710450454361</c:v>
                </c:pt>
                <c:pt idx="71">
                  <c:v>86.28305870411873</c:v>
                </c:pt>
                <c:pt idx="72">
                  <c:v>86.867408768717453</c:v>
                </c:pt>
                <c:pt idx="73">
                  <c:v>87.531116121742031</c:v>
                </c:pt>
                <c:pt idx="74">
                  <c:v>87.97232108347248</c:v>
                </c:pt>
                <c:pt idx="75">
                  <c:v>88.167251059892052</c:v>
                </c:pt>
                <c:pt idx="76">
                  <c:v>88.578148657344613</c:v>
                </c:pt>
                <c:pt idx="77">
                  <c:v>88.767992299873242</c:v>
                </c:pt>
                <c:pt idx="78">
                  <c:v>89.798680099336849</c:v>
                </c:pt>
                <c:pt idx="79">
                  <c:v>90.284500979085834</c:v>
                </c:pt>
                <c:pt idx="80">
                  <c:v>90.790311993473622</c:v>
                </c:pt>
                <c:pt idx="81">
                  <c:v>91.439546859033271</c:v>
                </c:pt>
                <c:pt idx="82">
                  <c:v>90.285106339885999</c:v>
                </c:pt>
                <c:pt idx="83">
                  <c:v>88.884443181088002</c:v>
                </c:pt>
                <c:pt idx="84">
                  <c:v>88.113270249063547</c:v>
                </c:pt>
                <c:pt idx="85">
                  <c:v>87.48632637717931</c:v>
                </c:pt>
                <c:pt idx="86">
                  <c:v>86.541271293887931</c:v>
                </c:pt>
                <c:pt idx="87">
                  <c:v>86.406857271706329</c:v>
                </c:pt>
                <c:pt idx="88">
                  <c:v>86.373979609244984</c:v>
                </c:pt>
                <c:pt idx="89">
                  <c:v>86.650168331628194</c:v>
                </c:pt>
                <c:pt idx="90">
                  <c:v>86.713459575540739</c:v>
                </c:pt>
                <c:pt idx="91">
                  <c:v>86.931119124389539</c:v>
                </c:pt>
                <c:pt idx="92">
                  <c:v>87.417154106164929</c:v>
                </c:pt>
                <c:pt idx="93">
                  <c:v>87.852748883131255</c:v>
                </c:pt>
                <c:pt idx="94">
                  <c:v>88.589109564920037</c:v>
                </c:pt>
                <c:pt idx="95">
                  <c:v>89.47441622032872</c:v>
                </c:pt>
                <c:pt idx="96">
                  <c:v>91.300185088160234</c:v>
                </c:pt>
                <c:pt idx="97">
                  <c:v>93.022260951299685</c:v>
                </c:pt>
                <c:pt idx="98">
                  <c:v>94.605190291260271</c:v>
                </c:pt>
                <c:pt idx="99">
                  <c:v>97.344526885604935</c:v>
                </c:pt>
                <c:pt idx="100">
                  <c:v>100.09677937236944</c:v>
                </c:pt>
                <c:pt idx="101">
                  <c:v>103.47591019871274</c:v>
                </c:pt>
                <c:pt idx="102">
                  <c:v>104.62076770897238</c:v>
                </c:pt>
                <c:pt idx="103">
                  <c:v>105.04995403673963</c:v>
                </c:pt>
                <c:pt idx="104">
                  <c:v>104.95445434848509</c:v>
                </c:pt>
                <c:pt idx="105">
                  <c:v>105.64382426203186</c:v>
                </c:pt>
                <c:pt idx="106">
                  <c:v>106.26667549363006</c:v>
                </c:pt>
                <c:pt idx="107">
                  <c:v>107.41278886335098</c:v>
                </c:pt>
                <c:pt idx="108">
                  <c:v>107.42854161265851</c:v>
                </c:pt>
                <c:pt idx="109">
                  <c:v>108.77114624914714</c:v>
                </c:pt>
                <c:pt idx="110">
                  <c:v>108.85694492013458</c:v>
                </c:pt>
                <c:pt idx="111">
                  <c:v>108.33881236559648</c:v>
                </c:pt>
                <c:pt idx="112">
                  <c:v>108.40400200690927</c:v>
                </c:pt>
                <c:pt idx="113">
                  <c:v>108.54018926880866</c:v>
                </c:pt>
                <c:pt idx="114">
                  <c:v>107.98048105821822</c:v>
                </c:pt>
                <c:pt idx="115">
                  <c:v>107.08000817651303</c:v>
                </c:pt>
                <c:pt idx="116">
                  <c:v>105.24350387157456</c:v>
                </c:pt>
                <c:pt idx="117">
                  <c:v>104.03923855721118</c:v>
                </c:pt>
                <c:pt idx="118">
                  <c:v>103.2850265046104</c:v>
                </c:pt>
                <c:pt idx="119">
                  <c:v>101.87075454071538</c:v>
                </c:pt>
                <c:pt idx="120">
                  <c:v>100.94336096656656</c:v>
                </c:pt>
                <c:pt idx="121">
                  <c:v>100.62718046083508</c:v>
                </c:pt>
                <c:pt idx="122">
                  <c:v>100.61872656037609</c:v>
                </c:pt>
                <c:pt idx="123">
                  <c:v>101.12095951938056</c:v>
                </c:pt>
                <c:pt idx="124">
                  <c:v>103.26319667291824</c:v>
                </c:pt>
                <c:pt idx="125">
                  <c:v>105.76793251556012</c:v>
                </c:pt>
                <c:pt idx="126">
                  <c:v>106.1755460707856</c:v>
                </c:pt>
                <c:pt idx="127">
                  <c:v>106.75059478544807</c:v>
                </c:pt>
                <c:pt idx="128">
                  <c:v>106.76585472315256</c:v>
                </c:pt>
                <c:pt idx="129">
                  <c:v>106.91089291210724</c:v>
                </c:pt>
                <c:pt idx="130">
                  <c:v>106.91100724744118</c:v>
                </c:pt>
                <c:pt idx="131">
                  <c:v>106.90272903049041</c:v>
                </c:pt>
                <c:pt idx="132">
                  <c:v>105.65060336375066</c:v>
                </c:pt>
                <c:pt idx="133">
                  <c:v>105.29246294869959</c:v>
                </c:pt>
                <c:pt idx="134">
                  <c:v>105.19762225738316</c:v>
                </c:pt>
                <c:pt idx="135">
                  <c:v>105.48296524266524</c:v>
                </c:pt>
                <c:pt idx="136">
                  <c:v>106.66942204405419</c:v>
                </c:pt>
                <c:pt idx="137">
                  <c:v>107.30799108817868</c:v>
                </c:pt>
                <c:pt idx="138">
                  <c:v>107.75029971165836</c:v>
                </c:pt>
                <c:pt idx="139">
                  <c:v>109.30513973168351</c:v>
                </c:pt>
                <c:pt idx="140">
                  <c:v>110.73962727810245</c:v>
                </c:pt>
                <c:pt idx="141">
                  <c:v>111.1776748003754</c:v>
                </c:pt>
                <c:pt idx="142">
                  <c:v>111.18824235045305</c:v>
                </c:pt>
                <c:pt idx="143">
                  <c:v>111.46095909675023</c:v>
                </c:pt>
                <c:pt idx="144">
                  <c:v>110.68911353034161</c:v>
                </c:pt>
                <c:pt idx="145">
                  <c:v>110.57972253046259</c:v>
                </c:pt>
                <c:pt idx="146">
                  <c:v>109.64477444631991</c:v>
                </c:pt>
                <c:pt idx="147">
                  <c:v>108.46863279896037</c:v>
                </c:pt>
                <c:pt idx="148">
                  <c:v>108.03429252647153</c:v>
                </c:pt>
                <c:pt idx="149">
                  <c:v>108.02447026621796</c:v>
                </c:pt>
                <c:pt idx="150">
                  <c:v>108.1404132442992</c:v>
                </c:pt>
                <c:pt idx="151">
                  <c:v>108.16087412798986</c:v>
                </c:pt>
                <c:pt idx="152">
                  <c:v>108.64405309087377</c:v>
                </c:pt>
                <c:pt idx="153">
                  <c:v>108.78525480408562</c:v>
                </c:pt>
                <c:pt idx="154">
                  <c:v>108.93761660665409</c:v>
                </c:pt>
                <c:pt idx="155">
                  <c:v>109.06533777433206</c:v>
                </c:pt>
                <c:pt idx="156">
                  <c:v>109.05032677630139</c:v>
                </c:pt>
                <c:pt idx="157">
                  <c:v>108.93834304609132</c:v>
                </c:pt>
                <c:pt idx="158">
                  <c:v>108.88605128646903</c:v>
                </c:pt>
                <c:pt idx="159">
                  <c:v>108.89091384426823</c:v>
                </c:pt>
                <c:pt idx="160">
                  <c:v>108.93371822198334</c:v>
                </c:pt>
                <c:pt idx="161">
                  <c:v>109.04194541899157</c:v>
                </c:pt>
                <c:pt idx="162">
                  <c:v>108.92595992607515</c:v>
                </c:pt>
                <c:pt idx="163">
                  <c:v>108.84797918964485</c:v>
                </c:pt>
                <c:pt idx="164">
                  <c:v>109.43737846807811</c:v>
                </c:pt>
                <c:pt idx="165">
                  <c:v>109.51317828072212</c:v>
                </c:pt>
                <c:pt idx="166">
                  <c:v>110.85763691770603</c:v>
                </c:pt>
                <c:pt idx="167">
                  <c:v>112.26580610851664</c:v>
                </c:pt>
                <c:pt idx="168">
                  <c:v>113.44536147221319</c:v>
                </c:pt>
                <c:pt idx="169">
                  <c:v>113.64885647432992</c:v>
                </c:pt>
                <c:pt idx="170">
                  <c:v>113.55343859465233</c:v>
                </c:pt>
                <c:pt idx="171">
                  <c:v>113.35971287535934</c:v>
                </c:pt>
                <c:pt idx="172">
                  <c:v>113.43341373816239</c:v>
                </c:pt>
                <c:pt idx="173">
                  <c:v>113.85094079359283</c:v>
                </c:pt>
                <c:pt idx="174">
                  <c:v>113.83440831142867</c:v>
                </c:pt>
                <c:pt idx="175">
                  <c:v>113.90150226632852</c:v>
                </c:pt>
                <c:pt idx="176">
                  <c:v>113.99073168043621</c:v>
                </c:pt>
                <c:pt idx="177">
                  <c:v>113.50227697297048</c:v>
                </c:pt>
                <c:pt idx="178">
                  <c:v>113.26399907559838</c:v>
                </c:pt>
                <c:pt idx="179">
                  <c:v>113.21795003334203</c:v>
                </c:pt>
                <c:pt idx="180">
                  <c:v>113.43059940518825</c:v>
                </c:pt>
                <c:pt idx="181">
                  <c:v>113.81095743636315</c:v>
                </c:pt>
                <c:pt idx="182">
                  <c:v>114.71277131443037</c:v>
                </c:pt>
                <c:pt idx="183">
                  <c:v>115.74284041350552</c:v>
                </c:pt>
                <c:pt idx="184">
                  <c:v>116.73441733740249</c:v>
                </c:pt>
                <c:pt idx="185">
                  <c:v>117.15293812611469</c:v>
                </c:pt>
                <c:pt idx="186">
                  <c:v>117.70981558950059</c:v>
                </c:pt>
                <c:pt idx="187">
                  <c:v>117.95987518837273</c:v>
                </c:pt>
                <c:pt idx="188">
                  <c:v>118.358848493697</c:v>
                </c:pt>
                <c:pt idx="189">
                  <c:v>118.92242177808575</c:v>
                </c:pt>
                <c:pt idx="190">
                  <c:v>119.68112547338725</c:v>
                </c:pt>
                <c:pt idx="191">
                  <c:v>120.04557664890747</c:v>
                </c:pt>
                <c:pt idx="192">
                  <c:v>120.54908705733411</c:v>
                </c:pt>
                <c:pt idx="193">
                  <c:v>121.64493737577585</c:v>
                </c:pt>
                <c:pt idx="194">
                  <c:v>122.46435701709873</c:v>
                </c:pt>
                <c:pt idx="195">
                  <c:v>123.58358126030826</c:v>
                </c:pt>
                <c:pt idx="196">
                  <c:v>125.26993634608894</c:v>
                </c:pt>
                <c:pt idx="197">
                  <c:v>125.40689039923268</c:v>
                </c:pt>
                <c:pt idx="198">
                  <c:v>125.29392628154481</c:v>
                </c:pt>
                <c:pt idx="199">
                  <c:v>125.17595488079037</c:v>
                </c:pt>
                <c:pt idx="200">
                  <c:v>125.71288550029296</c:v>
                </c:pt>
                <c:pt idx="201">
                  <c:v>125.63968250915522</c:v>
                </c:pt>
                <c:pt idx="202">
                  <c:v>125.02940691635119</c:v>
                </c:pt>
                <c:pt idx="203">
                  <c:v>123.980510696035</c:v>
                </c:pt>
                <c:pt idx="204">
                  <c:v>123.24402637932508</c:v>
                </c:pt>
                <c:pt idx="205">
                  <c:v>122.80164169808884</c:v>
                </c:pt>
                <c:pt idx="206">
                  <c:v>122.7859111728433</c:v>
                </c:pt>
                <c:pt idx="207">
                  <c:v>122.69029235821991</c:v>
                </c:pt>
                <c:pt idx="208">
                  <c:v>122.75271093831218</c:v>
                </c:pt>
                <c:pt idx="209">
                  <c:v>123.1436543789514</c:v>
                </c:pt>
                <c:pt idx="210">
                  <c:v>123.3458420530348</c:v>
                </c:pt>
                <c:pt idx="211">
                  <c:v>124.27296892950518</c:v>
                </c:pt>
                <c:pt idx="212">
                  <c:v>124.60839992179875</c:v>
                </c:pt>
                <c:pt idx="213">
                  <c:v>124.85045173006094</c:v>
                </c:pt>
                <c:pt idx="214">
                  <c:v>125.53569591072106</c:v>
                </c:pt>
                <c:pt idx="215">
                  <c:v>126.2972626371192</c:v>
                </c:pt>
                <c:pt idx="216">
                  <c:v>126.73594124850052</c:v>
                </c:pt>
                <c:pt idx="217">
                  <c:v>127.59305925560132</c:v>
                </c:pt>
                <c:pt idx="218">
                  <c:v>128.79864946653356</c:v>
                </c:pt>
                <c:pt idx="219">
                  <c:v>129.53679932868849</c:v>
                </c:pt>
                <c:pt idx="220">
                  <c:v>129.06235407224403</c:v>
                </c:pt>
                <c:pt idx="221">
                  <c:v>128.21582537074551</c:v>
                </c:pt>
                <c:pt idx="222">
                  <c:v>126.61044406521911</c:v>
                </c:pt>
                <c:pt idx="223">
                  <c:v>125.62843552989128</c:v>
                </c:pt>
                <c:pt idx="224">
                  <c:v>124.90898315278697</c:v>
                </c:pt>
                <c:pt idx="225">
                  <c:v>123.21161337121495</c:v>
                </c:pt>
                <c:pt idx="226">
                  <c:v>121.50446790223332</c:v>
                </c:pt>
                <c:pt idx="227">
                  <c:v>121.16618896312785</c:v>
                </c:pt>
                <c:pt idx="228">
                  <c:v>120.45461512423496</c:v>
                </c:pt>
                <c:pt idx="229">
                  <c:v>119.31318293618568</c:v>
                </c:pt>
                <c:pt idx="230">
                  <c:v>117.92102428228549</c:v>
                </c:pt>
                <c:pt idx="231">
                  <c:v>117.19073258737212</c:v>
                </c:pt>
                <c:pt idx="232">
                  <c:v>115.58992370166854</c:v>
                </c:pt>
                <c:pt idx="233">
                  <c:v>115.23858000644883</c:v>
                </c:pt>
                <c:pt idx="234">
                  <c:v>114.84073497194994</c:v>
                </c:pt>
                <c:pt idx="235">
                  <c:v>114.87184960410781</c:v>
                </c:pt>
                <c:pt idx="236">
                  <c:v>114.98535866143689</c:v>
                </c:pt>
                <c:pt idx="237">
                  <c:v>115.71061027661327</c:v>
                </c:pt>
                <c:pt idx="238">
                  <c:v>116.35572686877236</c:v>
                </c:pt>
                <c:pt idx="239">
                  <c:v>116.75859588460018</c:v>
                </c:pt>
                <c:pt idx="240">
                  <c:v>116.81799559166363</c:v>
                </c:pt>
                <c:pt idx="241">
                  <c:v>117.03655714099641</c:v>
                </c:pt>
                <c:pt idx="242">
                  <c:v>117.11778705369512</c:v>
                </c:pt>
                <c:pt idx="243">
                  <c:v>117.18841904268835</c:v>
                </c:pt>
                <c:pt idx="244">
                  <c:v>117.04832876749072</c:v>
                </c:pt>
                <c:pt idx="245">
                  <c:v>117.00894845638544</c:v>
                </c:pt>
                <c:pt idx="246">
                  <c:v>117.00494800815056</c:v>
                </c:pt>
                <c:pt idx="247">
                  <c:v>117.45762717878053</c:v>
                </c:pt>
                <c:pt idx="248">
                  <c:v>117.44771595571989</c:v>
                </c:pt>
                <c:pt idx="249">
                  <c:v>117.44901138810613</c:v>
                </c:pt>
                <c:pt idx="250">
                  <c:v>117.57950567358208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54-B94F-A3AE-D55A5D02E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3510591"/>
        <c:axId val="1961091263"/>
      </c:lineChart>
      <c:dateAx>
        <c:axId val="1893510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/>
                  <a:t>Time (in days)</a:t>
                </a:r>
                <a:endParaRPr lang="en-GB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8876983036617039"/>
              <c:y val="0.83758157550152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dd/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1091263"/>
        <c:crosses val="autoZero"/>
        <c:auto val="1"/>
        <c:lblOffset val="100"/>
        <c:baseTimeUnit val="days"/>
        <c:majorUnit val="20"/>
        <c:majorTimeUnit val="days"/>
      </c:dateAx>
      <c:valAx>
        <c:axId val="196109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Price</a:t>
                </a:r>
              </a:p>
            </c:rich>
          </c:tx>
          <c:layout>
            <c:manualLayout>
              <c:xMode val="edge"/>
              <c:yMode val="edge"/>
              <c:x val="1.9012772725698075E-2"/>
              <c:y val="0.34003530205447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3510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98943535218326"/>
          <c:y val="0.91870455253122674"/>
          <c:w val="0.64065479772805956"/>
          <c:h val="4.035100458860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9316117972926"/>
          <c:y val="3.5801958968893294E-2"/>
          <c:w val="0.85730798263569752"/>
          <c:h val="0.74345002571914687"/>
        </c:manualLayout>
      </c:layout>
      <c:lineChart>
        <c:grouping val="standard"/>
        <c:varyColors val="0"/>
        <c:ser>
          <c:idx val="0"/>
          <c:order val="0"/>
          <c:tx>
            <c:strRef>
              <c:f>'Data Volatility'!$D$1</c:f>
              <c:strCache>
                <c:ptCount val="1"/>
                <c:pt idx="0">
                  <c:v>Standard Deviation (10 day period)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51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44-9542-8F6F-9090068DBC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Volatility'!$A$2:$A$253</c:f>
              <c:numCache>
                <c:formatCode>m/d/yyyy</c:formatCode>
                <c:ptCount val="252"/>
                <c:pt idx="0">
                  <c:v>43924</c:v>
                </c:pt>
                <c:pt idx="1">
                  <c:v>43927</c:v>
                </c:pt>
                <c:pt idx="2">
                  <c:v>43928</c:v>
                </c:pt>
                <c:pt idx="3">
                  <c:v>43929</c:v>
                </c:pt>
                <c:pt idx="4">
                  <c:v>43930</c:v>
                </c:pt>
                <c:pt idx="5">
                  <c:v>43934</c:v>
                </c:pt>
                <c:pt idx="6">
                  <c:v>43935</c:v>
                </c:pt>
                <c:pt idx="7">
                  <c:v>43936</c:v>
                </c:pt>
                <c:pt idx="8">
                  <c:v>43937</c:v>
                </c:pt>
                <c:pt idx="9">
                  <c:v>43938</c:v>
                </c:pt>
                <c:pt idx="10">
                  <c:v>43941</c:v>
                </c:pt>
                <c:pt idx="11">
                  <c:v>43942</c:v>
                </c:pt>
                <c:pt idx="12">
                  <c:v>43943</c:v>
                </c:pt>
                <c:pt idx="13">
                  <c:v>43944</c:v>
                </c:pt>
                <c:pt idx="14">
                  <c:v>43945</c:v>
                </c:pt>
                <c:pt idx="15">
                  <c:v>43948</c:v>
                </c:pt>
                <c:pt idx="16">
                  <c:v>43949</c:v>
                </c:pt>
                <c:pt idx="17">
                  <c:v>43950</c:v>
                </c:pt>
                <c:pt idx="18">
                  <c:v>43951</c:v>
                </c:pt>
                <c:pt idx="19">
                  <c:v>43952</c:v>
                </c:pt>
                <c:pt idx="20">
                  <c:v>43955</c:v>
                </c:pt>
                <c:pt idx="21">
                  <c:v>43956</c:v>
                </c:pt>
                <c:pt idx="22">
                  <c:v>43957</c:v>
                </c:pt>
                <c:pt idx="23">
                  <c:v>43958</c:v>
                </c:pt>
                <c:pt idx="24">
                  <c:v>43959</c:v>
                </c:pt>
                <c:pt idx="25">
                  <c:v>43962</c:v>
                </c:pt>
                <c:pt idx="26">
                  <c:v>43963</c:v>
                </c:pt>
                <c:pt idx="27">
                  <c:v>43964</c:v>
                </c:pt>
                <c:pt idx="28">
                  <c:v>43965</c:v>
                </c:pt>
                <c:pt idx="29">
                  <c:v>43966</c:v>
                </c:pt>
                <c:pt idx="30">
                  <c:v>43969</c:v>
                </c:pt>
                <c:pt idx="31">
                  <c:v>43970</c:v>
                </c:pt>
                <c:pt idx="32">
                  <c:v>43971</c:v>
                </c:pt>
                <c:pt idx="33">
                  <c:v>43972</c:v>
                </c:pt>
                <c:pt idx="34">
                  <c:v>43973</c:v>
                </c:pt>
                <c:pt idx="35">
                  <c:v>43977</c:v>
                </c:pt>
                <c:pt idx="36">
                  <c:v>43978</c:v>
                </c:pt>
                <c:pt idx="37">
                  <c:v>43979</c:v>
                </c:pt>
                <c:pt idx="38">
                  <c:v>43980</c:v>
                </c:pt>
                <c:pt idx="39">
                  <c:v>43983</c:v>
                </c:pt>
                <c:pt idx="40">
                  <c:v>43984</c:v>
                </c:pt>
                <c:pt idx="41">
                  <c:v>43985</c:v>
                </c:pt>
                <c:pt idx="42">
                  <c:v>43986</c:v>
                </c:pt>
                <c:pt idx="43">
                  <c:v>43987</c:v>
                </c:pt>
                <c:pt idx="44">
                  <c:v>43990</c:v>
                </c:pt>
                <c:pt idx="45">
                  <c:v>43991</c:v>
                </c:pt>
                <c:pt idx="46">
                  <c:v>43992</c:v>
                </c:pt>
                <c:pt idx="47">
                  <c:v>43993</c:v>
                </c:pt>
                <c:pt idx="48">
                  <c:v>43994</c:v>
                </c:pt>
                <c:pt idx="49">
                  <c:v>43997</c:v>
                </c:pt>
                <c:pt idx="50">
                  <c:v>43998</c:v>
                </c:pt>
                <c:pt idx="51">
                  <c:v>43999</c:v>
                </c:pt>
                <c:pt idx="52">
                  <c:v>44000</c:v>
                </c:pt>
                <c:pt idx="53">
                  <c:v>44001</c:v>
                </c:pt>
                <c:pt idx="54">
                  <c:v>44004</c:v>
                </c:pt>
                <c:pt idx="55">
                  <c:v>44005</c:v>
                </c:pt>
                <c:pt idx="56">
                  <c:v>44006</c:v>
                </c:pt>
                <c:pt idx="57">
                  <c:v>44007</c:v>
                </c:pt>
                <c:pt idx="58">
                  <c:v>44008</c:v>
                </c:pt>
                <c:pt idx="59">
                  <c:v>44011</c:v>
                </c:pt>
                <c:pt idx="60">
                  <c:v>44012</c:v>
                </c:pt>
                <c:pt idx="61">
                  <c:v>44013</c:v>
                </c:pt>
                <c:pt idx="62">
                  <c:v>44014</c:v>
                </c:pt>
                <c:pt idx="63">
                  <c:v>44018</c:v>
                </c:pt>
                <c:pt idx="64">
                  <c:v>44019</c:v>
                </c:pt>
                <c:pt idx="65">
                  <c:v>44020</c:v>
                </c:pt>
                <c:pt idx="66">
                  <c:v>44021</c:v>
                </c:pt>
                <c:pt idx="67">
                  <c:v>44022</c:v>
                </c:pt>
                <c:pt idx="68">
                  <c:v>44025</c:v>
                </c:pt>
                <c:pt idx="69">
                  <c:v>44026</c:v>
                </c:pt>
                <c:pt idx="70">
                  <c:v>44027</c:v>
                </c:pt>
                <c:pt idx="71">
                  <c:v>44028</c:v>
                </c:pt>
                <c:pt idx="72">
                  <c:v>44029</c:v>
                </c:pt>
                <c:pt idx="73">
                  <c:v>44032</c:v>
                </c:pt>
                <c:pt idx="74">
                  <c:v>44033</c:v>
                </c:pt>
                <c:pt idx="75">
                  <c:v>44034</c:v>
                </c:pt>
                <c:pt idx="76">
                  <c:v>44035</c:v>
                </c:pt>
                <c:pt idx="77">
                  <c:v>44036</c:v>
                </c:pt>
                <c:pt idx="78">
                  <c:v>44039</c:v>
                </c:pt>
                <c:pt idx="79">
                  <c:v>44040</c:v>
                </c:pt>
                <c:pt idx="80">
                  <c:v>44041</c:v>
                </c:pt>
                <c:pt idx="81">
                  <c:v>44042</c:v>
                </c:pt>
                <c:pt idx="82">
                  <c:v>44043</c:v>
                </c:pt>
                <c:pt idx="83">
                  <c:v>44046</c:v>
                </c:pt>
                <c:pt idx="84">
                  <c:v>44047</c:v>
                </c:pt>
                <c:pt idx="85">
                  <c:v>44048</c:v>
                </c:pt>
                <c:pt idx="86">
                  <c:v>44049</c:v>
                </c:pt>
                <c:pt idx="87">
                  <c:v>44050</c:v>
                </c:pt>
                <c:pt idx="88">
                  <c:v>44053</c:v>
                </c:pt>
                <c:pt idx="89">
                  <c:v>44054</c:v>
                </c:pt>
                <c:pt idx="90">
                  <c:v>44055</c:v>
                </c:pt>
                <c:pt idx="91">
                  <c:v>44056</c:v>
                </c:pt>
                <c:pt idx="92">
                  <c:v>44057</c:v>
                </c:pt>
                <c:pt idx="93">
                  <c:v>44060</c:v>
                </c:pt>
                <c:pt idx="94">
                  <c:v>44061</c:v>
                </c:pt>
                <c:pt idx="95">
                  <c:v>44062</c:v>
                </c:pt>
                <c:pt idx="96">
                  <c:v>44063</c:v>
                </c:pt>
                <c:pt idx="97">
                  <c:v>44064</c:v>
                </c:pt>
                <c:pt idx="98">
                  <c:v>44067</c:v>
                </c:pt>
                <c:pt idx="99">
                  <c:v>44068</c:v>
                </c:pt>
                <c:pt idx="100">
                  <c:v>44069</c:v>
                </c:pt>
                <c:pt idx="101">
                  <c:v>44070</c:v>
                </c:pt>
                <c:pt idx="102">
                  <c:v>44071</c:v>
                </c:pt>
                <c:pt idx="103">
                  <c:v>44074</c:v>
                </c:pt>
                <c:pt idx="104">
                  <c:v>44075</c:v>
                </c:pt>
                <c:pt idx="105">
                  <c:v>44076</c:v>
                </c:pt>
                <c:pt idx="106">
                  <c:v>44077</c:v>
                </c:pt>
                <c:pt idx="107">
                  <c:v>44078</c:v>
                </c:pt>
                <c:pt idx="108">
                  <c:v>44082</c:v>
                </c:pt>
                <c:pt idx="109">
                  <c:v>44083</c:v>
                </c:pt>
                <c:pt idx="110">
                  <c:v>44084</c:v>
                </c:pt>
                <c:pt idx="111">
                  <c:v>44085</c:v>
                </c:pt>
                <c:pt idx="112">
                  <c:v>44088</c:v>
                </c:pt>
                <c:pt idx="113">
                  <c:v>44089</c:v>
                </c:pt>
                <c:pt idx="114">
                  <c:v>44090</c:v>
                </c:pt>
                <c:pt idx="115">
                  <c:v>44091</c:v>
                </c:pt>
                <c:pt idx="116">
                  <c:v>44092</c:v>
                </c:pt>
                <c:pt idx="117">
                  <c:v>44095</c:v>
                </c:pt>
                <c:pt idx="118">
                  <c:v>44096</c:v>
                </c:pt>
                <c:pt idx="119">
                  <c:v>44097</c:v>
                </c:pt>
                <c:pt idx="120">
                  <c:v>44098</c:v>
                </c:pt>
                <c:pt idx="121">
                  <c:v>44099</c:v>
                </c:pt>
                <c:pt idx="122">
                  <c:v>44102</c:v>
                </c:pt>
                <c:pt idx="123">
                  <c:v>44103</c:v>
                </c:pt>
                <c:pt idx="124">
                  <c:v>44104</c:v>
                </c:pt>
                <c:pt idx="125">
                  <c:v>44105</c:v>
                </c:pt>
                <c:pt idx="126">
                  <c:v>44106</c:v>
                </c:pt>
                <c:pt idx="127">
                  <c:v>44109</c:v>
                </c:pt>
                <c:pt idx="128">
                  <c:v>44110</c:v>
                </c:pt>
                <c:pt idx="129">
                  <c:v>44111</c:v>
                </c:pt>
                <c:pt idx="130">
                  <c:v>44112</c:v>
                </c:pt>
                <c:pt idx="131">
                  <c:v>44113</c:v>
                </c:pt>
                <c:pt idx="132">
                  <c:v>44116</c:v>
                </c:pt>
                <c:pt idx="133">
                  <c:v>44117</c:v>
                </c:pt>
                <c:pt idx="134">
                  <c:v>44118</c:v>
                </c:pt>
                <c:pt idx="135">
                  <c:v>44119</c:v>
                </c:pt>
                <c:pt idx="136">
                  <c:v>44120</c:v>
                </c:pt>
                <c:pt idx="137">
                  <c:v>44123</c:v>
                </c:pt>
                <c:pt idx="138">
                  <c:v>44124</c:v>
                </c:pt>
                <c:pt idx="139">
                  <c:v>44125</c:v>
                </c:pt>
                <c:pt idx="140">
                  <c:v>44126</c:v>
                </c:pt>
                <c:pt idx="141">
                  <c:v>44127</c:v>
                </c:pt>
                <c:pt idx="142">
                  <c:v>44130</c:v>
                </c:pt>
                <c:pt idx="143">
                  <c:v>44131</c:v>
                </c:pt>
                <c:pt idx="144">
                  <c:v>44132</c:v>
                </c:pt>
                <c:pt idx="145">
                  <c:v>44133</c:v>
                </c:pt>
                <c:pt idx="146">
                  <c:v>44134</c:v>
                </c:pt>
                <c:pt idx="147">
                  <c:v>44137</c:v>
                </c:pt>
                <c:pt idx="148">
                  <c:v>44138</c:v>
                </c:pt>
                <c:pt idx="149">
                  <c:v>44139</c:v>
                </c:pt>
                <c:pt idx="150">
                  <c:v>44140</c:v>
                </c:pt>
                <c:pt idx="151">
                  <c:v>44141</c:v>
                </c:pt>
                <c:pt idx="152">
                  <c:v>44144</c:v>
                </c:pt>
                <c:pt idx="153">
                  <c:v>44145</c:v>
                </c:pt>
                <c:pt idx="154">
                  <c:v>44146</c:v>
                </c:pt>
                <c:pt idx="155">
                  <c:v>44147</c:v>
                </c:pt>
                <c:pt idx="156">
                  <c:v>44148</c:v>
                </c:pt>
                <c:pt idx="157">
                  <c:v>44151</c:v>
                </c:pt>
                <c:pt idx="158">
                  <c:v>44152</c:v>
                </c:pt>
                <c:pt idx="159">
                  <c:v>44153</c:v>
                </c:pt>
                <c:pt idx="160">
                  <c:v>44154</c:v>
                </c:pt>
                <c:pt idx="161">
                  <c:v>44155</c:v>
                </c:pt>
                <c:pt idx="162">
                  <c:v>44158</c:v>
                </c:pt>
                <c:pt idx="163">
                  <c:v>44159</c:v>
                </c:pt>
                <c:pt idx="164">
                  <c:v>44160</c:v>
                </c:pt>
                <c:pt idx="165">
                  <c:v>44162</c:v>
                </c:pt>
                <c:pt idx="166">
                  <c:v>44165</c:v>
                </c:pt>
                <c:pt idx="167">
                  <c:v>44166</c:v>
                </c:pt>
                <c:pt idx="168">
                  <c:v>44167</c:v>
                </c:pt>
                <c:pt idx="169">
                  <c:v>44168</c:v>
                </c:pt>
                <c:pt idx="170">
                  <c:v>44169</c:v>
                </c:pt>
                <c:pt idx="171">
                  <c:v>44172</c:v>
                </c:pt>
                <c:pt idx="172">
                  <c:v>44173</c:v>
                </c:pt>
                <c:pt idx="173">
                  <c:v>44174</c:v>
                </c:pt>
                <c:pt idx="174">
                  <c:v>44175</c:v>
                </c:pt>
                <c:pt idx="175">
                  <c:v>44176</c:v>
                </c:pt>
                <c:pt idx="176">
                  <c:v>44179</c:v>
                </c:pt>
                <c:pt idx="177">
                  <c:v>44180</c:v>
                </c:pt>
                <c:pt idx="178">
                  <c:v>44181</c:v>
                </c:pt>
                <c:pt idx="179">
                  <c:v>44182</c:v>
                </c:pt>
                <c:pt idx="180">
                  <c:v>44183</c:v>
                </c:pt>
                <c:pt idx="181">
                  <c:v>44186</c:v>
                </c:pt>
                <c:pt idx="182">
                  <c:v>44187</c:v>
                </c:pt>
                <c:pt idx="183">
                  <c:v>44188</c:v>
                </c:pt>
                <c:pt idx="184">
                  <c:v>44189</c:v>
                </c:pt>
                <c:pt idx="185">
                  <c:v>44193</c:v>
                </c:pt>
                <c:pt idx="186">
                  <c:v>44194</c:v>
                </c:pt>
                <c:pt idx="187">
                  <c:v>44195</c:v>
                </c:pt>
                <c:pt idx="188">
                  <c:v>44196</c:v>
                </c:pt>
                <c:pt idx="189">
                  <c:v>44200</c:v>
                </c:pt>
                <c:pt idx="190">
                  <c:v>44201</c:v>
                </c:pt>
                <c:pt idx="191">
                  <c:v>44202</c:v>
                </c:pt>
                <c:pt idx="192">
                  <c:v>44203</c:v>
                </c:pt>
                <c:pt idx="193">
                  <c:v>44204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44215</c:v>
                </c:pt>
                <c:pt idx="200">
                  <c:v>44216</c:v>
                </c:pt>
                <c:pt idx="201">
                  <c:v>44217</c:v>
                </c:pt>
                <c:pt idx="202">
                  <c:v>44218</c:v>
                </c:pt>
                <c:pt idx="203">
                  <c:v>44221</c:v>
                </c:pt>
                <c:pt idx="204">
                  <c:v>44222</c:v>
                </c:pt>
                <c:pt idx="205">
                  <c:v>44223</c:v>
                </c:pt>
                <c:pt idx="206">
                  <c:v>44224</c:v>
                </c:pt>
                <c:pt idx="207">
                  <c:v>44225</c:v>
                </c:pt>
                <c:pt idx="208">
                  <c:v>44228</c:v>
                </c:pt>
                <c:pt idx="209">
                  <c:v>44229</c:v>
                </c:pt>
                <c:pt idx="210">
                  <c:v>44230</c:v>
                </c:pt>
                <c:pt idx="211">
                  <c:v>44231</c:v>
                </c:pt>
                <c:pt idx="212">
                  <c:v>44232</c:v>
                </c:pt>
                <c:pt idx="213">
                  <c:v>44235</c:v>
                </c:pt>
                <c:pt idx="214">
                  <c:v>44236</c:v>
                </c:pt>
                <c:pt idx="215">
                  <c:v>44237</c:v>
                </c:pt>
                <c:pt idx="216">
                  <c:v>44238</c:v>
                </c:pt>
                <c:pt idx="217">
                  <c:v>44239</c:v>
                </c:pt>
                <c:pt idx="218">
                  <c:v>44243</c:v>
                </c:pt>
                <c:pt idx="219">
                  <c:v>44244</c:v>
                </c:pt>
                <c:pt idx="220">
                  <c:v>44245</c:v>
                </c:pt>
                <c:pt idx="221">
                  <c:v>44246</c:v>
                </c:pt>
                <c:pt idx="222">
                  <c:v>44249</c:v>
                </c:pt>
                <c:pt idx="223">
                  <c:v>44250</c:v>
                </c:pt>
                <c:pt idx="224">
                  <c:v>44251</c:v>
                </c:pt>
                <c:pt idx="225">
                  <c:v>44252</c:v>
                </c:pt>
                <c:pt idx="226">
                  <c:v>44253</c:v>
                </c:pt>
                <c:pt idx="227">
                  <c:v>44256</c:v>
                </c:pt>
                <c:pt idx="228">
                  <c:v>44257</c:v>
                </c:pt>
                <c:pt idx="229">
                  <c:v>44258</c:v>
                </c:pt>
                <c:pt idx="230">
                  <c:v>44259</c:v>
                </c:pt>
                <c:pt idx="231">
                  <c:v>44260</c:v>
                </c:pt>
                <c:pt idx="232">
                  <c:v>44263</c:v>
                </c:pt>
                <c:pt idx="233">
                  <c:v>44264</c:v>
                </c:pt>
                <c:pt idx="234">
                  <c:v>44265</c:v>
                </c:pt>
                <c:pt idx="235">
                  <c:v>44266</c:v>
                </c:pt>
                <c:pt idx="236">
                  <c:v>44267</c:v>
                </c:pt>
                <c:pt idx="237">
                  <c:v>44270</c:v>
                </c:pt>
                <c:pt idx="238">
                  <c:v>44271</c:v>
                </c:pt>
                <c:pt idx="239">
                  <c:v>44272</c:v>
                </c:pt>
                <c:pt idx="240">
                  <c:v>44273</c:v>
                </c:pt>
                <c:pt idx="241">
                  <c:v>44274</c:v>
                </c:pt>
                <c:pt idx="242">
                  <c:v>44277</c:v>
                </c:pt>
                <c:pt idx="243">
                  <c:v>44278</c:v>
                </c:pt>
                <c:pt idx="244">
                  <c:v>44279</c:v>
                </c:pt>
                <c:pt idx="245">
                  <c:v>44280</c:v>
                </c:pt>
                <c:pt idx="246">
                  <c:v>44281</c:v>
                </c:pt>
                <c:pt idx="247">
                  <c:v>44284</c:v>
                </c:pt>
                <c:pt idx="248">
                  <c:v>44285</c:v>
                </c:pt>
                <c:pt idx="249">
                  <c:v>44286</c:v>
                </c:pt>
                <c:pt idx="250">
                  <c:v>44287</c:v>
                </c:pt>
              </c:numCache>
            </c:numRef>
          </c:cat>
          <c:val>
            <c:numRef>
              <c:f>'Data Volatility'!$D$2:$D$253</c:f>
              <c:numCache>
                <c:formatCode>0.000%</c:formatCode>
                <c:ptCount val="252"/>
                <c:pt idx="10">
                  <c:v>3.0848195454590027E-2</c:v>
                </c:pt>
                <c:pt idx="11">
                  <c:v>2.3110887565737846E-2</c:v>
                </c:pt>
                <c:pt idx="12">
                  <c:v>2.3818810904560068E-2</c:v>
                </c:pt>
                <c:pt idx="13">
                  <c:v>2.3082172571906992E-2</c:v>
                </c:pt>
                <c:pt idx="14">
                  <c:v>2.4289992378966199E-2</c:v>
                </c:pt>
                <c:pt idx="15">
                  <c:v>2.3856645463059968E-2</c:v>
                </c:pt>
                <c:pt idx="16">
                  <c:v>1.889037893849857E-2</c:v>
                </c:pt>
                <c:pt idx="17">
                  <c:v>2.1459732835944604E-2</c:v>
                </c:pt>
                <c:pt idx="18">
                  <c:v>2.2207411434211878E-2</c:v>
                </c:pt>
                <c:pt idx="19">
                  <c:v>2.2406250281071495E-2</c:v>
                </c:pt>
                <c:pt idx="20">
                  <c:v>2.1216857749517048E-2</c:v>
                </c:pt>
                <c:pt idx="21">
                  <c:v>1.7308873524091415E-2</c:v>
                </c:pt>
                <c:pt idx="22">
                  <c:v>1.6237346347563197E-2</c:v>
                </c:pt>
                <c:pt idx="23">
                  <c:v>1.5703382994835032E-2</c:v>
                </c:pt>
                <c:pt idx="24">
                  <c:v>1.4950940287391709E-2</c:v>
                </c:pt>
                <c:pt idx="25">
                  <c:v>1.4775365163457349E-2</c:v>
                </c:pt>
                <c:pt idx="26">
                  <c:v>1.3937307289308991E-2</c:v>
                </c:pt>
                <c:pt idx="27">
                  <c:v>1.3559688049550161E-2</c:v>
                </c:pt>
                <c:pt idx="28">
                  <c:v>1.2712460575436577E-2</c:v>
                </c:pt>
                <c:pt idx="29">
                  <c:v>1.1267997460518733E-2</c:v>
                </c:pt>
                <c:pt idx="30">
                  <c:v>1.2209087497393861E-2</c:v>
                </c:pt>
                <c:pt idx="31">
                  <c:v>1.247516311553293E-2</c:v>
                </c:pt>
                <c:pt idx="32">
                  <c:v>1.3122559974458856E-2</c:v>
                </c:pt>
                <c:pt idx="33">
                  <c:v>1.3615854617374553E-2</c:v>
                </c:pt>
                <c:pt idx="34">
                  <c:v>1.2500488878262335E-2</c:v>
                </c:pt>
                <c:pt idx="35">
                  <c:v>1.1998658423115994E-2</c:v>
                </c:pt>
                <c:pt idx="36">
                  <c:v>1.133189428326885E-2</c:v>
                </c:pt>
                <c:pt idx="37">
                  <c:v>1.0331076922928149E-2</c:v>
                </c:pt>
                <c:pt idx="38">
                  <c:v>1.0362464232552002E-2</c:v>
                </c:pt>
                <c:pt idx="39">
                  <c:v>1.0285363560647678E-2</c:v>
                </c:pt>
                <c:pt idx="40">
                  <c:v>8.184096552882077E-3</c:v>
                </c:pt>
                <c:pt idx="41">
                  <c:v>7.7093926728586844E-3</c:v>
                </c:pt>
                <c:pt idx="42">
                  <c:v>6.5561569293565011E-3</c:v>
                </c:pt>
                <c:pt idx="43">
                  <c:v>9.8359765350835016E-3</c:v>
                </c:pt>
                <c:pt idx="44">
                  <c:v>9.8271374168145426E-3</c:v>
                </c:pt>
                <c:pt idx="45">
                  <c:v>1.1849212777072652E-2</c:v>
                </c:pt>
                <c:pt idx="46">
                  <c:v>1.2800036999699341E-2</c:v>
                </c:pt>
                <c:pt idx="47">
                  <c:v>2.2002932426802534E-2</c:v>
                </c:pt>
                <c:pt idx="48">
                  <c:v>2.1912914057037887E-2</c:v>
                </c:pt>
                <c:pt idx="49">
                  <c:v>2.1914755762095204E-2</c:v>
                </c:pt>
                <c:pt idx="50">
                  <c:v>2.2682596366494463E-2</c:v>
                </c:pt>
                <c:pt idx="51">
                  <c:v>2.2867621902005173E-2</c:v>
                </c:pt>
                <c:pt idx="52">
                  <c:v>2.2371425094766355E-2</c:v>
                </c:pt>
                <c:pt idx="53">
                  <c:v>2.1737483112932051E-2</c:v>
                </c:pt>
                <c:pt idx="54">
                  <c:v>2.2593046058293695E-2</c:v>
                </c:pt>
                <c:pt idx="55">
                  <c:v>2.1726571536521688E-2</c:v>
                </c:pt>
                <c:pt idx="56">
                  <c:v>2.1803996309463357E-2</c:v>
                </c:pt>
                <c:pt idx="57">
                  <c:v>1.3657658431417016E-2</c:v>
                </c:pt>
                <c:pt idx="58">
                  <c:v>1.8068834208202274E-2</c:v>
                </c:pt>
                <c:pt idx="59">
                  <c:v>1.8793580760412456E-2</c:v>
                </c:pt>
                <c:pt idx="60">
                  <c:v>1.7536816283044262E-2</c:v>
                </c:pt>
                <c:pt idx="61">
                  <c:v>1.755155890319595E-2</c:v>
                </c:pt>
                <c:pt idx="62">
                  <c:v>1.7558998100640291E-2</c:v>
                </c:pt>
                <c:pt idx="63">
                  <c:v>1.8497868592670934E-2</c:v>
                </c:pt>
                <c:pt idx="64">
                  <c:v>1.7512032250732744E-2</c:v>
                </c:pt>
                <c:pt idx="65">
                  <c:v>1.7708665480993917E-2</c:v>
                </c:pt>
                <c:pt idx="66">
                  <c:v>1.6164520781683855E-2</c:v>
                </c:pt>
                <c:pt idx="67">
                  <c:v>1.6032270221196562E-2</c:v>
                </c:pt>
                <c:pt idx="68">
                  <c:v>1.1311173937479799E-2</c:v>
                </c:pt>
                <c:pt idx="69">
                  <c:v>1.0600176316453791E-2</c:v>
                </c:pt>
                <c:pt idx="70">
                  <c:v>1.05919118749955E-2</c:v>
                </c:pt>
                <c:pt idx="71">
                  <c:v>1.1855576490903297E-2</c:v>
                </c:pt>
                <c:pt idx="72">
                  <c:v>1.1970525723633258E-2</c:v>
                </c:pt>
                <c:pt idx="73">
                  <c:v>1.1093448180273208E-2</c:v>
                </c:pt>
                <c:pt idx="74">
                  <c:v>1.229901726452268E-2</c:v>
                </c:pt>
                <c:pt idx="75">
                  <c:v>1.0546936422527119E-2</c:v>
                </c:pt>
                <c:pt idx="76">
                  <c:v>1.791422774338141E-2</c:v>
                </c:pt>
                <c:pt idx="77">
                  <c:v>1.7844972992300066E-2</c:v>
                </c:pt>
                <c:pt idx="78">
                  <c:v>1.9569736275420975E-2</c:v>
                </c:pt>
                <c:pt idx="79">
                  <c:v>1.9182557730361472E-2</c:v>
                </c:pt>
                <c:pt idx="80">
                  <c:v>2.0188023182939798E-2</c:v>
                </c:pt>
                <c:pt idx="81">
                  <c:v>2.0355230051314583E-2</c:v>
                </c:pt>
                <c:pt idx="82">
                  <c:v>3.6180518158307466E-2</c:v>
                </c:pt>
                <c:pt idx="83">
                  <c:v>3.6323439469338595E-2</c:v>
                </c:pt>
                <c:pt idx="84">
                  <c:v>3.5472316853121265E-2</c:v>
                </c:pt>
                <c:pt idx="85">
                  <c:v>3.5451457791417604E-2</c:v>
                </c:pt>
                <c:pt idx="86">
                  <c:v>2.9869102754881603E-2</c:v>
                </c:pt>
                <c:pt idx="87">
                  <c:v>3.2238399057084706E-2</c:v>
                </c:pt>
                <c:pt idx="88">
                  <c:v>3.2205814235165504E-2</c:v>
                </c:pt>
                <c:pt idx="89">
                  <c:v>3.3856278356153367E-2</c:v>
                </c:pt>
                <c:pt idx="90">
                  <c:v>3.4227041417547115E-2</c:v>
                </c:pt>
                <c:pt idx="91">
                  <c:v>3.4181757288261512E-2</c:v>
                </c:pt>
                <c:pt idx="92">
                  <c:v>2.0863467363134817E-2</c:v>
                </c:pt>
                <c:pt idx="93">
                  <c:v>2.0236298210951367E-2</c:v>
                </c:pt>
                <c:pt idx="94">
                  <c:v>2.0255127002248859E-2</c:v>
                </c:pt>
                <c:pt idx="95">
                  <c:v>2.0286429459476646E-2</c:v>
                </c:pt>
                <c:pt idx="96">
                  <c:v>1.8786239294194672E-2</c:v>
                </c:pt>
                <c:pt idx="97">
                  <c:v>2.0761743477372988E-2</c:v>
                </c:pt>
                <c:pt idx="98">
                  <c:v>2.0737068504117259E-2</c:v>
                </c:pt>
                <c:pt idx="99">
                  <c:v>1.7101660311640458E-2</c:v>
                </c:pt>
                <c:pt idx="100">
                  <c:v>1.5838039270615036E-2</c:v>
                </c:pt>
                <c:pt idx="101">
                  <c:v>1.7105022130085606E-2</c:v>
                </c:pt>
                <c:pt idx="102">
                  <c:v>1.7145736716522478E-2</c:v>
                </c:pt>
                <c:pt idx="103">
                  <c:v>1.8224561760197662E-2</c:v>
                </c:pt>
                <c:pt idx="104">
                  <c:v>1.9884174560497608E-2</c:v>
                </c:pt>
                <c:pt idx="105">
                  <c:v>2.2370108649647776E-2</c:v>
                </c:pt>
                <c:pt idx="106">
                  <c:v>3.6133232900047711E-2</c:v>
                </c:pt>
                <c:pt idx="107">
                  <c:v>3.2406473665336569E-2</c:v>
                </c:pt>
                <c:pt idx="108">
                  <c:v>3.7543617835923866E-2</c:v>
                </c:pt>
                <c:pt idx="109">
                  <c:v>4.0457988913082978E-2</c:v>
                </c:pt>
                <c:pt idx="110">
                  <c:v>4.0608441848996972E-2</c:v>
                </c:pt>
                <c:pt idx="111">
                  <c:v>4.0613394859785608E-2</c:v>
                </c:pt>
                <c:pt idx="112">
                  <c:v>4.2371757724433835E-2</c:v>
                </c:pt>
                <c:pt idx="113">
                  <c:v>4.0301780298305785E-2</c:v>
                </c:pt>
                <c:pt idx="114">
                  <c:v>3.689503520915164E-2</c:v>
                </c:pt>
                <c:pt idx="115">
                  <c:v>3.688447730714936E-2</c:v>
                </c:pt>
                <c:pt idx="116">
                  <c:v>3.034314968812855E-2</c:v>
                </c:pt>
                <c:pt idx="117">
                  <c:v>3.2764581489970496E-2</c:v>
                </c:pt>
                <c:pt idx="118">
                  <c:v>2.6467366611543069E-2</c:v>
                </c:pt>
                <c:pt idx="119">
                  <c:v>2.5480429170504242E-2</c:v>
                </c:pt>
                <c:pt idx="120">
                  <c:v>2.4691075180843718E-2</c:v>
                </c:pt>
                <c:pt idx="121">
                  <c:v>2.7392902873383522E-2</c:v>
                </c:pt>
                <c:pt idx="122">
                  <c:v>2.680638321552176E-2</c:v>
                </c:pt>
                <c:pt idx="123">
                  <c:v>2.6881884100024473E-2</c:v>
                </c:pt>
                <c:pt idx="124">
                  <c:v>2.5425290058893737E-2</c:v>
                </c:pt>
                <c:pt idx="125">
                  <c:v>2.461305230880249E-2</c:v>
                </c:pt>
                <c:pt idx="126">
                  <c:v>2.4702627303032087E-2</c:v>
                </c:pt>
                <c:pt idx="127">
                  <c:v>2.4747280686231891E-2</c:v>
                </c:pt>
                <c:pt idx="128">
                  <c:v>2.6521993033432473E-2</c:v>
                </c:pt>
                <c:pt idx="129">
                  <c:v>2.2319581895508145E-2</c:v>
                </c:pt>
                <c:pt idx="130">
                  <c:v>2.241843171403558E-2</c:v>
                </c:pt>
                <c:pt idx="131">
                  <c:v>2.040957198725411E-2</c:v>
                </c:pt>
                <c:pt idx="132">
                  <c:v>2.6356059526209768E-2</c:v>
                </c:pt>
                <c:pt idx="133">
                  <c:v>2.8069173528639274E-2</c:v>
                </c:pt>
                <c:pt idx="134">
                  <c:v>2.7937078531362781E-2</c:v>
                </c:pt>
                <c:pt idx="135">
                  <c:v>2.8012054897061527E-2</c:v>
                </c:pt>
                <c:pt idx="136">
                  <c:v>2.609654636189394E-2</c:v>
                </c:pt>
                <c:pt idx="137">
                  <c:v>2.612587784535484E-2</c:v>
                </c:pt>
                <c:pt idx="138">
                  <c:v>2.4517237541534908E-2</c:v>
                </c:pt>
                <c:pt idx="139">
                  <c:v>2.4240798802068669E-2</c:v>
                </c:pt>
                <c:pt idx="140">
                  <c:v>2.4468812629075101E-2</c:v>
                </c:pt>
                <c:pt idx="141">
                  <c:v>2.3884182621042308E-2</c:v>
                </c:pt>
                <c:pt idx="142">
                  <c:v>1.1528409102582913E-2</c:v>
                </c:pt>
                <c:pt idx="143">
                  <c:v>1.1191144881747158E-2</c:v>
                </c:pt>
                <c:pt idx="144">
                  <c:v>1.7040271785224482E-2</c:v>
                </c:pt>
                <c:pt idx="145">
                  <c:v>2.1778283828047727E-2</c:v>
                </c:pt>
                <c:pt idx="146">
                  <c:v>2.6981375905918821E-2</c:v>
                </c:pt>
                <c:pt idx="147">
                  <c:v>2.6448862541865563E-2</c:v>
                </c:pt>
                <c:pt idx="148">
                  <c:v>2.6613398925225323E-2</c:v>
                </c:pt>
                <c:pt idx="149">
                  <c:v>3.002080046545386E-2</c:v>
                </c:pt>
                <c:pt idx="150">
                  <c:v>3.1757855719406633E-2</c:v>
                </c:pt>
                <c:pt idx="151">
                  <c:v>3.1680366680387005E-2</c:v>
                </c:pt>
                <c:pt idx="152">
                  <c:v>3.2448099223733144E-2</c:v>
                </c:pt>
                <c:pt idx="153">
                  <c:v>3.2199224024505535E-2</c:v>
                </c:pt>
                <c:pt idx="154">
                  <c:v>2.9153672300297827E-2</c:v>
                </c:pt>
                <c:pt idx="155">
                  <c:v>2.7546794792093789E-2</c:v>
                </c:pt>
                <c:pt idx="156">
                  <c:v>1.8821921160536218E-2</c:v>
                </c:pt>
                <c:pt idx="157">
                  <c:v>1.853312455743689E-2</c:v>
                </c:pt>
                <c:pt idx="158">
                  <c:v>1.9152495322343602E-2</c:v>
                </c:pt>
                <c:pt idx="159">
                  <c:v>1.6537027240386359E-2</c:v>
                </c:pt>
                <c:pt idx="160">
                  <c:v>1.2702937822284134E-2</c:v>
                </c:pt>
                <c:pt idx="161">
                  <c:v>1.3095234863667829E-2</c:v>
                </c:pt>
                <c:pt idx="162">
                  <c:v>1.4787531316015932E-2</c:v>
                </c:pt>
                <c:pt idx="163">
                  <c:v>1.5335542051989018E-2</c:v>
                </c:pt>
                <c:pt idx="164">
                  <c:v>1.1964563243452655E-2</c:v>
                </c:pt>
                <c:pt idx="165">
                  <c:v>1.2190732889243834E-2</c:v>
                </c:pt>
                <c:pt idx="166">
                  <c:v>1.4039301076717534E-2</c:v>
                </c:pt>
                <c:pt idx="167">
                  <c:v>1.6667663965805886E-2</c:v>
                </c:pt>
                <c:pt idx="168">
                  <c:v>1.6358628081924908E-2</c:v>
                </c:pt>
                <c:pt idx="169">
                  <c:v>1.5724579610545533E-2</c:v>
                </c:pt>
                <c:pt idx="170">
                  <c:v>1.598124233251956E-2</c:v>
                </c:pt>
                <c:pt idx="171">
                  <c:v>1.5454068077044886E-2</c:v>
                </c:pt>
                <c:pt idx="172">
                  <c:v>1.0013891248387346E-2</c:v>
                </c:pt>
                <c:pt idx="173">
                  <c:v>1.3368777834284426E-2</c:v>
                </c:pt>
                <c:pt idx="174">
                  <c:v>1.3497915931645293E-2</c:v>
                </c:pt>
                <c:pt idx="175">
                  <c:v>1.4037647081515708E-2</c:v>
                </c:pt>
                <c:pt idx="176">
                  <c:v>1.3217747983506521E-2</c:v>
                </c:pt>
                <c:pt idx="177">
                  <c:v>1.7595172095297758E-2</c:v>
                </c:pt>
                <c:pt idx="178">
                  <c:v>1.7649506632262488E-2</c:v>
                </c:pt>
                <c:pt idx="179">
                  <c:v>1.7591090980506371E-2</c:v>
                </c:pt>
                <c:pt idx="180">
                  <c:v>1.8444887195736288E-2</c:v>
                </c:pt>
                <c:pt idx="181">
                  <c:v>1.8450733243974886E-2</c:v>
                </c:pt>
                <c:pt idx="182">
                  <c:v>1.9874373912634784E-2</c:v>
                </c:pt>
                <c:pt idx="183">
                  <c:v>1.8350158213463568E-2</c:v>
                </c:pt>
                <c:pt idx="184">
                  <c:v>1.8286716371578395E-2</c:v>
                </c:pt>
                <c:pt idx="185">
                  <c:v>1.945301850953347E-2</c:v>
                </c:pt>
                <c:pt idx="186">
                  <c:v>2.0279020944582754E-2</c:v>
                </c:pt>
                <c:pt idx="187">
                  <c:v>1.6247353365302076E-2</c:v>
                </c:pt>
                <c:pt idx="188">
                  <c:v>1.6608021435745926E-2</c:v>
                </c:pt>
                <c:pt idx="189">
                  <c:v>1.86386300200733E-2</c:v>
                </c:pt>
                <c:pt idx="190">
                  <c:v>1.8051854930851676E-2</c:v>
                </c:pt>
                <c:pt idx="191">
                  <c:v>2.0921388290279803E-2</c:v>
                </c:pt>
                <c:pt idx="192">
                  <c:v>2.1739792550704466E-2</c:v>
                </c:pt>
                <c:pt idx="193">
                  <c:v>2.1793364927237081E-2</c:v>
                </c:pt>
                <c:pt idx="194">
                  <c:v>2.27995216911108E-2</c:v>
                </c:pt>
                <c:pt idx="195">
                  <c:v>1.914230288293475E-2</c:v>
                </c:pt>
                <c:pt idx="196">
                  <c:v>2.0018641755237796E-2</c:v>
                </c:pt>
                <c:pt idx="197">
                  <c:v>2.0302697437370731E-2</c:v>
                </c:pt>
                <c:pt idx="198">
                  <c:v>2.0506091075502973E-2</c:v>
                </c:pt>
                <c:pt idx="199">
                  <c:v>1.9430035865502446E-2</c:v>
                </c:pt>
                <c:pt idx="200">
                  <c:v>2.1629697363714184E-2</c:v>
                </c:pt>
                <c:pt idx="201">
                  <c:v>2.0493374784422504E-2</c:v>
                </c:pt>
                <c:pt idx="202">
                  <c:v>1.8899383713523538E-2</c:v>
                </c:pt>
                <c:pt idx="203">
                  <c:v>1.9956620493249047E-2</c:v>
                </c:pt>
                <c:pt idx="204">
                  <c:v>1.7233453445955817E-2</c:v>
                </c:pt>
                <c:pt idx="205">
                  <c:v>1.7763034522299697E-2</c:v>
                </c:pt>
                <c:pt idx="206">
                  <c:v>2.2159320820242266E-2</c:v>
                </c:pt>
                <c:pt idx="207">
                  <c:v>2.5084017446580585E-2</c:v>
                </c:pt>
                <c:pt idx="208">
                  <c:v>2.4772647332147693E-2</c:v>
                </c:pt>
                <c:pt idx="209">
                  <c:v>2.4774325846251406E-2</c:v>
                </c:pt>
                <c:pt idx="210">
                  <c:v>2.3302246825573247E-2</c:v>
                </c:pt>
                <c:pt idx="211">
                  <c:v>2.1908298493711578E-2</c:v>
                </c:pt>
                <c:pt idx="212">
                  <c:v>2.130720255893219E-2</c:v>
                </c:pt>
                <c:pt idx="213">
                  <c:v>1.9076050204807283E-2</c:v>
                </c:pt>
                <c:pt idx="214">
                  <c:v>1.8978171864216242E-2</c:v>
                </c:pt>
                <c:pt idx="215">
                  <c:v>1.8958694210448886E-2</c:v>
                </c:pt>
                <c:pt idx="216">
                  <c:v>1.5938437638424636E-2</c:v>
                </c:pt>
                <c:pt idx="217">
                  <c:v>1.0220426856752477E-2</c:v>
                </c:pt>
                <c:pt idx="218">
                  <c:v>1.048672726364918E-2</c:v>
                </c:pt>
                <c:pt idx="219">
                  <c:v>1.1332500294254221E-2</c:v>
                </c:pt>
                <c:pt idx="220">
                  <c:v>1.1371181890675933E-2</c:v>
                </c:pt>
                <c:pt idx="221">
                  <c:v>6.5872430283561078E-3</c:v>
                </c:pt>
                <c:pt idx="222">
                  <c:v>9.8657083571552003E-3</c:v>
                </c:pt>
                <c:pt idx="223">
                  <c:v>9.6782304328159596E-3</c:v>
                </c:pt>
                <c:pt idx="224">
                  <c:v>9.7554729725893886E-3</c:v>
                </c:pt>
                <c:pt idx="225">
                  <c:v>1.259260432306262E-2</c:v>
                </c:pt>
                <c:pt idx="226">
                  <c:v>1.2956281127140704E-2</c:v>
                </c:pt>
                <c:pt idx="227">
                  <c:v>2.2951013273218506E-2</c:v>
                </c:pt>
                <c:pt idx="228">
                  <c:v>2.3218818644147328E-2</c:v>
                </c:pt>
                <c:pt idx="229">
                  <c:v>2.3654792460989775E-2</c:v>
                </c:pt>
                <c:pt idx="230">
                  <c:v>2.3807742872851808E-2</c:v>
                </c:pt>
                <c:pt idx="231">
                  <c:v>2.4324300367109107E-2</c:v>
                </c:pt>
                <c:pt idx="232">
                  <c:v>2.5753819145237344E-2</c:v>
                </c:pt>
                <c:pt idx="233">
                  <c:v>2.9501230630863934E-2</c:v>
                </c:pt>
                <c:pt idx="234">
                  <c:v>2.9545065924442591E-2</c:v>
                </c:pt>
                <c:pt idx="235">
                  <c:v>2.8158584501856081E-2</c:v>
                </c:pt>
                <c:pt idx="236">
                  <c:v>2.8264287933962896E-2</c:v>
                </c:pt>
                <c:pt idx="237">
                  <c:v>2.3938712927927961E-2</c:v>
                </c:pt>
                <c:pt idx="238">
                  <c:v>2.3526482543750636E-2</c:v>
                </c:pt>
                <c:pt idx="239">
                  <c:v>2.2174683252877803E-2</c:v>
                </c:pt>
                <c:pt idx="240">
                  <c:v>2.4289269223524371E-2</c:v>
                </c:pt>
                <c:pt idx="241">
                  <c:v>2.4068301934687224E-2</c:v>
                </c:pt>
                <c:pt idx="242">
                  <c:v>2.1051275853425075E-2</c:v>
                </c:pt>
                <c:pt idx="243">
                  <c:v>1.7948956676858984E-2</c:v>
                </c:pt>
                <c:pt idx="244">
                  <c:v>1.8864816279215449E-2</c:v>
                </c:pt>
                <c:pt idx="245">
                  <c:v>1.8153473680203931E-2</c:v>
                </c:pt>
                <c:pt idx="246">
                  <c:v>1.8098982780349621E-2</c:v>
                </c:pt>
                <c:pt idx="247">
                  <c:v>1.627703399554822E-2</c:v>
                </c:pt>
                <c:pt idx="248">
                  <c:v>1.5725876309591214E-2</c:v>
                </c:pt>
                <c:pt idx="249">
                  <c:v>1.7162746667612406E-2</c:v>
                </c:pt>
                <c:pt idx="250">
                  <c:v>1.3444149332572606E-2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244-9542-8F6F-9090068DB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358960"/>
        <c:axId val="555360608"/>
      </c:lineChart>
      <c:dateAx>
        <c:axId val="55535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chemeClr val="tx1"/>
                    </a:solidFill>
                  </a:rPr>
                  <a:t>Time (in days)</a:t>
                </a:r>
              </a:p>
            </c:rich>
          </c:tx>
          <c:layout>
            <c:manualLayout>
              <c:xMode val="edge"/>
              <c:yMode val="edge"/>
              <c:x val="0.49454427815062901"/>
              <c:y val="0.935105481475619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5360608"/>
        <c:crosses val="autoZero"/>
        <c:auto val="1"/>
        <c:lblOffset val="100"/>
        <c:baseTimeUnit val="days"/>
        <c:majorUnit val="20"/>
        <c:majorTimeUnit val="days"/>
      </c:dateAx>
      <c:valAx>
        <c:axId val="5553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ysClr val="windowText" lastClr="000000"/>
                    </a:solidFill>
                  </a:rPr>
                  <a:t>Volatility</a:t>
                </a:r>
              </a:p>
            </c:rich>
          </c:tx>
          <c:layout>
            <c:manualLayout>
              <c:xMode val="edge"/>
              <c:yMode val="edge"/>
              <c:x val="2.5765816393541457E-2"/>
              <c:y val="0.33514059800313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535896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1DCD03E-4EC2-6E43-B5E4-86D7B0B9E96B}">
  <sheetPr/>
  <sheetViews>
    <sheetView zoomScale="74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9B94ABC-8BD6-1D42-92C2-6E3FAB3EF341}">
  <sheetPr/>
  <sheetViews>
    <sheetView zoomScale="7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414A31-8919-5042-B8D2-D6A2EE25E5E6}">
  <sheetPr/>
  <sheetViews>
    <sheetView zoomScale="7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634A587-0E4E-AA46-BA1E-3316E1CA55F9}">
  <sheetPr/>
  <sheetViews>
    <sheetView zoomScale="7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D80765-592E-8345-AF98-E912400BAB81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459" cy="60651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49DF6A-B018-9540-F5DA-99ADFC89D6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0.13243</cdr:x>
      <cdr:y>0.28477</cdr:y>
    </cdr:from>
    <cdr:to>
      <cdr:x>0.30678</cdr:x>
      <cdr:y>0.36325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A988F7C-6900-C747-9A29-9A0162693C99}"/>
            </a:ext>
          </a:extLst>
        </cdr:cNvPr>
        <cdr:cNvSpPr txBox="1"/>
      </cdr:nvSpPr>
      <cdr:spPr>
        <a:xfrm xmlns:a="http://schemas.openxmlformats.org/drawingml/2006/main">
          <a:off x="1231364" y="1727178"/>
          <a:ext cx="1621187" cy="475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/>
            <a:t>Entry point</a:t>
          </a:r>
          <a:r>
            <a:rPr lang="en-GB" sz="1600" baseline="0"/>
            <a:t> for </a:t>
          </a:r>
        </a:p>
        <a:p xmlns:a="http://schemas.openxmlformats.org/drawingml/2006/main">
          <a:pPr algn="ctr"/>
          <a:r>
            <a:rPr lang="en-GB" sz="1600" baseline="0"/>
            <a:t>momentum traders</a:t>
          </a:r>
          <a:endParaRPr lang="en-GB" sz="1600"/>
        </a:p>
      </cdr:txBody>
    </cdr:sp>
  </cdr:relSizeAnchor>
  <cdr:relSizeAnchor xmlns:cdr="http://schemas.openxmlformats.org/drawingml/2006/chartDrawing">
    <cdr:from>
      <cdr:x>0.21467</cdr:x>
      <cdr:y>0.42987</cdr:y>
    </cdr:from>
    <cdr:to>
      <cdr:x>0.25756</cdr:x>
      <cdr:y>0.50353</cdr:y>
    </cdr:to>
    <cdr:sp macro="" textlink="">
      <cdr:nvSpPr>
        <cdr:cNvPr id="5" name="Right Brace 4">
          <a:extLst xmlns:a="http://schemas.openxmlformats.org/drawingml/2006/main">
            <a:ext uri="{FF2B5EF4-FFF2-40B4-BE49-F238E27FC236}">
              <a16:creationId xmlns:a16="http://schemas.microsoft.com/office/drawing/2014/main" id="{D70DCE8A-2906-8340-90C4-79ABEB2DDABA}"/>
            </a:ext>
          </a:extLst>
        </cdr:cNvPr>
        <cdr:cNvSpPr/>
      </cdr:nvSpPr>
      <cdr:spPr>
        <a:xfrm xmlns:a="http://schemas.openxmlformats.org/drawingml/2006/main" rot="14315224">
          <a:off x="1972259" y="2628694"/>
          <a:ext cx="446359" cy="398801"/>
        </a:xfrm>
        <a:prstGeom xmlns:a="http://schemas.openxmlformats.org/drawingml/2006/main" prst="rightBrace">
          <a:avLst>
            <a:gd name="adj1" fmla="val 8333"/>
            <a:gd name="adj2" fmla="val 47826"/>
          </a:avLst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7435" cy="60691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023DA9-9ED3-F147-A676-E1D0320DFA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0.06974</cdr:x>
      <cdr:y>0.6056</cdr:y>
    </cdr:from>
    <cdr:to>
      <cdr:x>0.95904</cdr:x>
      <cdr:y>0.60565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AE4B11A-19AA-EE46-A28A-192E06BDCBD2}"/>
            </a:ext>
          </a:extLst>
        </cdr:cNvPr>
        <cdr:cNvCxnSpPr/>
      </cdr:nvCxnSpPr>
      <cdr:spPr>
        <a:xfrm xmlns:a="http://schemas.openxmlformats.org/drawingml/2006/main" flipV="1">
          <a:off x="648705" y="3674028"/>
          <a:ext cx="8271471" cy="292"/>
        </a:xfrm>
        <a:prstGeom xmlns:a="http://schemas.openxmlformats.org/drawingml/2006/main" prst="line">
          <a:avLst/>
        </a:prstGeom>
        <a:ln xmlns:a="http://schemas.openxmlformats.org/drawingml/2006/main" w="25400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0.07073</cdr:x>
      <cdr:y>0.28447</cdr:y>
    </cdr:from>
    <cdr:to>
      <cdr:x>0.96132</cdr:x>
      <cdr:y>0.28464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4A9A2839-8684-E34C-BF1B-D0A96D436807}"/>
            </a:ext>
          </a:extLst>
        </cdr:cNvPr>
        <cdr:cNvCxnSpPr/>
      </cdr:nvCxnSpPr>
      <cdr:spPr>
        <a:xfrm xmlns:a="http://schemas.openxmlformats.org/drawingml/2006/main" flipV="1">
          <a:off x="657842" y="1725812"/>
          <a:ext cx="8283540" cy="1023"/>
        </a:xfrm>
        <a:prstGeom xmlns:a="http://schemas.openxmlformats.org/drawingml/2006/main" prst="line">
          <a:avLst/>
        </a:prstGeom>
        <a:ln xmlns:a="http://schemas.openxmlformats.org/drawingml/2006/main" w="25400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7435" cy="60691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C4FF8B-EAC8-584F-A465-54FEDDCE05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AD990D-6193-E84E-9C34-3059D4AB1A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3AD9B9-F515-C542-A135-5CE2E84720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3"/>
  <sheetViews>
    <sheetView showGridLines="0" tabSelected="1" zoomScale="118" zoomScaleNormal="118" workbookViewId="0">
      <pane ySplit="2" topLeftCell="A3" activePane="bottomLeft" state="frozen"/>
      <selection pane="bottomLeft" activeCell="G12" sqref="G12"/>
    </sheetView>
  </sheetViews>
  <sheetFormatPr baseColWidth="10" defaultColWidth="10.796875" defaultRowHeight="15.6" x14ac:dyDescent="0.3"/>
  <cols>
    <col min="1" max="4" width="10.796875" style="1"/>
    <col min="5" max="5" width="10.296875" style="1" customWidth="1"/>
    <col min="6" max="16384" width="10.796875" style="21"/>
  </cols>
  <sheetData>
    <row r="1" spans="1:6" x14ac:dyDescent="0.3">
      <c r="A1" s="24" t="s">
        <v>23</v>
      </c>
      <c r="B1" s="25"/>
      <c r="C1" s="25"/>
      <c r="D1" s="25"/>
      <c r="E1" s="26"/>
    </row>
    <row r="2" spans="1:6" x14ac:dyDescent="0.3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2"/>
    </row>
    <row r="3" spans="1:6" x14ac:dyDescent="0.3">
      <c r="A3" s="8">
        <v>43924</v>
      </c>
      <c r="B3" s="3">
        <v>60.700001</v>
      </c>
      <c r="C3" s="3">
        <v>61.424999</v>
      </c>
      <c r="D3" s="3">
        <v>59.7425</v>
      </c>
      <c r="E3" s="3">
        <v>60.352500999999997</v>
      </c>
    </row>
    <row r="4" spans="1:6" x14ac:dyDescent="0.3">
      <c r="A4" s="8">
        <v>43927</v>
      </c>
      <c r="B4" s="3">
        <v>62.724997999999999</v>
      </c>
      <c r="C4" s="3">
        <v>65.777495999999999</v>
      </c>
      <c r="D4" s="3">
        <v>62.345001000000003</v>
      </c>
      <c r="E4" s="3">
        <v>65.617500000000007</v>
      </c>
    </row>
    <row r="5" spans="1:6" x14ac:dyDescent="0.3">
      <c r="A5" s="8">
        <v>43928</v>
      </c>
      <c r="B5" s="3">
        <v>67.699996999999996</v>
      </c>
      <c r="C5" s="3">
        <v>67.925003000000004</v>
      </c>
      <c r="D5" s="3">
        <v>64.75</v>
      </c>
      <c r="E5" s="3">
        <v>64.857498000000007</v>
      </c>
    </row>
    <row r="6" spans="1:6" x14ac:dyDescent="0.3">
      <c r="A6" s="8">
        <v>43929</v>
      </c>
      <c r="B6" s="3">
        <v>65.684997999999993</v>
      </c>
      <c r="C6" s="3">
        <v>66.842499000000004</v>
      </c>
      <c r="D6" s="3">
        <v>65.307502999999997</v>
      </c>
      <c r="E6" s="3">
        <v>66.517501999999993</v>
      </c>
    </row>
    <row r="7" spans="1:6" x14ac:dyDescent="0.3">
      <c r="A7" s="8">
        <v>43930</v>
      </c>
      <c r="B7" s="3">
        <v>67.175003000000004</v>
      </c>
      <c r="C7" s="3">
        <v>67.517501999999993</v>
      </c>
      <c r="D7" s="3">
        <v>66.175003000000004</v>
      </c>
      <c r="E7" s="3">
        <v>66.997497999999993</v>
      </c>
    </row>
    <row r="8" spans="1:6" x14ac:dyDescent="0.3">
      <c r="A8" s="8">
        <v>43934</v>
      </c>
      <c r="B8" s="3">
        <v>67.077499000000003</v>
      </c>
      <c r="C8" s="3">
        <v>68.425003000000004</v>
      </c>
      <c r="D8" s="3">
        <v>66.457497000000004</v>
      </c>
      <c r="E8" s="3">
        <v>68.3125</v>
      </c>
    </row>
    <row r="9" spans="1:6" x14ac:dyDescent="0.3">
      <c r="A9" s="8">
        <v>43935</v>
      </c>
      <c r="B9" s="3">
        <v>70</v>
      </c>
      <c r="C9" s="3">
        <v>72.0625</v>
      </c>
      <c r="D9" s="3">
        <v>69.512496999999996</v>
      </c>
      <c r="E9" s="3">
        <v>71.762496999999996</v>
      </c>
    </row>
    <row r="10" spans="1:6" x14ac:dyDescent="0.3">
      <c r="A10" s="8">
        <v>43936</v>
      </c>
      <c r="B10" s="3">
        <v>70.599997999999999</v>
      </c>
      <c r="C10" s="3">
        <v>71.582497000000004</v>
      </c>
      <c r="D10" s="3">
        <v>70.157500999999996</v>
      </c>
      <c r="E10" s="3">
        <v>71.107498000000007</v>
      </c>
    </row>
    <row r="11" spans="1:6" x14ac:dyDescent="0.3">
      <c r="A11" s="8">
        <v>43937</v>
      </c>
      <c r="B11" s="3">
        <v>71.845000999999996</v>
      </c>
      <c r="C11" s="3">
        <v>72.050003000000004</v>
      </c>
      <c r="D11" s="3">
        <v>70.587502000000001</v>
      </c>
      <c r="E11" s="3">
        <v>71.672500999999997</v>
      </c>
    </row>
    <row r="12" spans="1:6" x14ac:dyDescent="0.3">
      <c r="A12" s="8">
        <v>43938</v>
      </c>
      <c r="B12" s="3">
        <v>71.172500999999997</v>
      </c>
      <c r="C12" s="3">
        <v>71.737503000000004</v>
      </c>
      <c r="D12" s="3">
        <v>69.214995999999999</v>
      </c>
      <c r="E12" s="3">
        <v>70.699996999999996</v>
      </c>
    </row>
    <row r="13" spans="1:6" x14ac:dyDescent="0.3">
      <c r="A13" s="8">
        <v>43941</v>
      </c>
      <c r="B13" s="3">
        <v>69.487503000000004</v>
      </c>
      <c r="C13" s="3">
        <v>70.419998000000007</v>
      </c>
      <c r="D13" s="3">
        <v>69.212502000000001</v>
      </c>
      <c r="E13" s="3">
        <v>69.232498000000007</v>
      </c>
    </row>
    <row r="14" spans="1:6" x14ac:dyDescent="0.3">
      <c r="A14" s="8">
        <v>43942</v>
      </c>
      <c r="B14" s="3">
        <v>69.069999999999993</v>
      </c>
      <c r="C14" s="3">
        <v>69.3125</v>
      </c>
      <c r="D14" s="3">
        <v>66.357498000000007</v>
      </c>
      <c r="E14" s="3">
        <v>67.092499000000004</v>
      </c>
    </row>
    <row r="15" spans="1:6" x14ac:dyDescent="0.3">
      <c r="A15" s="8">
        <v>43943</v>
      </c>
      <c r="B15" s="3">
        <v>68.402495999999999</v>
      </c>
      <c r="C15" s="3">
        <v>69.474997999999999</v>
      </c>
      <c r="D15" s="3">
        <v>68.050003000000004</v>
      </c>
      <c r="E15" s="3">
        <v>69.025002000000001</v>
      </c>
    </row>
    <row r="16" spans="1:6" x14ac:dyDescent="0.3">
      <c r="A16" s="8">
        <v>43944</v>
      </c>
      <c r="B16" s="3">
        <v>68.967499000000004</v>
      </c>
      <c r="C16" s="3">
        <v>70.4375</v>
      </c>
      <c r="D16" s="3">
        <v>68.717499000000004</v>
      </c>
      <c r="E16" s="3">
        <v>68.757499999999993</v>
      </c>
    </row>
    <row r="17" spans="1:5" x14ac:dyDescent="0.3">
      <c r="A17" s="8">
        <v>43945</v>
      </c>
      <c r="B17" s="3">
        <v>69.300003000000004</v>
      </c>
      <c r="C17" s="3">
        <v>70.752502000000007</v>
      </c>
      <c r="D17" s="3">
        <v>69.25</v>
      </c>
      <c r="E17" s="3">
        <v>70.742500000000007</v>
      </c>
    </row>
    <row r="18" spans="1:5" x14ac:dyDescent="0.3">
      <c r="A18" s="8">
        <v>43948</v>
      </c>
      <c r="B18" s="3">
        <v>70.449996999999996</v>
      </c>
      <c r="C18" s="3">
        <v>71.135002</v>
      </c>
      <c r="D18" s="3">
        <v>69.987503000000004</v>
      </c>
      <c r="E18" s="3">
        <v>70.792502999999996</v>
      </c>
    </row>
    <row r="19" spans="1:5" x14ac:dyDescent="0.3">
      <c r="A19" s="8">
        <v>43949</v>
      </c>
      <c r="B19" s="3">
        <v>71.269997000000004</v>
      </c>
      <c r="C19" s="3">
        <v>71.457497000000004</v>
      </c>
      <c r="D19" s="3">
        <v>69.550003000000004</v>
      </c>
      <c r="E19" s="3">
        <v>69.644997000000004</v>
      </c>
    </row>
    <row r="20" spans="1:5" x14ac:dyDescent="0.3">
      <c r="A20" s="8">
        <v>43950</v>
      </c>
      <c r="B20" s="3">
        <v>71.182502999999997</v>
      </c>
      <c r="C20" s="3">
        <v>72.417502999999996</v>
      </c>
      <c r="D20" s="3">
        <v>70.972504000000001</v>
      </c>
      <c r="E20" s="3">
        <v>71.932502999999997</v>
      </c>
    </row>
    <row r="21" spans="1:5" x14ac:dyDescent="0.3">
      <c r="A21" s="8">
        <v>43951</v>
      </c>
      <c r="B21" s="3">
        <v>72.489998</v>
      </c>
      <c r="C21" s="3">
        <v>73.632499999999993</v>
      </c>
      <c r="D21" s="3">
        <v>72.087502000000001</v>
      </c>
      <c r="E21" s="3">
        <v>73.449996999999996</v>
      </c>
    </row>
    <row r="22" spans="1:5" x14ac:dyDescent="0.3">
      <c r="A22" s="8">
        <v>43952</v>
      </c>
      <c r="B22" s="3">
        <v>71.5625</v>
      </c>
      <c r="C22" s="3">
        <v>74.75</v>
      </c>
      <c r="D22" s="3">
        <v>71.462502000000001</v>
      </c>
      <c r="E22" s="3">
        <v>72.267501999999993</v>
      </c>
    </row>
    <row r="23" spans="1:5" x14ac:dyDescent="0.3">
      <c r="A23" s="8">
        <v>43955</v>
      </c>
      <c r="B23" s="3">
        <v>72.292502999999996</v>
      </c>
      <c r="C23" s="3">
        <v>73.422500999999997</v>
      </c>
      <c r="D23" s="3">
        <v>71.580001999999993</v>
      </c>
      <c r="E23" s="3">
        <v>73.290001000000004</v>
      </c>
    </row>
    <row r="24" spans="1:5" x14ac:dyDescent="0.3">
      <c r="A24" s="8">
        <v>43956</v>
      </c>
      <c r="B24" s="3">
        <v>73.764999000000003</v>
      </c>
      <c r="C24" s="3">
        <v>75.25</v>
      </c>
      <c r="D24" s="3">
        <v>73.614998</v>
      </c>
      <c r="E24" s="3">
        <v>74.389999000000003</v>
      </c>
    </row>
    <row r="25" spans="1:5" x14ac:dyDescent="0.3">
      <c r="A25" s="8">
        <v>43957</v>
      </c>
      <c r="B25" s="3">
        <v>75.114998</v>
      </c>
      <c r="C25" s="3">
        <v>75.809997999999993</v>
      </c>
      <c r="D25" s="3">
        <v>74.717499000000004</v>
      </c>
      <c r="E25" s="3">
        <v>75.157500999999996</v>
      </c>
    </row>
    <row r="26" spans="1:5" x14ac:dyDescent="0.3">
      <c r="A26" s="8">
        <v>43958</v>
      </c>
      <c r="B26" s="3">
        <v>75.805000000000007</v>
      </c>
      <c r="C26" s="3">
        <v>76.292502999999996</v>
      </c>
      <c r="D26" s="3">
        <v>75.492500000000007</v>
      </c>
      <c r="E26" s="3">
        <v>75.934997999999993</v>
      </c>
    </row>
    <row r="27" spans="1:5" x14ac:dyDescent="0.3">
      <c r="A27" s="8">
        <v>43959</v>
      </c>
      <c r="B27" s="3">
        <v>76.410004000000001</v>
      </c>
      <c r="C27" s="3">
        <v>77.587502000000001</v>
      </c>
      <c r="D27" s="3">
        <v>76.072502</v>
      </c>
      <c r="E27" s="3">
        <v>77.532500999999996</v>
      </c>
    </row>
    <row r="28" spans="1:5" x14ac:dyDescent="0.3">
      <c r="A28" s="8">
        <v>43962</v>
      </c>
      <c r="B28" s="3">
        <v>77.025002000000001</v>
      </c>
      <c r="C28" s="3">
        <v>79.262496999999996</v>
      </c>
      <c r="D28" s="3">
        <v>76.809997999999993</v>
      </c>
      <c r="E28" s="3">
        <v>78.752502000000007</v>
      </c>
    </row>
    <row r="29" spans="1:5" x14ac:dyDescent="0.3">
      <c r="A29" s="8">
        <v>43963</v>
      </c>
      <c r="B29" s="3">
        <v>79.457497000000004</v>
      </c>
      <c r="C29" s="3">
        <v>79.922500999999997</v>
      </c>
      <c r="D29" s="3">
        <v>77.727501000000004</v>
      </c>
      <c r="E29" s="3">
        <v>77.852501000000004</v>
      </c>
    </row>
    <row r="30" spans="1:5" x14ac:dyDescent="0.3">
      <c r="A30" s="8">
        <v>43964</v>
      </c>
      <c r="B30" s="3">
        <v>78.037497999999999</v>
      </c>
      <c r="C30" s="3">
        <v>78.987503000000004</v>
      </c>
      <c r="D30" s="3">
        <v>75.802498</v>
      </c>
      <c r="E30" s="3">
        <v>76.912497999999999</v>
      </c>
    </row>
    <row r="31" spans="1:5" x14ac:dyDescent="0.3">
      <c r="A31" s="8">
        <v>43965</v>
      </c>
      <c r="B31" s="3">
        <v>76.127502000000007</v>
      </c>
      <c r="C31" s="3">
        <v>77.447502</v>
      </c>
      <c r="D31" s="3">
        <v>75.382499999999993</v>
      </c>
      <c r="E31" s="3">
        <v>77.385002</v>
      </c>
    </row>
    <row r="32" spans="1:5" x14ac:dyDescent="0.3">
      <c r="A32" s="8">
        <v>43966</v>
      </c>
      <c r="B32" s="3">
        <v>75.087502000000001</v>
      </c>
      <c r="C32" s="3">
        <v>76.974997999999999</v>
      </c>
      <c r="D32" s="3">
        <v>75.052498</v>
      </c>
      <c r="E32" s="3">
        <v>76.927498</v>
      </c>
    </row>
    <row r="33" spans="1:5" x14ac:dyDescent="0.3">
      <c r="A33" s="8">
        <v>43969</v>
      </c>
      <c r="B33" s="3">
        <v>78.292502999999996</v>
      </c>
      <c r="C33" s="3">
        <v>79.125</v>
      </c>
      <c r="D33" s="3">
        <v>77.580001999999993</v>
      </c>
      <c r="E33" s="3">
        <v>78.739998</v>
      </c>
    </row>
    <row r="34" spans="1:5" x14ac:dyDescent="0.3">
      <c r="A34" s="8">
        <v>43970</v>
      </c>
      <c r="B34" s="3">
        <v>78.757499999999993</v>
      </c>
      <c r="C34" s="3">
        <v>79.629997000000003</v>
      </c>
      <c r="D34" s="3">
        <v>78.252502000000007</v>
      </c>
      <c r="E34" s="3">
        <v>78.285004000000001</v>
      </c>
    </row>
    <row r="35" spans="1:5" x14ac:dyDescent="0.3">
      <c r="A35" s="8">
        <v>43971</v>
      </c>
      <c r="B35" s="3">
        <v>79.169998000000007</v>
      </c>
      <c r="C35" s="3">
        <v>79.879997000000003</v>
      </c>
      <c r="D35" s="3">
        <v>79.129997000000003</v>
      </c>
      <c r="E35" s="3">
        <v>79.807502999999997</v>
      </c>
    </row>
    <row r="36" spans="1:5" x14ac:dyDescent="0.3">
      <c r="A36" s="8">
        <v>43972</v>
      </c>
      <c r="B36" s="3">
        <v>79.665001000000004</v>
      </c>
      <c r="C36" s="3">
        <v>80.222504000000001</v>
      </c>
      <c r="D36" s="3">
        <v>78.967499000000004</v>
      </c>
      <c r="E36" s="3">
        <v>79.212502000000001</v>
      </c>
    </row>
    <row r="37" spans="1:5" x14ac:dyDescent="0.3">
      <c r="A37" s="8">
        <v>43973</v>
      </c>
      <c r="B37" s="3">
        <v>78.942497000000003</v>
      </c>
      <c r="C37" s="3">
        <v>79.807502999999997</v>
      </c>
      <c r="D37" s="3">
        <v>78.837502000000001</v>
      </c>
      <c r="E37" s="3">
        <v>79.722504000000001</v>
      </c>
    </row>
    <row r="38" spans="1:5" x14ac:dyDescent="0.3">
      <c r="A38" s="8">
        <v>43977</v>
      </c>
      <c r="B38" s="3">
        <v>80.875</v>
      </c>
      <c r="C38" s="3">
        <v>81.059997999999993</v>
      </c>
      <c r="D38" s="3">
        <v>79.125</v>
      </c>
      <c r="E38" s="3">
        <v>79.182502999999997</v>
      </c>
    </row>
    <row r="39" spans="1:5" x14ac:dyDescent="0.3">
      <c r="A39" s="8">
        <v>43978</v>
      </c>
      <c r="B39" s="3">
        <v>79.035004000000001</v>
      </c>
      <c r="C39" s="3">
        <v>79.677498</v>
      </c>
      <c r="D39" s="3">
        <v>78.272498999999996</v>
      </c>
      <c r="E39" s="3">
        <v>79.527495999999999</v>
      </c>
    </row>
    <row r="40" spans="1:5" x14ac:dyDescent="0.3">
      <c r="A40" s="8">
        <v>43979</v>
      </c>
      <c r="B40" s="3">
        <v>79.192497000000003</v>
      </c>
      <c r="C40" s="3">
        <v>80.860000999999997</v>
      </c>
      <c r="D40" s="3">
        <v>78.907500999999996</v>
      </c>
      <c r="E40" s="3">
        <v>79.5625</v>
      </c>
    </row>
    <row r="41" spans="1:5" x14ac:dyDescent="0.3">
      <c r="A41" s="8">
        <v>43980</v>
      </c>
      <c r="B41" s="3">
        <v>79.8125</v>
      </c>
      <c r="C41" s="3">
        <v>80.287497999999999</v>
      </c>
      <c r="D41" s="3">
        <v>79.117500000000007</v>
      </c>
      <c r="E41" s="3">
        <v>79.485000999999997</v>
      </c>
    </row>
    <row r="42" spans="1:5" x14ac:dyDescent="0.3">
      <c r="A42" s="8">
        <v>43983</v>
      </c>
      <c r="B42" s="3">
        <v>79.4375</v>
      </c>
      <c r="C42" s="3">
        <v>80.587502000000001</v>
      </c>
      <c r="D42" s="3">
        <v>79.302498</v>
      </c>
      <c r="E42" s="3">
        <v>80.462502000000001</v>
      </c>
    </row>
    <row r="43" spans="1:5" x14ac:dyDescent="0.3">
      <c r="A43" s="8">
        <v>43984</v>
      </c>
      <c r="B43" s="3">
        <v>80.1875</v>
      </c>
      <c r="C43" s="3">
        <v>80.860000999999997</v>
      </c>
      <c r="D43" s="3">
        <v>79.732498000000007</v>
      </c>
      <c r="E43" s="3">
        <v>80.834998999999996</v>
      </c>
    </row>
    <row r="44" spans="1:5" x14ac:dyDescent="0.3">
      <c r="A44" s="8">
        <v>43985</v>
      </c>
      <c r="B44" s="3">
        <v>81.165001000000004</v>
      </c>
      <c r="C44" s="3">
        <v>81.550003000000004</v>
      </c>
      <c r="D44" s="3">
        <v>80.574996999999996</v>
      </c>
      <c r="E44" s="3">
        <v>81.279999000000004</v>
      </c>
    </row>
    <row r="45" spans="1:5" x14ac:dyDescent="0.3">
      <c r="A45" s="8">
        <v>43986</v>
      </c>
      <c r="B45" s="3">
        <v>81.097504000000001</v>
      </c>
      <c r="C45" s="3">
        <v>81.404999000000004</v>
      </c>
      <c r="D45" s="3">
        <v>80.194999999999993</v>
      </c>
      <c r="E45" s="3">
        <v>80.580001999999993</v>
      </c>
    </row>
    <row r="46" spans="1:5" x14ac:dyDescent="0.3">
      <c r="A46" s="8">
        <v>43987</v>
      </c>
      <c r="B46" s="3">
        <v>80.837502000000001</v>
      </c>
      <c r="C46" s="3">
        <v>82.9375</v>
      </c>
      <c r="D46" s="3">
        <v>80.807502999999997</v>
      </c>
      <c r="E46" s="3">
        <v>82.875</v>
      </c>
    </row>
    <row r="47" spans="1:5" x14ac:dyDescent="0.3">
      <c r="A47" s="8">
        <v>43990</v>
      </c>
      <c r="B47" s="3">
        <v>82.5625</v>
      </c>
      <c r="C47" s="3">
        <v>83.400002000000001</v>
      </c>
      <c r="D47" s="3">
        <v>81.830001999999993</v>
      </c>
      <c r="E47" s="3">
        <v>83.364998</v>
      </c>
    </row>
    <row r="48" spans="1:5" x14ac:dyDescent="0.3">
      <c r="A48" s="8">
        <v>43991</v>
      </c>
      <c r="B48" s="3">
        <v>83.035004000000001</v>
      </c>
      <c r="C48" s="3">
        <v>86.402495999999999</v>
      </c>
      <c r="D48" s="3">
        <v>83.002502000000007</v>
      </c>
      <c r="E48" s="3">
        <v>85.997497999999993</v>
      </c>
    </row>
    <row r="49" spans="1:5" x14ac:dyDescent="0.3">
      <c r="A49" s="8">
        <v>43992</v>
      </c>
      <c r="B49" s="3">
        <v>86.974997999999999</v>
      </c>
      <c r="C49" s="3">
        <v>88.692497000000003</v>
      </c>
      <c r="D49" s="3">
        <v>86.522498999999996</v>
      </c>
      <c r="E49" s="3">
        <v>88.209998999999996</v>
      </c>
    </row>
    <row r="50" spans="1:5" x14ac:dyDescent="0.3">
      <c r="A50" s="8">
        <v>43993</v>
      </c>
      <c r="B50" s="3">
        <v>87.327499000000003</v>
      </c>
      <c r="C50" s="3">
        <v>87.764999000000003</v>
      </c>
      <c r="D50" s="3">
        <v>83.870002999999997</v>
      </c>
      <c r="E50" s="3">
        <v>83.974997999999999</v>
      </c>
    </row>
    <row r="51" spans="1:5" x14ac:dyDescent="0.3">
      <c r="A51" s="8">
        <v>43994</v>
      </c>
      <c r="B51" s="3">
        <v>86.18</v>
      </c>
      <c r="C51" s="3">
        <v>86.949996999999996</v>
      </c>
      <c r="D51" s="3">
        <v>83.555000000000007</v>
      </c>
      <c r="E51" s="3">
        <v>84.699996999999996</v>
      </c>
    </row>
    <row r="52" spans="1:5" x14ac:dyDescent="0.3">
      <c r="A52" s="8">
        <v>43997</v>
      </c>
      <c r="B52" s="3">
        <v>83.3125</v>
      </c>
      <c r="C52" s="3">
        <v>86.419998000000007</v>
      </c>
      <c r="D52" s="3">
        <v>83.144997000000004</v>
      </c>
      <c r="E52" s="3">
        <v>85.747497999999993</v>
      </c>
    </row>
    <row r="53" spans="1:5" x14ac:dyDescent="0.3">
      <c r="A53" s="8">
        <v>43998</v>
      </c>
      <c r="B53" s="3">
        <v>87.864998</v>
      </c>
      <c r="C53" s="3">
        <v>88.300003000000004</v>
      </c>
      <c r="D53" s="3">
        <v>86.18</v>
      </c>
      <c r="E53" s="3">
        <v>88.019997000000004</v>
      </c>
    </row>
    <row r="54" spans="1:5" x14ac:dyDescent="0.3">
      <c r="A54" s="8">
        <v>43999</v>
      </c>
      <c r="B54" s="3">
        <v>88.787497999999999</v>
      </c>
      <c r="C54" s="3">
        <v>88.849997999999999</v>
      </c>
      <c r="D54" s="3">
        <v>87.772498999999996</v>
      </c>
      <c r="E54" s="3">
        <v>87.897498999999996</v>
      </c>
    </row>
    <row r="55" spans="1:5" x14ac:dyDescent="0.3">
      <c r="A55" s="8">
        <v>44000</v>
      </c>
      <c r="B55" s="3">
        <v>87.852501000000004</v>
      </c>
      <c r="C55" s="3">
        <v>88.362503000000004</v>
      </c>
      <c r="D55" s="3">
        <v>87.305000000000007</v>
      </c>
      <c r="E55" s="3">
        <v>87.932502999999997</v>
      </c>
    </row>
    <row r="56" spans="1:5" x14ac:dyDescent="0.3">
      <c r="A56" s="8">
        <v>44001</v>
      </c>
      <c r="B56" s="3">
        <v>88.660004000000001</v>
      </c>
      <c r="C56" s="3">
        <v>89.139999000000003</v>
      </c>
      <c r="D56" s="3">
        <v>86.287497999999999</v>
      </c>
      <c r="E56" s="3">
        <v>87.43</v>
      </c>
    </row>
    <row r="57" spans="1:5" x14ac:dyDescent="0.3">
      <c r="A57" s="8">
        <v>44004</v>
      </c>
      <c r="B57" s="3">
        <v>87.834998999999996</v>
      </c>
      <c r="C57" s="3">
        <v>89.864998</v>
      </c>
      <c r="D57" s="3">
        <v>87.787497999999999</v>
      </c>
      <c r="E57" s="3">
        <v>89.717499000000004</v>
      </c>
    </row>
    <row r="58" spans="1:5" x14ac:dyDescent="0.3">
      <c r="A58" s="8">
        <v>44005</v>
      </c>
      <c r="B58" s="3">
        <v>91</v>
      </c>
      <c r="C58" s="3">
        <v>93.095000999999996</v>
      </c>
      <c r="D58" s="3">
        <v>90.567497000000003</v>
      </c>
      <c r="E58" s="3">
        <v>91.632499999999993</v>
      </c>
    </row>
    <row r="59" spans="1:5" x14ac:dyDescent="0.3">
      <c r="A59" s="8">
        <v>44006</v>
      </c>
      <c r="B59" s="3">
        <v>91.25</v>
      </c>
      <c r="C59" s="3">
        <v>92.197502</v>
      </c>
      <c r="D59" s="3">
        <v>89.629997000000003</v>
      </c>
      <c r="E59" s="3">
        <v>90.014999000000003</v>
      </c>
    </row>
    <row r="60" spans="1:5" x14ac:dyDescent="0.3">
      <c r="A60" s="8">
        <v>44007</v>
      </c>
      <c r="B60" s="3">
        <v>90.175003000000004</v>
      </c>
      <c r="C60" s="3">
        <v>91.25</v>
      </c>
      <c r="D60" s="3">
        <v>89.392501999999993</v>
      </c>
      <c r="E60" s="3">
        <v>91.209998999999996</v>
      </c>
    </row>
    <row r="61" spans="1:5" x14ac:dyDescent="0.3">
      <c r="A61" s="8">
        <v>44008</v>
      </c>
      <c r="B61" s="3">
        <v>91.102501000000004</v>
      </c>
      <c r="C61" s="3">
        <v>91.330001999999993</v>
      </c>
      <c r="D61" s="3">
        <v>88.254997000000003</v>
      </c>
      <c r="E61" s="3">
        <v>88.407500999999996</v>
      </c>
    </row>
    <row r="62" spans="1:5" x14ac:dyDescent="0.3">
      <c r="A62" s="8">
        <v>44011</v>
      </c>
      <c r="B62" s="3">
        <v>88.3125</v>
      </c>
      <c r="C62" s="3">
        <v>90.542502999999996</v>
      </c>
      <c r="D62" s="3">
        <v>87.82</v>
      </c>
      <c r="E62" s="3">
        <v>90.444999999999993</v>
      </c>
    </row>
    <row r="63" spans="1:5" x14ac:dyDescent="0.3">
      <c r="A63" s="8">
        <v>44012</v>
      </c>
      <c r="B63" s="3">
        <v>90.019997000000004</v>
      </c>
      <c r="C63" s="3">
        <v>91.495002999999997</v>
      </c>
      <c r="D63" s="3">
        <v>90</v>
      </c>
      <c r="E63" s="3">
        <v>91.199996999999996</v>
      </c>
    </row>
    <row r="64" spans="1:5" x14ac:dyDescent="0.3">
      <c r="A64" s="8">
        <v>44013</v>
      </c>
      <c r="B64" s="3">
        <v>91.279999000000004</v>
      </c>
      <c r="C64" s="3">
        <v>91.839995999999999</v>
      </c>
      <c r="D64" s="3">
        <v>90.977501000000004</v>
      </c>
      <c r="E64" s="3">
        <v>91.027495999999999</v>
      </c>
    </row>
    <row r="65" spans="1:5" x14ac:dyDescent="0.3">
      <c r="A65" s="8">
        <v>44014</v>
      </c>
      <c r="B65" s="3">
        <v>91.962502000000001</v>
      </c>
      <c r="C65" s="3">
        <v>92.617500000000007</v>
      </c>
      <c r="D65" s="3">
        <v>90.910004000000001</v>
      </c>
      <c r="E65" s="3">
        <v>91.027495999999999</v>
      </c>
    </row>
    <row r="66" spans="1:5" x14ac:dyDescent="0.3">
      <c r="A66" s="8">
        <v>44018</v>
      </c>
      <c r="B66" s="3">
        <v>92.5</v>
      </c>
      <c r="C66" s="3">
        <v>93.944999999999993</v>
      </c>
      <c r="D66" s="3">
        <v>92.467499000000004</v>
      </c>
      <c r="E66" s="3">
        <v>93.462502000000001</v>
      </c>
    </row>
    <row r="67" spans="1:5" x14ac:dyDescent="0.3">
      <c r="A67" s="8">
        <v>44019</v>
      </c>
      <c r="B67" s="3">
        <v>93.852501000000004</v>
      </c>
      <c r="C67" s="3">
        <v>94.654999000000004</v>
      </c>
      <c r="D67" s="3">
        <v>93.057502999999997</v>
      </c>
      <c r="E67" s="3">
        <v>93.172500999999997</v>
      </c>
    </row>
    <row r="68" spans="1:5" x14ac:dyDescent="0.3">
      <c r="A68" s="8">
        <v>44020</v>
      </c>
      <c r="B68" s="3">
        <v>94.18</v>
      </c>
      <c r="C68" s="3">
        <v>95.375</v>
      </c>
      <c r="D68" s="3">
        <v>94.089995999999999</v>
      </c>
      <c r="E68" s="3">
        <v>95.342499000000004</v>
      </c>
    </row>
    <row r="69" spans="1:5" x14ac:dyDescent="0.3">
      <c r="A69" s="8">
        <v>44021</v>
      </c>
      <c r="B69" s="3">
        <v>96.262496999999996</v>
      </c>
      <c r="C69" s="3">
        <v>96.317497000000003</v>
      </c>
      <c r="D69" s="3">
        <v>94.672500999999997</v>
      </c>
      <c r="E69" s="3">
        <v>95.752502000000007</v>
      </c>
    </row>
    <row r="70" spans="1:5" x14ac:dyDescent="0.3">
      <c r="A70" s="8">
        <v>44022</v>
      </c>
      <c r="B70" s="3">
        <v>95.334998999999996</v>
      </c>
      <c r="C70" s="3">
        <v>95.980002999999996</v>
      </c>
      <c r="D70" s="3">
        <v>94.705001999999993</v>
      </c>
      <c r="E70" s="3">
        <v>95.919998000000007</v>
      </c>
    </row>
    <row r="71" spans="1:5" x14ac:dyDescent="0.3">
      <c r="A71" s="8">
        <v>44025</v>
      </c>
      <c r="B71" s="3">
        <v>97.264999000000003</v>
      </c>
      <c r="C71" s="3">
        <v>99.955001999999993</v>
      </c>
      <c r="D71" s="3">
        <v>95.257499999999993</v>
      </c>
      <c r="E71" s="3">
        <v>95.477501000000004</v>
      </c>
    </row>
    <row r="72" spans="1:5" x14ac:dyDescent="0.3">
      <c r="A72" s="8">
        <v>44026</v>
      </c>
      <c r="B72" s="3">
        <v>94.839995999999999</v>
      </c>
      <c r="C72" s="3">
        <v>97.254997000000003</v>
      </c>
      <c r="D72" s="3">
        <v>93.877502000000007</v>
      </c>
      <c r="E72" s="3">
        <v>97.057502999999997</v>
      </c>
    </row>
    <row r="73" spans="1:5" x14ac:dyDescent="0.3">
      <c r="A73" s="8">
        <v>44027</v>
      </c>
      <c r="B73" s="3">
        <v>98.989998</v>
      </c>
      <c r="C73" s="3">
        <v>99.247497999999993</v>
      </c>
      <c r="D73" s="3">
        <v>96.489998</v>
      </c>
      <c r="E73" s="3">
        <v>97.724997999999999</v>
      </c>
    </row>
    <row r="74" spans="1:5" x14ac:dyDescent="0.3">
      <c r="A74" s="8">
        <v>44028</v>
      </c>
      <c r="B74" s="3">
        <v>96.5625</v>
      </c>
      <c r="C74" s="3">
        <v>97.404999000000004</v>
      </c>
      <c r="D74" s="3">
        <v>95.904999000000004</v>
      </c>
      <c r="E74" s="3">
        <v>96.522498999999996</v>
      </c>
    </row>
    <row r="75" spans="1:5" x14ac:dyDescent="0.3">
      <c r="A75" s="8">
        <v>44029</v>
      </c>
      <c r="B75" s="3">
        <v>96.987503000000004</v>
      </c>
      <c r="C75" s="3">
        <v>97.147498999999996</v>
      </c>
      <c r="D75" s="3">
        <v>95.839995999999999</v>
      </c>
      <c r="E75" s="3">
        <v>96.327499000000003</v>
      </c>
    </row>
    <row r="76" spans="1:5" x14ac:dyDescent="0.3">
      <c r="A76" s="8">
        <v>44032</v>
      </c>
      <c r="B76" s="3">
        <v>96.417502999999996</v>
      </c>
      <c r="C76" s="3">
        <v>98.5</v>
      </c>
      <c r="D76" s="3">
        <v>96.0625</v>
      </c>
      <c r="E76" s="3">
        <v>98.357498000000007</v>
      </c>
    </row>
    <row r="77" spans="1:5" x14ac:dyDescent="0.3">
      <c r="A77" s="8">
        <v>44033</v>
      </c>
      <c r="B77" s="3">
        <v>99.172500999999997</v>
      </c>
      <c r="C77" s="3">
        <v>99.25</v>
      </c>
      <c r="D77" s="3">
        <v>96.742500000000007</v>
      </c>
      <c r="E77" s="3">
        <v>97</v>
      </c>
    </row>
    <row r="78" spans="1:5" x14ac:dyDescent="0.3">
      <c r="A78" s="8">
        <v>44034</v>
      </c>
      <c r="B78" s="3">
        <v>96.692497000000003</v>
      </c>
      <c r="C78" s="3">
        <v>97.974997999999999</v>
      </c>
      <c r="D78" s="3">
        <v>96.602501000000004</v>
      </c>
      <c r="E78" s="3">
        <v>97.272498999999996</v>
      </c>
    </row>
    <row r="79" spans="1:5" x14ac:dyDescent="0.3">
      <c r="A79" s="8">
        <v>44035</v>
      </c>
      <c r="B79" s="3">
        <v>96.997497999999993</v>
      </c>
      <c r="C79" s="3">
        <v>97.077499000000003</v>
      </c>
      <c r="D79" s="3">
        <v>92.010002</v>
      </c>
      <c r="E79" s="3">
        <v>92.845000999999996</v>
      </c>
    </row>
    <row r="80" spans="1:5" x14ac:dyDescent="0.3">
      <c r="A80" s="8">
        <v>44036</v>
      </c>
      <c r="B80" s="3">
        <v>90.987503000000004</v>
      </c>
      <c r="C80" s="3">
        <v>92.970000999999996</v>
      </c>
      <c r="D80" s="3">
        <v>89.144997000000004</v>
      </c>
      <c r="E80" s="3">
        <v>92.614998</v>
      </c>
    </row>
    <row r="81" spans="1:5" x14ac:dyDescent="0.3">
      <c r="A81" s="8">
        <v>44039</v>
      </c>
      <c r="B81" s="3">
        <v>93.709998999999996</v>
      </c>
      <c r="C81" s="3">
        <v>94.904999000000004</v>
      </c>
      <c r="D81" s="3">
        <v>93.480002999999996</v>
      </c>
      <c r="E81" s="3">
        <v>94.809997999999993</v>
      </c>
    </row>
    <row r="82" spans="1:5" x14ac:dyDescent="0.3">
      <c r="A82" s="8">
        <v>44040</v>
      </c>
      <c r="B82" s="3">
        <v>94.367500000000007</v>
      </c>
      <c r="C82" s="3">
        <v>94.550003000000004</v>
      </c>
      <c r="D82" s="3">
        <v>93.247497999999993</v>
      </c>
      <c r="E82" s="3">
        <v>93.252502000000007</v>
      </c>
    </row>
    <row r="83" spans="1:5" x14ac:dyDescent="0.3">
      <c r="A83" s="8">
        <v>44041</v>
      </c>
      <c r="B83" s="3">
        <v>93.75</v>
      </c>
      <c r="C83" s="3">
        <v>95.230002999999996</v>
      </c>
      <c r="D83" s="3">
        <v>93.712502000000001</v>
      </c>
      <c r="E83" s="3">
        <v>95.040001000000004</v>
      </c>
    </row>
    <row r="84" spans="1:5" x14ac:dyDescent="0.3">
      <c r="A84" s="8">
        <v>44042</v>
      </c>
      <c r="B84" s="3">
        <v>94.1875</v>
      </c>
      <c r="C84" s="3">
        <v>96.297500999999997</v>
      </c>
      <c r="D84" s="3">
        <v>93.767501999999993</v>
      </c>
      <c r="E84" s="3">
        <v>96.190002000000007</v>
      </c>
    </row>
    <row r="85" spans="1:5" x14ac:dyDescent="0.3">
      <c r="A85" s="8">
        <v>44043</v>
      </c>
      <c r="B85" s="3">
        <v>102.885002</v>
      </c>
      <c r="C85" s="3">
        <v>106.415001</v>
      </c>
      <c r="D85" s="3">
        <v>100.824997</v>
      </c>
      <c r="E85" s="3">
        <v>106.260002</v>
      </c>
    </row>
    <row r="86" spans="1:5" x14ac:dyDescent="0.3">
      <c r="A86" s="8">
        <v>44046</v>
      </c>
      <c r="B86" s="3">
        <v>108.199997</v>
      </c>
      <c r="C86" s="3">
        <v>111.637497</v>
      </c>
      <c r="D86" s="3">
        <v>107.89250199999999</v>
      </c>
      <c r="E86" s="3">
        <v>108.9375</v>
      </c>
    </row>
    <row r="87" spans="1:5" x14ac:dyDescent="0.3">
      <c r="A87" s="8">
        <v>44047</v>
      </c>
      <c r="B87" s="3">
        <v>109.13249999999999</v>
      </c>
      <c r="C87" s="3">
        <v>110.790001</v>
      </c>
      <c r="D87" s="3">
        <v>108.387497</v>
      </c>
      <c r="E87" s="3">
        <v>109.665001</v>
      </c>
    </row>
    <row r="88" spans="1:5" x14ac:dyDescent="0.3">
      <c r="A88" s="8">
        <v>44048</v>
      </c>
      <c r="B88" s="3">
        <v>109.37750200000001</v>
      </c>
      <c r="C88" s="3">
        <v>110.39250199999999</v>
      </c>
      <c r="D88" s="3">
        <v>108.897499</v>
      </c>
      <c r="E88" s="3">
        <v>110.0625</v>
      </c>
    </row>
    <row r="89" spans="1:5" x14ac:dyDescent="0.3">
      <c r="A89" s="8">
        <v>44049</v>
      </c>
      <c r="B89" s="3">
        <v>110.404999</v>
      </c>
      <c r="C89" s="3">
        <v>114.412498</v>
      </c>
      <c r="D89" s="3">
        <v>109.797501</v>
      </c>
      <c r="E89" s="3">
        <v>113.902496</v>
      </c>
    </row>
    <row r="90" spans="1:5" x14ac:dyDescent="0.3">
      <c r="A90" s="8">
        <v>44050</v>
      </c>
      <c r="B90" s="3">
        <v>113.20500199999999</v>
      </c>
      <c r="C90" s="3">
        <v>113.675003</v>
      </c>
      <c r="D90" s="3">
        <v>110.292503</v>
      </c>
      <c r="E90" s="3">
        <v>111.112503</v>
      </c>
    </row>
    <row r="91" spans="1:5" x14ac:dyDescent="0.3">
      <c r="A91" s="8">
        <v>44053</v>
      </c>
      <c r="B91" s="3">
        <v>112.599998</v>
      </c>
      <c r="C91" s="3">
        <v>113.775002</v>
      </c>
      <c r="D91" s="3">
        <v>110</v>
      </c>
      <c r="E91" s="3">
        <v>112.727501</v>
      </c>
    </row>
    <row r="92" spans="1:5" x14ac:dyDescent="0.3">
      <c r="A92" s="8">
        <v>44054</v>
      </c>
      <c r="B92" s="3">
        <v>111.970001</v>
      </c>
      <c r="C92" s="3">
        <v>112.48249800000001</v>
      </c>
      <c r="D92" s="3">
        <v>109.10749800000001</v>
      </c>
      <c r="E92" s="3">
        <v>109.375</v>
      </c>
    </row>
    <row r="93" spans="1:5" x14ac:dyDescent="0.3">
      <c r="A93" s="8">
        <v>44055</v>
      </c>
      <c r="B93" s="3">
        <v>110.49749799999999</v>
      </c>
      <c r="C93" s="3">
        <v>113.275002</v>
      </c>
      <c r="D93" s="3">
        <v>110.297501</v>
      </c>
      <c r="E93" s="3">
        <v>113.010002</v>
      </c>
    </row>
    <row r="94" spans="1:5" x14ac:dyDescent="0.3">
      <c r="A94" s="8">
        <v>44056</v>
      </c>
      <c r="B94" s="3">
        <v>114.43</v>
      </c>
      <c r="C94" s="3">
        <v>116.042503</v>
      </c>
      <c r="D94" s="3">
        <v>113.927498</v>
      </c>
      <c r="E94" s="3">
        <v>115.010002</v>
      </c>
    </row>
    <row r="95" spans="1:5" x14ac:dyDescent="0.3">
      <c r="A95" s="8">
        <v>44057</v>
      </c>
      <c r="B95" s="3">
        <v>114.83000199999999</v>
      </c>
      <c r="C95" s="3">
        <v>115</v>
      </c>
      <c r="D95" s="3">
        <v>113.04499800000001</v>
      </c>
      <c r="E95" s="3">
        <v>114.907501</v>
      </c>
    </row>
    <row r="96" spans="1:5" x14ac:dyDescent="0.3">
      <c r="A96" s="8">
        <v>44060</v>
      </c>
      <c r="B96" s="3">
        <v>116.0625</v>
      </c>
      <c r="C96" s="3">
        <v>116.087502</v>
      </c>
      <c r="D96" s="3">
        <v>113.962502</v>
      </c>
      <c r="E96" s="3">
        <v>114.60749800000001</v>
      </c>
    </row>
    <row r="97" spans="1:5" x14ac:dyDescent="0.3">
      <c r="A97" s="8">
        <v>44061</v>
      </c>
      <c r="B97" s="3">
        <v>114.352501</v>
      </c>
      <c r="C97" s="3">
        <v>116</v>
      </c>
      <c r="D97" s="3">
        <v>114.00749999999999</v>
      </c>
      <c r="E97" s="3">
        <v>115.5625</v>
      </c>
    </row>
    <row r="98" spans="1:5" x14ac:dyDescent="0.3">
      <c r="A98" s="8">
        <v>44062</v>
      </c>
      <c r="B98" s="3">
        <v>115.98249800000001</v>
      </c>
      <c r="C98" s="3">
        <v>117.162498</v>
      </c>
      <c r="D98" s="3">
        <v>115.610001</v>
      </c>
      <c r="E98" s="3">
        <v>115.707497</v>
      </c>
    </row>
    <row r="99" spans="1:5" x14ac:dyDescent="0.3">
      <c r="A99" s="8">
        <v>44063</v>
      </c>
      <c r="B99" s="3">
        <v>115.75</v>
      </c>
      <c r="C99" s="3">
        <v>118.39250199999999</v>
      </c>
      <c r="D99" s="3">
        <v>115.73249800000001</v>
      </c>
      <c r="E99" s="3">
        <v>118.275002</v>
      </c>
    </row>
    <row r="100" spans="1:5" x14ac:dyDescent="0.3">
      <c r="A100" s="8">
        <v>44064</v>
      </c>
      <c r="B100" s="3">
        <v>119.262497</v>
      </c>
      <c r="C100" s="3">
        <v>124.86750000000001</v>
      </c>
      <c r="D100" s="3">
        <v>119.25</v>
      </c>
      <c r="E100" s="3">
        <v>124.370003</v>
      </c>
    </row>
    <row r="101" spans="1:5" x14ac:dyDescent="0.3">
      <c r="A101" s="8">
        <v>44067</v>
      </c>
      <c r="B101" s="3">
        <v>128.697495</v>
      </c>
      <c r="C101" s="3">
        <v>128.78500399999999</v>
      </c>
      <c r="D101" s="3">
        <v>123.9375</v>
      </c>
      <c r="E101" s="3">
        <v>125.85749800000001</v>
      </c>
    </row>
    <row r="102" spans="1:5" x14ac:dyDescent="0.3">
      <c r="A102" s="8">
        <v>44068</v>
      </c>
      <c r="B102" s="3">
        <v>124.697502</v>
      </c>
      <c r="C102" s="3">
        <v>125.18</v>
      </c>
      <c r="D102" s="3">
        <v>123.052498</v>
      </c>
      <c r="E102" s="3">
        <v>124.824997</v>
      </c>
    </row>
    <row r="103" spans="1:5" x14ac:dyDescent="0.3">
      <c r="A103" s="8">
        <v>44069</v>
      </c>
      <c r="B103" s="3">
        <v>126.18</v>
      </c>
      <c r="C103" s="3">
        <v>126.99250000000001</v>
      </c>
      <c r="D103" s="3">
        <v>125.082497</v>
      </c>
      <c r="E103" s="3">
        <v>126.522499</v>
      </c>
    </row>
    <row r="104" spans="1:5" x14ac:dyDescent="0.3">
      <c r="A104" s="8">
        <v>44070</v>
      </c>
      <c r="B104" s="3">
        <v>127.14250199999999</v>
      </c>
      <c r="C104" s="3">
        <v>127.485001</v>
      </c>
      <c r="D104" s="3">
        <v>123.832497</v>
      </c>
      <c r="E104" s="3">
        <v>125.010002</v>
      </c>
    </row>
    <row r="105" spans="1:5" x14ac:dyDescent="0.3">
      <c r="A105" s="8">
        <v>44071</v>
      </c>
      <c r="B105" s="3">
        <v>126.012497</v>
      </c>
      <c r="C105" s="3">
        <v>126.442497</v>
      </c>
      <c r="D105" s="3">
        <v>124.577499</v>
      </c>
      <c r="E105" s="3">
        <v>124.807503</v>
      </c>
    </row>
    <row r="106" spans="1:5" x14ac:dyDescent="0.3">
      <c r="A106" s="8">
        <v>44074</v>
      </c>
      <c r="B106" s="3">
        <v>127.58000199999999</v>
      </c>
      <c r="C106" s="3">
        <v>131</v>
      </c>
      <c r="D106" s="3">
        <v>126</v>
      </c>
      <c r="E106" s="3">
        <v>129.03999300000001</v>
      </c>
    </row>
    <row r="107" spans="1:5" x14ac:dyDescent="0.3">
      <c r="A107" s="8">
        <v>44075</v>
      </c>
      <c r="B107" s="3">
        <v>132.759995</v>
      </c>
      <c r="C107" s="3">
        <v>134.800003</v>
      </c>
      <c r="D107" s="3">
        <v>130.529999</v>
      </c>
      <c r="E107" s="3">
        <v>134.179993</v>
      </c>
    </row>
    <row r="108" spans="1:5" x14ac:dyDescent="0.3">
      <c r="A108" s="8">
        <v>44076</v>
      </c>
      <c r="B108" s="3">
        <v>137.58999600000001</v>
      </c>
      <c r="C108" s="3">
        <v>137.979996</v>
      </c>
      <c r="D108" s="3">
        <v>127</v>
      </c>
      <c r="E108" s="3">
        <v>131.39999399999999</v>
      </c>
    </row>
    <row r="109" spans="1:5" x14ac:dyDescent="0.3">
      <c r="A109" s="8">
        <v>44077</v>
      </c>
      <c r="B109" s="3">
        <v>126.910004</v>
      </c>
      <c r="C109" s="3">
        <v>128.83999600000001</v>
      </c>
      <c r="D109" s="3">
        <v>120.5</v>
      </c>
      <c r="E109" s="3">
        <v>120.879997</v>
      </c>
    </row>
    <row r="110" spans="1:5" x14ac:dyDescent="0.3">
      <c r="A110" s="8">
        <v>44078</v>
      </c>
      <c r="B110" s="3">
        <v>120.07</v>
      </c>
      <c r="C110" s="3">
        <v>123.699997</v>
      </c>
      <c r="D110" s="3">
        <v>110.889999</v>
      </c>
      <c r="E110" s="3">
        <v>120.959999</v>
      </c>
    </row>
    <row r="111" spans="1:5" x14ac:dyDescent="0.3">
      <c r="A111" s="8">
        <v>44082</v>
      </c>
      <c r="B111" s="3">
        <v>113.949997</v>
      </c>
      <c r="C111" s="3">
        <v>118.989998</v>
      </c>
      <c r="D111" s="3">
        <v>112.68</v>
      </c>
      <c r="E111" s="3">
        <v>112.82</v>
      </c>
    </row>
    <row r="112" spans="1:5" x14ac:dyDescent="0.3">
      <c r="A112" s="8">
        <v>44083</v>
      </c>
      <c r="B112" s="3">
        <v>117.260002</v>
      </c>
      <c r="C112" s="3">
        <v>119.139999</v>
      </c>
      <c r="D112" s="3">
        <v>115.260002</v>
      </c>
      <c r="E112" s="3">
        <v>117.32</v>
      </c>
    </row>
    <row r="113" spans="1:5" x14ac:dyDescent="0.3">
      <c r="A113" s="8">
        <v>44084</v>
      </c>
      <c r="B113" s="3">
        <v>120.360001</v>
      </c>
      <c r="C113" s="3">
        <v>120.5</v>
      </c>
      <c r="D113" s="3">
        <v>112.5</v>
      </c>
      <c r="E113" s="3">
        <v>113.489998</v>
      </c>
    </row>
    <row r="114" spans="1:5" x14ac:dyDescent="0.3">
      <c r="A114" s="8">
        <v>44085</v>
      </c>
      <c r="B114" s="3">
        <v>114.57</v>
      </c>
      <c r="C114" s="3">
        <v>115.230003</v>
      </c>
      <c r="D114" s="3">
        <v>110</v>
      </c>
      <c r="E114" s="3">
        <v>112</v>
      </c>
    </row>
    <row r="115" spans="1:5" x14ac:dyDescent="0.3">
      <c r="A115" s="8">
        <v>44088</v>
      </c>
      <c r="B115" s="3">
        <v>114.720001</v>
      </c>
      <c r="C115" s="3">
        <v>115.93</v>
      </c>
      <c r="D115" s="3">
        <v>112.800003</v>
      </c>
      <c r="E115" s="3">
        <v>115.360001</v>
      </c>
    </row>
    <row r="116" spans="1:5" x14ac:dyDescent="0.3">
      <c r="A116" s="8">
        <v>44089</v>
      </c>
      <c r="B116" s="3">
        <v>118.33000199999999</v>
      </c>
      <c r="C116" s="3">
        <v>118.83000199999999</v>
      </c>
      <c r="D116" s="3">
        <v>113.610001</v>
      </c>
      <c r="E116" s="3">
        <v>115.540001</v>
      </c>
    </row>
    <row r="117" spans="1:5" x14ac:dyDescent="0.3">
      <c r="A117" s="8">
        <v>44090</v>
      </c>
      <c r="B117" s="3">
        <v>115.230003</v>
      </c>
      <c r="C117" s="3">
        <v>116</v>
      </c>
      <c r="D117" s="3">
        <v>112.040001</v>
      </c>
      <c r="E117" s="3">
        <v>112.129997</v>
      </c>
    </row>
    <row r="118" spans="1:5" x14ac:dyDescent="0.3">
      <c r="A118" s="8">
        <v>44091</v>
      </c>
      <c r="B118" s="3">
        <v>109.720001</v>
      </c>
      <c r="C118" s="3">
        <v>112.199997</v>
      </c>
      <c r="D118" s="3">
        <v>108.709999</v>
      </c>
      <c r="E118" s="3">
        <v>110.339996</v>
      </c>
    </row>
    <row r="119" spans="1:5" x14ac:dyDescent="0.3">
      <c r="A119" s="8">
        <v>44092</v>
      </c>
      <c r="B119" s="3">
        <v>110.400002</v>
      </c>
      <c r="C119" s="3">
        <v>110.879997</v>
      </c>
      <c r="D119" s="3">
        <v>106.089996</v>
      </c>
      <c r="E119" s="3">
        <v>106.839996</v>
      </c>
    </row>
    <row r="120" spans="1:5" x14ac:dyDescent="0.3">
      <c r="A120" s="8">
        <v>44095</v>
      </c>
      <c r="B120" s="3">
        <v>104.540001</v>
      </c>
      <c r="C120" s="3">
        <v>110.19000200000001</v>
      </c>
      <c r="D120" s="3">
        <v>103.099998</v>
      </c>
      <c r="E120" s="3">
        <v>110.08000199999999</v>
      </c>
    </row>
    <row r="121" spans="1:5" x14ac:dyDescent="0.3">
      <c r="A121" s="8">
        <v>44096</v>
      </c>
      <c r="B121" s="3">
        <v>112.68</v>
      </c>
      <c r="C121" s="3">
        <v>112.860001</v>
      </c>
      <c r="D121" s="3">
        <v>109.160004</v>
      </c>
      <c r="E121" s="3">
        <v>111.80999799999999</v>
      </c>
    </row>
    <row r="122" spans="1:5" x14ac:dyDescent="0.3">
      <c r="A122" s="8">
        <v>44097</v>
      </c>
      <c r="B122" s="3">
        <v>111.620003</v>
      </c>
      <c r="C122" s="3">
        <v>112.110001</v>
      </c>
      <c r="D122" s="3">
        <v>106.769997</v>
      </c>
      <c r="E122" s="3">
        <v>107.120003</v>
      </c>
    </row>
    <row r="123" spans="1:5" x14ac:dyDescent="0.3">
      <c r="A123" s="8">
        <v>44098</v>
      </c>
      <c r="B123" s="3">
        <v>105.16999800000001</v>
      </c>
      <c r="C123" s="3">
        <v>110.25</v>
      </c>
      <c r="D123" s="3">
        <v>105</v>
      </c>
      <c r="E123" s="3">
        <v>108.220001</v>
      </c>
    </row>
    <row r="124" spans="1:5" x14ac:dyDescent="0.3">
      <c r="A124" s="8">
        <v>44099</v>
      </c>
      <c r="B124" s="3">
        <v>108.43</v>
      </c>
      <c r="C124" s="3">
        <v>112.44000200000001</v>
      </c>
      <c r="D124" s="3">
        <v>107.66999800000001</v>
      </c>
      <c r="E124" s="3">
        <v>112.279999</v>
      </c>
    </row>
    <row r="125" spans="1:5" x14ac:dyDescent="0.3">
      <c r="A125" s="8">
        <v>44102</v>
      </c>
      <c r="B125" s="3">
        <v>115.010002</v>
      </c>
      <c r="C125" s="3">
        <v>115.32</v>
      </c>
      <c r="D125" s="3">
        <v>112.779999</v>
      </c>
      <c r="E125" s="3">
        <v>114.959999</v>
      </c>
    </row>
    <row r="126" spans="1:5" x14ac:dyDescent="0.3">
      <c r="A126" s="8">
        <v>44103</v>
      </c>
      <c r="B126" s="3">
        <v>114.550003</v>
      </c>
      <c r="C126" s="3">
        <v>115.30999799999999</v>
      </c>
      <c r="D126" s="3">
        <v>113.57</v>
      </c>
      <c r="E126" s="3">
        <v>114.089996</v>
      </c>
    </row>
    <row r="127" spans="1:5" x14ac:dyDescent="0.3">
      <c r="A127" s="8">
        <v>44104</v>
      </c>
      <c r="B127" s="3">
        <v>113.790001</v>
      </c>
      <c r="C127" s="3">
        <v>117.260002</v>
      </c>
      <c r="D127" s="3">
        <v>113.620003</v>
      </c>
      <c r="E127" s="3">
        <v>115.80999799999999</v>
      </c>
    </row>
    <row r="128" spans="1:5" x14ac:dyDescent="0.3">
      <c r="A128" s="8">
        <v>44105</v>
      </c>
      <c r="B128" s="3">
        <v>117.639999</v>
      </c>
      <c r="C128" s="3">
        <v>117.720001</v>
      </c>
      <c r="D128" s="3">
        <v>115.83000199999999</v>
      </c>
      <c r="E128" s="3">
        <v>116.790001</v>
      </c>
    </row>
    <row r="129" spans="1:5" x14ac:dyDescent="0.3">
      <c r="A129" s="8">
        <v>44106</v>
      </c>
      <c r="B129" s="3">
        <v>112.889999</v>
      </c>
      <c r="C129" s="3">
        <v>115.370003</v>
      </c>
      <c r="D129" s="3">
        <v>112.220001</v>
      </c>
      <c r="E129" s="3">
        <v>113.019997</v>
      </c>
    </row>
    <row r="130" spans="1:5" x14ac:dyDescent="0.3">
      <c r="A130" s="8">
        <v>44109</v>
      </c>
      <c r="B130" s="3">
        <v>113.910004</v>
      </c>
      <c r="C130" s="3">
        <v>116.650002</v>
      </c>
      <c r="D130" s="3">
        <v>113.550003</v>
      </c>
      <c r="E130" s="3">
        <v>116.5</v>
      </c>
    </row>
    <row r="131" spans="1:5" x14ac:dyDescent="0.3">
      <c r="A131" s="8">
        <v>44110</v>
      </c>
      <c r="B131" s="3">
        <v>115.699997</v>
      </c>
      <c r="C131" s="3">
        <v>116.120003</v>
      </c>
      <c r="D131" s="3">
        <v>112.25</v>
      </c>
      <c r="E131" s="3">
        <v>113.160004</v>
      </c>
    </row>
    <row r="132" spans="1:5" x14ac:dyDescent="0.3">
      <c r="A132" s="8">
        <v>44111</v>
      </c>
      <c r="B132" s="3">
        <v>114.620003</v>
      </c>
      <c r="C132" s="3">
        <v>115.550003</v>
      </c>
      <c r="D132" s="3">
        <v>114.129997</v>
      </c>
      <c r="E132" s="3">
        <v>115.08000199999999</v>
      </c>
    </row>
    <row r="133" spans="1:5" x14ac:dyDescent="0.3">
      <c r="A133" s="8">
        <v>44112</v>
      </c>
      <c r="B133" s="3">
        <v>116.25</v>
      </c>
      <c r="C133" s="3">
        <v>116.400002</v>
      </c>
      <c r="D133" s="3">
        <v>114.589996</v>
      </c>
      <c r="E133" s="3">
        <v>114.970001</v>
      </c>
    </row>
    <row r="134" spans="1:5" x14ac:dyDescent="0.3">
      <c r="A134" s="8">
        <v>44113</v>
      </c>
      <c r="B134" s="3">
        <v>115.279999</v>
      </c>
      <c r="C134" s="3">
        <v>117</v>
      </c>
      <c r="D134" s="3">
        <v>114.91999800000001</v>
      </c>
      <c r="E134" s="3">
        <v>116.970001</v>
      </c>
    </row>
    <row r="135" spans="1:5" x14ac:dyDescent="0.3">
      <c r="A135" s="8">
        <v>44116</v>
      </c>
      <c r="B135" s="3">
        <v>120.05999799999999</v>
      </c>
      <c r="C135" s="3">
        <v>125.18</v>
      </c>
      <c r="D135" s="3">
        <v>119.279999</v>
      </c>
      <c r="E135" s="3">
        <v>124.400002</v>
      </c>
    </row>
    <row r="136" spans="1:5" x14ac:dyDescent="0.3">
      <c r="A136" s="8">
        <v>44117</v>
      </c>
      <c r="B136" s="3">
        <v>125.269997</v>
      </c>
      <c r="C136" s="3">
        <v>125.389999</v>
      </c>
      <c r="D136" s="3">
        <v>119.650002</v>
      </c>
      <c r="E136" s="3">
        <v>121.099998</v>
      </c>
    </row>
    <row r="137" spans="1:5" x14ac:dyDescent="0.3">
      <c r="A137" s="8">
        <v>44118</v>
      </c>
      <c r="B137" s="3">
        <v>121</v>
      </c>
      <c r="C137" s="3">
        <v>123.029999</v>
      </c>
      <c r="D137" s="3">
        <v>119.620003</v>
      </c>
      <c r="E137" s="3">
        <v>121.19000200000001</v>
      </c>
    </row>
    <row r="138" spans="1:5" x14ac:dyDescent="0.3">
      <c r="A138" s="8">
        <v>44119</v>
      </c>
      <c r="B138" s="3">
        <v>118.720001</v>
      </c>
      <c r="C138" s="3">
        <v>121.199997</v>
      </c>
      <c r="D138" s="3">
        <v>118.150002</v>
      </c>
      <c r="E138" s="3">
        <v>120.709999</v>
      </c>
    </row>
    <row r="139" spans="1:5" x14ac:dyDescent="0.3">
      <c r="A139" s="8">
        <v>44120</v>
      </c>
      <c r="B139" s="3">
        <v>121.279999</v>
      </c>
      <c r="C139" s="3">
        <v>121.550003</v>
      </c>
      <c r="D139" s="3">
        <v>118.80999799999999</v>
      </c>
      <c r="E139" s="3">
        <v>119.019997</v>
      </c>
    </row>
    <row r="140" spans="1:5" x14ac:dyDescent="0.3">
      <c r="A140" s="8">
        <v>44123</v>
      </c>
      <c r="B140" s="3">
        <v>119.959999</v>
      </c>
      <c r="C140" s="3">
        <v>120.41999800000001</v>
      </c>
      <c r="D140" s="3">
        <v>115.660004</v>
      </c>
      <c r="E140" s="3">
        <v>115.980003</v>
      </c>
    </row>
    <row r="141" spans="1:5" x14ac:dyDescent="0.3">
      <c r="A141" s="8">
        <v>44124</v>
      </c>
      <c r="B141" s="3">
        <v>116.199997</v>
      </c>
      <c r="C141" s="3">
        <v>118.980003</v>
      </c>
      <c r="D141" s="3">
        <v>115.629997</v>
      </c>
      <c r="E141" s="3">
        <v>117.510002</v>
      </c>
    </row>
    <row r="142" spans="1:5" x14ac:dyDescent="0.3">
      <c r="A142" s="8">
        <v>44125</v>
      </c>
      <c r="B142" s="3">
        <v>116.66999800000001</v>
      </c>
      <c r="C142" s="3">
        <v>118.709999</v>
      </c>
      <c r="D142" s="3">
        <v>116.449997</v>
      </c>
      <c r="E142" s="3">
        <v>116.870003</v>
      </c>
    </row>
    <row r="143" spans="1:5" x14ac:dyDescent="0.3">
      <c r="A143" s="8">
        <v>44126</v>
      </c>
      <c r="B143" s="3">
        <v>117.449997</v>
      </c>
      <c r="C143" s="3">
        <v>118.040001</v>
      </c>
      <c r="D143" s="3">
        <v>114.589996</v>
      </c>
      <c r="E143" s="3">
        <v>115.75</v>
      </c>
    </row>
    <row r="144" spans="1:5" x14ac:dyDescent="0.3">
      <c r="A144" s="8">
        <v>44127</v>
      </c>
      <c r="B144" s="3">
        <v>116.389999</v>
      </c>
      <c r="C144" s="3">
        <v>116.550003</v>
      </c>
      <c r="D144" s="3">
        <v>114.279999</v>
      </c>
      <c r="E144" s="3">
        <v>115.040001</v>
      </c>
    </row>
    <row r="145" spans="1:5" x14ac:dyDescent="0.3">
      <c r="A145" s="8">
        <v>44130</v>
      </c>
      <c r="B145" s="3">
        <v>114.010002</v>
      </c>
      <c r="C145" s="3">
        <v>116.550003</v>
      </c>
      <c r="D145" s="3">
        <v>112.879997</v>
      </c>
      <c r="E145" s="3">
        <v>115.050003</v>
      </c>
    </row>
    <row r="146" spans="1:5" x14ac:dyDescent="0.3">
      <c r="A146" s="8">
        <v>44131</v>
      </c>
      <c r="B146" s="3">
        <v>115.489998</v>
      </c>
      <c r="C146" s="3">
        <v>117.279999</v>
      </c>
      <c r="D146" s="3">
        <v>114.540001</v>
      </c>
      <c r="E146" s="3">
        <v>116.599998</v>
      </c>
    </row>
    <row r="147" spans="1:5" x14ac:dyDescent="0.3">
      <c r="A147" s="8">
        <v>44132</v>
      </c>
      <c r="B147" s="3">
        <v>115.050003</v>
      </c>
      <c r="C147" s="3">
        <v>115.43</v>
      </c>
      <c r="D147" s="3">
        <v>111.099998</v>
      </c>
      <c r="E147" s="3">
        <v>111.199997</v>
      </c>
    </row>
    <row r="148" spans="1:5" x14ac:dyDescent="0.3">
      <c r="A148" s="8">
        <v>44133</v>
      </c>
      <c r="B148" s="3">
        <v>112.370003</v>
      </c>
      <c r="C148" s="3">
        <v>116.93</v>
      </c>
      <c r="D148" s="3">
        <v>112.199997</v>
      </c>
      <c r="E148" s="3">
        <v>115.32</v>
      </c>
    </row>
    <row r="149" spans="1:5" x14ac:dyDescent="0.3">
      <c r="A149" s="8">
        <v>44134</v>
      </c>
      <c r="B149" s="3">
        <v>111.05999799999999</v>
      </c>
      <c r="C149" s="3">
        <v>111.989998</v>
      </c>
      <c r="D149" s="3">
        <v>107.720001</v>
      </c>
      <c r="E149" s="3">
        <v>108.860001</v>
      </c>
    </row>
    <row r="150" spans="1:5" x14ac:dyDescent="0.3">
      <c r="A150" s="8">
        <v>44137</v>
      </c>
      <c r="B150" s="3">
        <v>109.110001</v>
      </c>
      <c r="C150" s="3">
        <v>110.68</v>
      </c>
      <c r="D150" s="3">
        <v>107.32</v>
      </c>
      <c r="E150" s="3">
        <v>108.769997</v>
      </c>
    </row>
    <row r="151" spans="1:5" x14ac:dyDescent="0.3">
      <c r="A151" s="8">
        <v>44138</v>
      </c>
      <c r="B151" s="3">
        <v>109.660004</v>
      </c>
      <c r="C151" s="3">
        <v>111.489998</v>
      </c>
      <c r="D151" s="3">
        <v>108.730003</v>
      </c>
      <c r="E151" s="3">
        <v>110.44000200000001</v>
      </c>
    </row>
    <row r="152" spans="1:5" x14ac:dyDescent="0.3">
      <c r="A152" s="8">
        <v>44139</v>
      </c>
      <c r="B152" s="3">
        <v>114.139999</v>
      </c>
      <c r="C152" s="3">
        <v>115.589996</v>
      </c>
      <c r="D152" s="3">
        <v>112.349998</v>
      </c>
      <c r="E152" s="3">
        <v>114.949997</v>
      </c>
    </row>
    <row r="153" spans="1:5" x14ac:dyDescent="0.3">
      <c r="A153" s="8">
        <v>44140</v>
      </c>
      <c r="B153" s="3">
        <v>117.949997</v>
      </c>
      <c r="C153" s="3">
        <v>119.620003</v>
      </c>
      <c r="D153" s="3">
        <v>116.870003</v>
      </c>
      <c r="E153" s="3">
        <v>119.029999</v>
      </c>
    </row>
    <row r="154" spans="1:5" x14ac:dyDescent="0.3">
      <c r="A154" s="8">
        <v>44141</v>
      </c>
      <c r="B154" s="3">
        <v>118.32</v>
      </c>
      <c r="C154" s="3">
        <v>119.199997</v>
      </c>
      <c r="D154" s="3">
        <v>116.129997</v>
      </c>
      <c r="E154" s="3">
        <v>118.69000200000001</v>
      </c>
    </row>
    <row r="155" spans="1:5" x14ac:dyDescent="0.3">
      <c r="A155" s="8">
        <v>44144</v>
      </c>
      <c r="B155" s="3">
        <v>120.5</v>
      </c>
      <c r="C155" s="3">
        <v>121.989998</v>
      </c>
      <c r="D155" s="3">
        <v>116.050003</v>
      </c>
      <c r="E155" s="3">
        <v>116.32</v>
      </c>
    </row>
    <row r="156" spans="1:5" x14ac:dyDescent="0.3">
      <c r="A156" s="8">
        <v>44145</v>
      </c>
      <c r="B156" s="3">
        <v>115.550003</v>
      </c>
      <c r="C156" s="3">
        <v>117.589996</v>
      </c>
      <c r="D156" s="3">
        <v>114.129997</v>
      </c>
      <c r="E156" s="3">
        <v>115.970001</v>
      </c>
    </row>
    <row r="157" spans="1:5" x14ac:dyDescent="0.3">
      <c r="A157" s="8">
        <v>44146</v>
      </c>
      <c r="B157" s="3">
        <v>117.19000200000001</v>
      </c>
      <c r="C157" s="3">
        <v>119.629997</v>
      </c>
      <c r="D157" s="3">
        <v>116.44000200000001</v>
      </c>
      <c r="E157" s="3">
        <v>119.489998</v>
      </c>
    </row>
    <row r="158" spans="1:5" x14ac:dyDescent="0.3">
      <c r="A158" s="8">
        <v>44147</v>
      </c>
      <c r="B158" s="3">
        <v>119.620003</v>
      </c>
      <c r="C158" s="3">
        <v>120.529999</v>
      </c>
      <c r="D158" s="3">
        <v>118.57</v>
      </c>
      <c r="E158" s="3">
        <v>119.209999</v>
      </c>
    </row>
    <row r="159" spans="1:5" x14ac:dyDescent="0.3">
      <c r="A159" s="8">
        <v>44148</v>
      </c>
      <c r="B159" s="3">
        <v>119.44000200000001</v>
      </c>
      <c r="C159" s="3">
        <v>119.66999800000001</v>
      </c>
      <c r="D159" s="3">
        <v>117.870003</v>
      </c>
      <c r="E159" s="3">
        <v>119.260002</v>
      </c>
    </row>
    <row r="160" spans="1:5" x14ac:dyDescent="0.3">
      <c r="A160" s="8">
        <v>44151</v>
      </c>
      <c r="B160" s="3">
        <v>118.91999800000001</v>
      </c>
      <c r="C160" s="3">
        <v>120.989998</v>
      </c>
      <c r="D160" s="3">
        <v>118.150002</v>
      </c>
      <c r="E160" s="3">
        <v>120.300003</v>
      </c>
    </row>
    <row r="161" spans="1:5" x14ac:dyDescent="0.3">
      <c r="A161" s="8">
        <v>44152</v>
      </c>
      <c r="B161" s="3">
        <v>119.550003</v>
      </c>
      <c r="C161" s="3">
        <v>120.66999800000001</v>
      </c>
      <c r="D161" s="3">
        <v>118.959999</v>
      </c>
      <c r="E161" s="3">
        <v>119.389999</v>
      </c>
    </row>
    <row r="162" spans="1:5" x14ac:dyDescent="0.3">
      <c r="A162" s="8">
        <v>44153</v>
      </c>
      <c r="B162" s="3">
        <v>118.610001</v>
      </c>
      <c r="C162" s="3">
        <v>119.82</v>
      </c>
      <c r="D162" s="3">
        <v>118</v>
      </c>
      <c r="E162" s="3">
        <v>118.029999</v>
      </c>
    </row>
    <row r="163" spans="1:5" x14ac:dyDescent="0.3">
      <c r="A163" s="8">
        <v>44154</v>
      </c>
      <c r="B163" s="3">
        <v>117.589996</v>
      </c>
      <c r="C163" s="3">
        <v>119.05999799999999</v>
      </c>
      <c r="D163" s="3">
        <v>116.80999799999999</v>
      </c>
      <c r="E163" s="3">
        <v>118.639999</v>
      </c>
    </row>
    <row r="164" spans="1:5" x14ac:dyDescent="0.3">
      <c r="A164" s="8">
        <v>44155</v>
      </c>
      <c r="B164" s="3">
        <v>118.639999</v>
      </c>
      <c r="C164" s="3">
        <v>118.769997</v>
      </c>
      <c r="D164" s="3">
        <v>117.290001</v>
      </c>
      <c r="E164" s="3">
        <v>117.339996</v>
      </c>
    </row>
    <row r="165" spans="1:5" x14ac:dyDescent="0.3">
      <c r="A165" s="8">
        <v>44158</v>
      </c>
      <c r="B165" s="3">
        <v>117.18</v>
      </c>
      <c r="C165" s="3">
        <v>117.620003</v>
      </c>
      <c r="D165" s="3">
        <v>113.75</v>
      </c>
      <c r="E165" s="3">
        <v>113.849998</v>
      </c>
    </row>
    <row r="166" spans="1:5" x14ac:dyDescent="0.3">
      <c r="A166" s="8">
        <v>44159</v>
      </c>
      <c r="B166" s="3">
        <v>113.910004</v>
      </c>
      <c r="C166" s="3">
        <v>115.849998</v>
      </c>
      <c r="D166" s="3">
        <v>112.589996</v>
      </c>
      <c r="E166" s="3">
        <v>115.16999800000001</v>
      </c>
    </row>
    <row r="167" spans="1:5" x14ac:dyDescent="0.3">
      <c r="A167" s="8">
        <v>44160</v>
      </c>
      <c r="B167" s="3">
        <v>115.550003</v>
      </c>
      <c r="C167" s="3">
        <v>116.75</v>
      </c>
      <c r="D167" s="3">
        <v>115.16999800000001</v>
      </c>
      <c r="E167" s="3">
        <v>116.029999</v>
      </c>
    </row>
    <row r="168" spans="1:5" x14ac:dyDescent="0.3">
      <c r="A168" s="8">
        <v>44162</v>
      </c>
      <c r="B168" s="3">
        <v>116.57</v>
      </c>
      <c r="C168" s="3">
        <v>117.489998</v>
      </c>
      <c r="D168" s="3">
        <v>116.220001</v>
      </c>
      <c r="E168" s="3">
        <v>116.589996</v>
      </c>
    </row>
    <row r="169" spans="1:5" x14ac:dyDescent="0.3">
      <c r="A169" s="8">
        <v>44165</v>
      </c>
      <c r="B169" s="3">
        <v>116.970001</v>
      </c>
      <c r="C169" s="3">
        <v>120.970001</v>
      </c>
      <c r="D169" s="3">
        <v>116.80999799999999</v>
      </c>
      <c r="E169" s="3">
        <v>119.050003</v>
      </c>
    </row>
    <row r="170" spans="1:5" x14ac:dyDescent="0.3">
      <c r="A170" s="8">
        <v>44166</v>
      </c>
      <c r="B170" s="3">
        <v>121.010002</v>
      </c>
      <c r="C170" s="3">
        <v>123.470001</v>
      </c>
      <c r="D170" s="3">
        <v>120.010002</v>
      </c>
      <c r="E170" s="3">
        <v>122.720001</v>
      </c>
    </row>
    <row r="171" spans="1:5" x14ac:dyDescent="0.3">
      <c r="A171" s="8">
        <v>44167</v>
      </c>
      <c r="B171" s="3">
        <v>122.019997</v>
      </c>
      <c r="C171" s="3">
        <v>123.370003</v>
      </c>
      <c r="D171" s="3">
        <v>120.889999</v>
      </c>
      <c r="E171" s="3">
        <v>123.08000199999999</v>
      </c>
    </row>
    <row r="172" spans="1:5" x14ac:dyDescent="0.3">
      <c r="A172" s="8">
        <v>44168</v>
      </c>
      <c r="B172" s="3">
        <v>123.519997</v>
      </c>
      <c r="C172" s="3">
        <v>123.779999</v>
      </c>
      <c r="D172" s="3">
        <v>122.209999</v>
      </c>
      <c r="E172" s="3">
        <v>122.94000200000001</v>
      </c>
    </row>
    <row r="173" spans="1:5" x14ac:dyDescent="0.3">
      <c r="A173" s="8">
        <v>44169</v>
      </c>
      <c r="B173" s="3">
        <v>122.599998</v>
      </c>
      <c r="C173" s="3">
        <v>122.860001</v>
      </c>
      <c r="D173" s="3">
        <v>121.519997</v>
      </c>
      <c r="E173" s="3">
        <v>122.25</v>
      </c>
    </row>
    <row r="174" spans="1:5" x14ac:dyDescent="0.3">
      <c r="A174" s="8">
        <v>44172</v>
      </c>
      <c r="B174" s="3">
        <v>122.30999799999999</v>
      </c>
      <c r="C174" s="3">
        <v>124.57</v>
      </c>
      <c r="D174" s="3">
        <v>122.25</v>
      </c>
      <c r="E174" s="3">
        <v>123.75</v>
      </c>
    </row>
    <row r="175" spans="1:5" x14ac:dyDescent="0.3">
      <c r="A175" s="8">
        <v>44173</v>
      </c>
      <c r="B175" s="3">
        <v>124.370003</v>
      </c>
      <c r="C175" s="3">
        <v>124.980003</v>
      </c>
      <c r="D175" s="3">
        <v>123.089996</v>
      </c>
      <c r="E175" s="3">
        <v>124.379997</v>
      </c>
    </row>
    <row r="176" spans="1:5" x14ac:dyDescent="0.3">
      <c r="A176" s="8">
        <v>44174</v>
      </c>
      <c r="B176" s="3">
        <v>124.529999</v>
      </c>
      <c r="C176" s="3">
        <v>125.949997</v>
      </c>
      <c r="D176" s="3">
        <v>121</v>
      </c>
      <c r="E176" s="3">
        <v>121.779999</v>
      </c>
    </row>
    <row r="177" spans="1:5" x14ac:dyDescent="0.3">
      <c r="A177" s="8">
        <v>44175</v>
      </c>
      <c r="B177" s="3">
        <v>120.5</v>
      </c>
      <c r="C177" s="3">
        <v>123.870003</v>
      </c>
      <c r="D177" s="3">
        <v>120.150002</v>
      </c>
      <c r="E177" s="3">
        <v>123.239998</v>
      </c>
    </row>
    <row r="178" spans="1:5" x14ac:dyDescent="0.3">
      <c r="A178" s="8">
        <v>44176</v>
      </c>
      <c r="B178" s="3">
        <v>122.43</v>
      </c>
      <c r="C178" s="3">
        <v>122.760002</v>
      </c>
      <c r="D178" s="3">
        <v>120.550003</v>
      </c>
      <c r="E178" s="3">
        <v>122.410004</v>
      </c>
    </row>
    <row r="179" spans="1:5" x14ac:dyDescent="0.3">
      <c r="A179" s="8">
        <v>44179</v>
      </c>
      <c r="B179" s="3">
        <v>122.599998</v>
      </c>
      <c r="C179" s="3">
        <v>123.349998</v>
      </c>
      <c r="D179" s="3">
        <v>121.540001</v>
      </c>
      <c r="E179" s="3">
        <v>121.779999</v>
      </c>
    </row>
    <row r="180" spans="1:5" x14ac:dyDescent="0.3">
      <c r="A180" s="8">
        <v>44180</v>
      </c>
      <c r="B180" s="3">
        <v>124.339996</v>
      </c>
      <c r="C180" s="3">
        <v>127.900002</v>
      </c>
      <c r="D180" s="3">
        <v>124.129997</v>
      </c>
      <c r="E180" s="3">
        <v>127.879997</v>
      </c>
    </row>
    <row r="181" spans="1:5" x14ac:dyDescent="0.3">
      <c r="A181" s="8">
        <v>44181</v>
      </c>
      <c r="B181" s="3">
        <v>127.410004</v>
      </c>
      <c r="C181" s="3">
        <v>128.36999499999999</v>
      </c>
      <c r="D181" s="3">
        <v>126.55999799999999</v>
      </c>
      <c r="E181" s="3">
        <v>127.80999799999999</v>
      </c>
    </row>
    <row r="182" spans="1:5" x14ac:dyDescent="0.3">
      <c r="A182" s="8">
        <v>44182</v>
      </c>
      <c r="B182" s="3">
        <v>128.89999399999999</v>
      </c>
      <c r="C182" s="3">
        <v>129.58000200000001</v>
      </c>
      <c r="D182" s="3">
        <v>128.03999300000001</v>
      </c>
      <c r="E182" s="3">
        <v>128.699997</v>
      </c>
    </row>
    <row r="183" spans="1:5" x14ac:dyDescent="0.3">
      <c r="A183" s="8">
        <v>44183</v>
      </c>
      <c r="B183" s="3">
        <v>128.96000699999999</v>
      </c>
      <c r="C183" s="3">
        <v>129.10000600000001</v>
      </c>
      <c r="D183" s="3">
        <v>126.120003</v>
      </c>
      <c r="E183" s="3">
        <v>126.660004</v>
      </c>
    </row>
    <row r="184" spans="1:5" x14ac:dyDescent="0.3">
      <c r="A184" s="8">
        <v>44186</v>
      </c>
      <c r="B184" s="3">
        <v>125.019997</v>
      </c>
      <c r="C184" s="3">
        <v>128.30999800000001</v>
      </c>
      <c r="D184" s="3">
        <v>123.449997</v>
      </c>
      <c r="E184" s="3">
        <v>128.229996</v>
      </c>
    </row>
    <row r="185" spans="1:5" x14ac:dyDescent="0.3">
      <c r="A185" s="8">
        <v>44187</v>
      </c>
      <c r="B185" s="3">
        <v>131.61000100000001</v>
      </c>
      <c r="C185" s="3">
        <v>134.41000399999999</v>
      </c>
      <c r="D185" s="3">
        <v>129.64999399999999</v>
      </c>
      <c r="E185" s="3">
        <v>131.88000500000001</v>
      </c>
    </row>
    <row r="186" spans="1:5" x14ac:dyDescent="0.3">
      <c r="A186" s="8">
        <v>44188</v>
      </c>
      <c r="B186" s="3">
        <v>132.16000399999999</v>
      </c>
      <c r="C186" s="3">
        <v>132.429993</v>
      </c>
      <c r="D186" s="3">
        <v>130.779999</v>
      </c>
      <c r="E186" s="3">
        <v>130.96000699999999</v>
      </c>
    </row>
    <row r="187" spans="1:5" x14ac:dyDescent="0.3">
      <c r="A187" s="8">
        <v>44189</v>
      </c>
      <c r="B187" s="3">
        <v>131.320007</v>
      </c>
      <c r="C187" s="3">
        <v>133.46000699999999</v>
      </c>
      <c r="D187" s="3">
        <v>131.10000600000001</v>
      </c>
      <c r="E187" s="3">
        <v>131.970001</v>
      </c>
    </row>
    <row r="188" spans="1:5" x14ac:dyDescent="0.3">
      <c r="A188" s="8">
        <v>44193</v>
      </c>
      <c r="B188" s="3">
        <v>133.990005</v>
      </c>
      <c r="C188" s="3">
        <v>137.33999600000001</v>
      </c>
      <c r="D188" s="3">
        <v>133.509995</v>
      </c>
      <c r="E188" s="3">
        <v>136.69000199999999</v>
      </c>
    </row>
    <row r="189" spans="1:5" x14ac:dyDescent="0.3">
      <c r="A189" s="8">
        <v>44194</v>
      </c>
      <c r="B189" s="3">
        <v>138.050003</v>
      </c>
      <c r="C189" s="3">
        <v>138.78999300000001</v>
      </c>
      <c r="D189" s="3">
        <v>134.33999600000001</v>
      </c>
      <c r="E189" s="3">
        <v>134.86999499999999</v>
      </c>
    </row>
    <row r="190" spans="1:5" x14ac:dyDescent="0.3">
      <c r="A190" s="8">
        <v>44195</v>
      </c>
      <c r="B190" s="3">
        <v>135.58000200000001</v>
      </c>
      <c r="C190" s="3">
        <v>135.990005</v>
      </c>
      <c r="D190" s="3">
        <v>133.39999399999999</v>
      </c>
      <c r="E190" s="3">
        <v>133.720001</v>
      </c>
    </row>
    <row r="191" spans="1:5" x14ac:dyDescent="0.3">
      <c r="A191" s="8">
        <v>44196</v>
      </c>
      <c r="B191" s="3">
        <v>134.08000200000001</v>
      </c>
      <c r="C191" s="3">
        <v>134.740005</v>
      </c>
      <c r="D191" s="3">
        <v>131.720001</v>
      </c>
      <c r="E191" s="3">
        <v>132.69000199999999</v>
      </c>
    </row>
    <row r="192" spans="1:5" x14ac:dyDescent="0.3">
      <c r="A192" s="8">
        <v>44200</v>
      </c>
      <c r="B192" s="3">
        <v>133.520004</v>
      </c>
      <c r="C192" s="3">
        <v>133.61000100000001</v>
      </c>
      <c r="D192" s="3">
        <v>126.760002</v>
      </c>
      <c r="E192" s="3">
        <v>129.41000399999999</v>
      </c>
    </row>
    <row r="193" spans="1:5" x14ac:dyDescent="0.3">
      <c r="A193" s="8">
        <v>44201</v>
      </c>
      <c r="B193" s="3">
        <v>128.88999899999999</v>
      </c>
      <c r="C193" s="3">
        <v>131.740005</v>
      </c>
      <c r="D193" s="3">
        <v>128.429993</v>
      </c>
      <c r="E193" s="3">
        <v>131.009995</v>
      </c>
    </row>
    <row r="194" spans="1:5" x14ac:dyDescent="0.3">
      <c r="A194" s="8">
        <v>44202</v>
      </c>
      <c r="B194" s="3">
        <v>127.720001</v>
      </c>
      <c r="C194" s="3">
        <v>131.050003</v>
      </c>
      <c r="D194" s="3">
        <v>126.379997</v>
      </c>
      <c r="E194" s="3">
        <v>126.599998</v>
      </c>
    </row>
    <row r="195" spans="1:5" x14ac:dyDescent="0.3">
      <c r="A195" s="8">
        <v>44203</v>
      </c>
      <c r="B195" s="3">
        <v>128.36000100000001</v>
      </c>
      <c r="C195" s="3">
        <v>131.63000500000001</v>
      </c>
      <c r="D195" s="3">
        <v>127.860001</v>
      </c>
      <c r="E195" s="3">
        <v>130.91999799999999</v>
      </c>
    </row>
    <row r="196" spans="1:5" x14ac:dyDescent="0.3">
      <c r="A196" s="8">
        <v>44204</v>
      </c>
      <c r="B196" s="3">
        <v>132.429993</v>
      </c>
      <c r="C196" s="3">
        <v>132.63000500000001</v>
      </c>
      <c r="D196" s="3">
        <v>130.229996</v>
      </c>
      <c r="E196" s="3">
        <v>132.050003</v>
      </c>
    </row>
    <row r="197" spans="1:5" x14ac:dyDescent="0.3">
      <c r="A197" s="8">
        <v>44207</v>
      </c>
      <c r="B197" s="3">
        <v>129.19000199999999</v>
      </c>
      <c r="C197" s="3">
        <v>130.16999799999999</v>
      </c>
      <c r="D197" s="3">
        <v>128.5</v>
      </c>
      <c r="E197" s="3">
        <v>128.979996</v>
      </c>
    </row>
    <row r="198" spans="1:5" x14ac:dyDescent="0.3">
      <c r="A198" s="8">
        <v>44208</v>
      </c>
      <c r="B198" s="3">
        <v>128.5</v>
      </c>
      <c r="C198" s="3">
        <v>129.69000199999999</v>
      </c>
      <c r="D198" s="3">
        <v>126.860001</v>
      </c>
      <c r="E198" s="3">
        <v>128.800003</v>
      </c>
    </row>
    <row r="199" spans="1:5" x14ac:dyDescent="0.3">
      <c r="A199" s="8">
        <v>44209</v>
      </c>
      <c r="B199" s="3">
        <v>128.759995</v>
      </c>
      <c r="C199" s="3">
        <v>131.449997</v>
      </c>
      <c r="D199" s="3">
        <v>128.490005</v>
      </c>
      <c r="E199" s="3">
        <v>130.88999899999999</v>
      </c>
    </row>
    <row r="200" spans="1:5" x14ac:dyDescent="0.3">
      <c r="A200" s="8">
        <v>44210</v>
      </c>
      <c r="B200" s="3">
        <v>130.800003</v>
      </c>
      <c r="C200" s="3">
        <v>131</v>
      </c>
      <c r="D200" s="3">
        <v>128.759995</v>
      </c>
      <c r="E200" s="3">
        <v>128.91000399999999</v>
      </c>
    </row>
    <row r="201" spans="1:5" x14ac:dyDescent="0.3">
      <c r="A201" s="8">
        <v>44211</v>
      </c>
      <c r="B201" s="3">
        <v>128.779999</v>
      </c>
      <c r="C201" s="3">
        <v>130.220001</v>
      </c>
      <c r="D201" s="3">
        <v>127</v>
      </c>
      <c r="E201" s="3">
        <v>127.139999</v>
      </c>
    </row>
    <row r="202" spans="1:5" x14ac:dyDescent="0.3">
      <c r="A202" s="8">
        <v>44215</v>
      </c>
      <c r="B202" s="3">
        <v>127.779999</v>
      </c>
      <c r="C202" s="3">
        <v>128.71000699999999</v>
      </c>
      <c r="D202" s="3">
        <v>126.94000200000001</v>
      </c>
      <c r="E202" s="3">
        <v>127.83000199999999</v>
      </c>
    </row>
    <row r="203" spans="1:5" x14ac:dyDescent="0.3">
      <c r="A203" s="8">
        <v>44216</v>
      </c>
      <c r="B203" s="3">
        <v>128.66000399999999</v>
      </c>
      <c r="C203" s="3">
        <v>132.490005</v>
      </c>
      <c r="D203" s="3">
        <v>128.550003</v>
      </c>
      <c r="E203" s="3">
        <v>132.029999</v>
      </c>
    </row>
    <row r="204" spans="1:5" x14ac:dyDescent="0.3">
      <c r="A204" s="8">
        <v>44217</v>
      </c>
      <c r="B204" s="3">
        <v>133.800003</v>
      </c>
      <c r="C204" s="3">
        <v>139.66999799999999</v>
      </c>
      <c r="D204" s="3">
        <v>133.58999600000001</v>
      </c>
      <c r="E204" s="3">
        <v>136.86999499999999</v>
      </c>
    </row>
    <row r="205" spans="1:5" x14ac:dyDescent="0.3">
      <c r="A205" s="8">
        <v>44218</v>
      </c>
      <c r="B205" s="3">
        <v>136.279999</v>
      </c>
      <c r="C205" s="3">
        <v>139.85000600000001</v>
      </c>
      <c r="D205" s="3">
        <v>135.020004</v>
      </c>
      <c r="E205" s="3">
        <v>139.070007</v>
      </c>
    </row>
    <row r="206" spans="1:5" x14ac:dyDescent="0.3">
      <c r="A206" s="8">
        <v>44221</v>
      </c>
      <c r="B206" s="3">
        <v>143.070007</v>
      </c>
      <c r="C206" s="3">
        <v>145.08999600000001</v>
      </c>
      <c r="D206" s="3">
        <v>136.53999300000001</v>
      </c>
      <c r="E206" s="3">
        <v>142.91999799999999</v>
      </c>
    </row>
    <row r="207" spans="1:5" x14ac:dyDescent="0.3">
      <c r="A207" s="8">
        <v>44222</v>
      </c>
      <c r="B207" s="3">
        <v>143.60000600000001</v>
      </c>
      <c r="C207" s="3">
        <v>144.300003</v>
      </c>
      <c r="D207" s="3">
        <v>141.36999499999999</v>
      </c>
      <c r="E207" s="3">
        <v>143.16000399999999</v>
      </c>
    </row>
    <row r="208" spans="1:5" x14ac:dyDescent="0.3">
      <c r="A208" s="8">
        <v>44223</v>
      </c>
      <c r="B208" s="3">
        <v>143.429993</v>
      </c>
      <c r="C208" s="3">
        <v>144.300003</v>
      </c>
      <c r="D208" s="3">
        <v>140.41000399999999</v>
      </c>
      <c r="E208" s="3">
        <v>142.05999800000001</v>
      </c>
    </row>
    <row r="209" spans="1:5" x14ac:dyDescent="0.3">
      <c r="A209" s="8">
        <v>44224</v>
      </c>
      <c r="B209" s="3">
        <v>139.520004</v>
      </c>
      <c r="C209" s="3">
        <v>141.990005</v>
      </c>
      <c r="D209" s="3">
        <v>136.699997</v>
      </c>
      <c r="E209" s="3">
        <v>137.08999600000001</v>
      </c>
    </row>
    <row r="210" spans="1:5" x14ac:dyDescent="0.3">
      <c r="A210" s="8">
        <v>44225</v>
      </c>
      <c r="B210" s="3">
        <v>135.83000200000001</v>
      </c>
      <c r="C210" s="3">
        <v>136.740005</v>
      </c>
      <c r="D210" s="3">
        <v>130.21000699999999</v>
      </c>
      <c r="E210" s="3">
        <v>131.96000699999999</v>
      </c>
    </row>
    <row r="211" spans="1:5" x14ac:dyDescent="0.3">
      <c r="A211" s="8">
        <v>44228</v>
      </c>
      <c r="B211" s="3">
        <v>133.75</v>
      </c>
      <c r="C211" s="3">
        <v>135.38000500000001</v>
      </c>
      <c r="D211" s="3">
        <v>130.929993</v>
      </c>
      <c r="E211" s="3">
        <v>134.13999899999999</v>
      </c>
    </row>
    <row r="212" spans="1:5" x14ac:dyDescent="0.3">
      <c r="A212" s="8">
        <v>44229</v>
      </c>
      <c r="B212" s="3">
        <v>135.729996</v>
      </c>
      <c r="C212" s="3">
        <v>136.30999800000001</v>
      </c>
      <c r="D212" s="3">
        <v>134.61000100000001</v>
      </c>
      <c r="E212" s="3">
        <v>134.990005</v>
      </c>
    </row>
    <row r="213" spans="1:5" x14ac:dyDescent="0.3">
      <c r="A213" s="8">
        <v>44230</v>
      </c>
      <c r="B213" s="3">
        <v>135.759995</v>
      </c>
      <c r="C213" s="3">
        <v>135.770004</v>
      </c>
      <c r="D213" s="3">
        <v>133.61000100000001</v>
      </c>
      <c r="E213" s="3">
        <v>133.94000199999999</v>
      </c>
    </row>
    <row r="214" spans="1:5" x14ac:dyDescent="0.3">
      <c r="A214" s="8">
        <v>44231</v>
      </c>
      <c r="B214" s="3">
        <v>136.300003</v>
      </c>
      <c r="C214" s="3">
        <v>137.39999399999999</v>
      </c>
      <c r="D214" s="3">
        <v>134.58999600000001</v>
      </c>
      <c r="E214" s="3">
        <v>137.38999899999999</v>
      </c>
    </row>
    <row r="215" spans="1:5" x14ac:dyDescent="0.3">
      <c r="A215" s="8">
        <v>44232</v>
      </c>
      <c r="B215" s="3">
        <v>137.35000600000001</v>
      </c>
      <c r="C215" s="3">
        <v>137.41999799999999</v>
      </c>
      <c r="D215" s="3">
        <v>135.86000100000001</v>
      </c>
      <c r="E215" s="3">
        <v>136.759995</v>
      </c>
    </row>
    <row r="216" spans="1:5" x14ac:dyDescent="0.3">
      <c r="A216" s="8">
        <v>44235</v>
      </c>
      <c r="B216" s="3">
        <v>136.029999</v>
      </c>
      <c r="C216" s="3">
        <v>136.96000699999999</v>
      </c>
      <c r="D216" s="3">
        <v>134.91999799999999</v>
      </c>
      <c r="E216" s="3">
        <v>136.91000399999999</v>
      </c>
    </row>
    <row r="217" spans="1:5" x14ac:dyDescent="0.3">
      <c r="A217" s="8">
        <v>44236</v>
      </c>
      <c r="B217" s="3">
        <v>136.61999499999999</v>
      </c>
      <c r="C217" s="3">
        <v>137.88000500000001</v>
      </c>
      <c r="D217" s="3">
        <v>135.85000600000001</v>
      </c>
      <c r="E217" s="3">
        <v>136.009995</v>
      </c>
    </row>
    <row r="218" spans="1:5" x14ac:dyDescent="0.3">
      <c r="A218" s="8">
        <v>44237</v>
      </c>
      <c r="B218" s="3">
        <v>136.479996</v>
      </c>
      <c r="C218" s="3">
        <v>136.990005</v>
      </c>
      <c r="D218" s="3">
        <v>134.39999399999999</v>
      </c>
      <c r="E218" s="3">
        <v>135.38999899999999</v>
      </c>
    </row>
    <row r="219" spans="1:5" x14ac:dyDescent="0.3">
      <c r="A219" s="8">
        <v>44238</v>
      </c>
      <c r="B219" s="3">
        <v>135.89999399999999</v>
      </c>
      <c r="C219" s="3">
        <v>136.38999899999999</v>
      </c>
      <c r="D219" s="3">
        <v>133.770004</v>
      </c>
      <c r="E219" s="3">
        <v>135.13000500000001</v>
      </c>
    </row>
    <row r="220" spans="1:5" x14ac:dyDescent="0.3">
      <c r="A220" s="8">
        <v>44239</v>
      </c>
      <c r="B220" s="3">
        <v>134.35000600000001</v>
      </c>
      <c r="C220" s="3">
        <v>135.529999</v>
      </c>
      <c r="D220" s="3">
        <v>133.69000199999999</v>
      </c>
      <c r="E220" s="3">
        <v>135.36999499999999</v>
      </c>
    </row>
    <row r="221" spans="1:5" x14ac:dyDescent="0.3">
      <c r="A221" s="8">
        <v>44243</v>
      </c>
      <c r="B221" s="3">
        <v>135.490005</v>
      </c>
      <c r="C221" s="3">
        <v>136.009995</v>
      </c>
      <c r="D221" s="3">
        <v>132.78999300000001</v>
      </c>
      <c r="E221" s="3">
        <v>133.19000199999999</v>
      </c>
    </row>
    <row r="222" spans="1:5" x14ac:dyDescent="0.3">
      <c r="A222" s="8">
        <v>44244</v>
      </c>
      <c r="B222" s="3">
        <v>131.25</v>
      </c>
      <c r="C222" s="3">
        <v>132.220001</v>
      </c>
      <c r="D222" s="3">
        <v>129.470001</v>
      </c>
      <c r="E222" s="3">
        <v>130.83999600000001</v>
      </c>
    </row>
    <row r="223" spans="1:5" x14ac:dyDescent="0.3">
      <c r="A223" s="8">
        <v>44245</v>
      </c>
      <c r="B223" s="3">
        <v>129.199997</v>
      </c>
      <c r="C223" s="3">
        <v>130</v>
      </c>
      <c r="D223" s="3">
        <v>127.410004</v>
      </c>
      <c r="E223" s="3">
        <v>129.71000699999999</v>
      </c>
    </row>
    <row r="224" spans="1:5" x14ac:dyDescent="0.3">
      <c r="A224" s="8">
        <v>44246</v>
      </c>
      <c r="B224" s="3">
        <v>130.240005</v>
      </c>
      <c r="C224" s="3">
        <v>130.71000699999999</v>
      </c>
      <c r="D224" s="3">
        <v>128.800003</v>
      </c>
      <c r="E224" s="3">
        <v>129.86999499999999</v>
      </c>
    </row>
    <row r="225" spans="1:5" x14ac:dyDescent="0.3">
      <c r="A225" s="8">
        <v>44249</v>
      </c>
      <c r="B225" s="3">
        <v>128.009995</v>
      </c>
      <c r="C225" s="3">
        <v>129.720001</v>
      </c>
      <c r="D225" s="3">
        <v>125.599998</v>
      </c>
      <c r="E225" s="3">
        <v>126</v>
      </c>
    </row>
    <row r="226" spans="1:5" x14ac:dyDescent="0.3">
      <c r="A226" s="8">
        <v>44250</v>
      </c>
      <c r="B226" s="3">
        <v>123.760002</v>
      </c>
      <c r="C226" s="3">
        <v>126.709999</v>
      </c>
      <c r="D226" s="3">
        <v>118.389999</v>
      </c>
      <c r="E226" s="3">
        <v>125.860001</v>
      </c>
    </row>
    <row r="227" spans="1:5" x14ac:dyDescent="0.3">
      <c r="A227" s="8">
        <v>44251</v>
      </c>
      <c r="B227" s="3">
        <v>124.94000200000001</v>
      </c>
      <c r="C227" s="3">
        <v>125.55999799999999</v>
      </c>
      <c r="D227" s="3">
        <v>122.230003</v>
      </c>
      <c r="E227" s="3">
        <v>125.349998</v>
      </c>
    </row>
    <row r="228" spans="1:5" x14ac:dyDescent="0.3">
      <c r="A228" s="8">
        <v>44252</v>
      </c>
      <c r="B228" s="3">
        <v>124.68</v>
      </c>
      <c r="C228" s="3">
        <v>126.459999</v>
      </c>
      <c r="D228" s="3">
        <v>120.540001</v>
      </c>
      <c r="E228" s="3">
        <v>120.989998</v>
      </c>
    </row>
    <row r="229" spans="1:5" x14ac:dyDescent="0.3">
      <c r="A229" s="8">
        <v>44253</v>
      </c>
      <c r="B229" s="3">
        <v>122.589996</v>
      </c>
      <c r="C229" s="3">
        <v>124.849998</v>
      </c>
      <c r="D229" s="3">
        <v>121.199997</v>
      </c>
      <c r="E229" s="3">
        <v>121.260002</v>
      </c>
    </row>
    <row r="230" spans="1:5" x14ac:dyDescent="0.3">
      <c r="A230" s="8">
        <v>44256</v>
      </c>
      <c r="B230" s="3">
        <v>123.75</v>
      </c>
      <c r="C230" s="3">
        <v>127.93</v>
      </c>
      <c r="D230" s="3">
        <v>122.790001</v>
      </c>
      <c r="E230" s="3">
        <v>127.790001</v>
      </c>
    </row>
    <row r="231" spans="1:5" x14ac:dyDescent="0.3">
      <c r="A231" s="8">
        <v>44257</v>
      </c>
      <c r="B231" s="3">
        <v>128.41000399999999</v>
      </c>
      <c r="C231" s="3">
        <v>128.720001</v>
      </c>
      <c r="D231" s="3">
        <v>125.010002</v>
      </c>
      <c r="E231" s="3">
        <v>125.120003</v>
      </c>
    </row>
    <row r="232" spans="1:5" x14ac:dyDescent="0.3">
      <c r="A232" s="8">
        <v>44258</v>
      </c>
      <c r="B232" s="3">
        <v>124.80999799999999</v>
      </c>
      <c r="C232" s="3">
        <v>125.709999</v>
      </c>
      <c r="D232" s="3">
        <v>121.839996</v>
      </c>
      <c r="E232" s="3">
        <v>122.05999799999999</v>
      </c>
    </row>
    <row r="233" spans="1:5" x14ac:dyDescent="0.3">
      <c r="A233" s="8">
        <v>44259</v>
      </c>
      <c r="B233" s="3">
        <v>121.75</v>
      </c>
      <c r="C233" s="3">
        <v>123.599998</v>
      </c>
      <c r="D233" s="3">
        <v>118.620003</v>
      </c>
      <c r="E233" s="3">
        <v>120.129997</v>
      </c>
    </row>
    <row r="234" spans="1:5" x14ac:dyDescent="0.3">
      <c r="A234" s="8">
        <v>44260</v>
      </c>
      <c r="B234" s="3">
        <v>120.980003</v>
      </c>
      <c r="C234" s="3">
        <v>121.94000200000001</v>
      </c>
      <c r="D234" s="3">
        <v>117.57</v>
      </c>
      <c r="E234" s="3">
        <v>121.41999800000001</v>
      </c>
    </row>
    <row r="235" spans="1:5" x14ac:dyDescent="0.3">
      <c r="A235" s="8">
        <v>44263</v>
      </c>
      <c r="B235" s="3">
        <v>120.93</v>
      </c>
      <c r="C235" s="3">
        <v>121</v>
      </c>
      <c r="D235" s="3">
        <v>116.209999</v>
      </c>
      <c r="E235" s="3">
        <v>116.360001</v>
      </c>
    </row>
    <row r="236" spans="1:5" x14ac:dyDescent="0.3">
      <c r="A236" s="8">
        <v>44264</v>
      </c>
      <c r="B236" s="3">
        <v>119.029999</v>
      </c>
      <c r="C236" s="3">
        <v>122.05999799999999</v>
      </c>
      <c r="D236" s="3">
        <v>118.790001</v>
      </c>
      <c r="E236" s="3">
        <v>121.089996</v>
      </c>
    </row>
    <row r="237" spans="1:5" x14ac:dyDescent="0.3">
      <c r="A237" s="8">
        <v>44265</v>
      </c>
      <c r="B237" s="3">
        <v>121.69000200000001</v>
      </c>
      <c r="C237" s="3">
        <v>122.16999800000001</v>
      </c>
      <c r="D237" s="3">
        <v>119.449997</v>
      </c>
      <c r="E237" s="3">
        <v>119.980003</v>
      </c>
    </row>
    <row r="238" spans="1:5" x14ac:dyDescent="0.3">
      <c r="A238" s="8">
        <v>44266</v>
      </c>
      <c r="B238" s="3">
        <v>122.540001</v>
      </c>
      <c r="C238" s="3">
        <v>123.209999</v>
      </c>
      <c r="D238" s="3">
        <v>121.260002</v>
      </c>
      <c r="E238" s="3">
        <v>121.959999</v>
      </c>
    </row>
    <row r="239" spans="1:5" x14ac:dyDescent="0.3">
      <c r="A239" s="8">
        <v>44267</v>
      </c>
      <c r="B239" s="3">
        <v>120.400002</v>
      </c>
      <c r="C239" s="3">
        <v>121.16999800000001</v>
      </c>
      <c r="D239" s="3">
        <v>119.160004</v>
      </c>
      <c r="E239" s="3">
        <v>121.029999</v>
      </c>
    </row>
    <row r="240" spans="1:5" x14ac:dyDescent="0.3">
      <c r="A240" s="8">
        <v>44270</v>
      </c>
      <c r="B240" s="3">
        <v>121.410004</v>
      </c>
      <c r="C240" s="3">
        <v>124</v>
      </c>
      <c r="D240" s="3">
        <v>120.41999800000001</v>
      </c>
      <c r="E240" s="3">
        <v>123.989998</v>
      </c>
    </row>
    <row r="241" spans="1:5" x14ac:dyDescent="0.3">
      <c r="A241" s="8">
        <v>44271</v>
      </c>
      <c r="B241" s="3">
        <v>125.699997</v>
      </c>
      <c r="C241" s="3">
        <v>127.220001</v>
      </c>
      <c r="D241" s="3">
        <v>124.720001</v>
      </c>
      <c r="E241" s="3">
        <v>125.57</v>
      </c>
    </row>
    <row r="242" spans="1:5" x14ac:dyDescent="0.3">
      <c r="A242" s="8">
        <v>44272</v>
      </c>
      <c r="B242" s="3">
        <v>124.050003</v>
      </c>
      <c r="C242" s="3">
        <v>125.860001</v>
      </c>
      <c r="D242" s="3">
        <v>122.339996</v>
      </c>
      <c r="E242" s="3">
        <v>124.760002</v>
      </c>
    </row>
    <row r="243" spans="1:5" x14ac:dyDescent="0.3">
      <c r="A243" s="8">
        <v>44273</v>
      </c>
      <c r="B243" s="3">
        <v>122.879997</v>
      </c>
      <c r="C243" s="3">
        <v>123.18</v>
      </c>
      <c r="D243" s="3">
        <v>120.32</v>
      </c>
      <c r="E243" s="3">
        <v>120.529999</v>
      </c>
    </row>
    <row r="244" spans="1:5" x14ac:dyDescent="0.3">
      <c r="A244" s="8">
        <v>44274</v>
      </c>
      <c r="B244" s="3">
        <v>119.900002</v>
      </c>
      <c r="C244" s="3">
        <v>121.43</v>
      </c>
      <c r="D244" s="3">
        <v>119.68</v>
      </c>
      <c r="E244" s="3">
        <v>119.989998</v>
      </c>
    </row>
    <row r="245" spans="1:5" x14ac:dyDescent="0.3">
      <c r="A245" s="8">
        <v>44277</v>
      </c>
      <c r="B245" s="3">
        <v>120.33000199999999</v>
      </c>
      <c r="C245" s="3">
        <v>123.870003</v>
      </c>
      <c r="D245" s="3">
        <v>120.260002</v>
      </c>
      <c r="E245" s="3">
        <v>123.389999</v>
      </c>
    </row>
    <row r="246" spans="1:5" x14ac:dyDescent="0.3">
      <c r="A246" s="8">
        <v>44278</v>
      </c>
      <c r="B246" s="3">
        <v>123.33000199999999</v>
      </c>
      <c r="C246" s="3">
        <v>124.239998</v>
      </c>
      <c r="D246" s="3">
        <v>122.139999</v>
      </c>
      <c r="E246" s="3">
        <v>122.540001</v>
      </c>
    </row>
    <row r="247" spans="1:5" x14ac:dyDescent="0.3">
      <c r="A247" s="8">
        <v>44279</v>
      </c>
      <c r="B247" s="3">
        <v>122.82</v>
      </c>
      <c r="C247" s="3">
        <v>122.900002</v>
      </c>
      <c r="D247" s="3">
        <v>120.07</v>
      </c>
      <c r="E247" s="3">
        <v>120.089996</v>
      </c>
    </row>
    <row r="248" spans="1:5" x14ac:dyDescent="0.3">
      <c r="A248" s="8">
        <v>44280</v>
      </c>
      <c r="B248" s="3">
        <v>119.540001</v>
      </c>
      <c r="C248" s="3">
        <v>121.660004</v>
      </c>
      <c r="D248" s="3">
        <v>119</v>
      </c>
      <c r="E248" s="3">
        <v>120.589996</v>
      </c>
    </row>
    <row r="249" spans="1:5" x14ac:dyDescent="0.3">
      <c r="A249" s="8">
        <v>44281</v>
      </c>
      <c r="B249" s="3">
        <v>120.349998</v>
      </c>
      <c r="C249" s="3">
        <v>121.480003</v>
      </c>
      <c r="D249" s="3">
        <v>118.91999800000001</v>
      </c>
      <c r="E249" s="3">
        <v>121.209999</v>
      </c>
    </row>
    <row r="250" spans="1:5" x14ac:dyDescent="0.3">
      <c r="A250" s="8">
        <v>44284</v>
      </c>
      <c r="B250" s="3">
        <v>121.650002</v>
      </c>
      <c r="C250" s="3">
        <v>122.58000199999999</v>
      </c>
      <c r="D250" s="3">
        <v>120.730003</v>
      </c>
      <c r="E250" s="3">
        <v>121.389999</v>
      </c>
    </row>
    <row r="251" spans="1:5" x14ac:dyDescent="0.3">
      <c r="A251" s="8">
        <v>44285</v>
      </c>
      <c r="B251" s="3">
        <v>120.110001</v>
      </c>
      <c r="C251" s="3">
        <v>120.400002</v>
      </c>
      <c r="D251" s="3">
        <v>118.860001</v>
      </c>
      <c r="E251" s="3">
        <v>119.900002</v>
      </c>
    </row>
    <row r="252" spans="1:5" x14ac:dyDescent="0.3">
      <c r="A252" s="8">
        <v>44286</v>
      </c>
      <c r="B252" s="3">
        <v>121.650002</v>
      </c>
      <c r="C252" s="3">
        <v>123.519997</v>
      </c>
      <c r="D252" s="3">
        <v>121.150002</v>
      </c>
      <c r="E252" s="3">
        <v>122.150002</v>
      </c>
    </row>
    <row r="253" spans="1:5" x14ac:dyDescent="0.3">
      <c r="A253" s="8">
        <v>44287</v>
      </c>
      <c r="B253" s="3">
        <v>123.660004</v>
      </c>
      <c r="C253" s="3">
        <v>124.18</v>
      </c>
      <c r="D253" s="3">
        <v>122.489998</v>
      </c>
      <c r="E253" s="3">
        <v>123</v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2"/>
  <sheetViews>
    <sheetView showGridLines="0" zoomScale="115" zoomScaleNormal="65" workbookViewId="0">
      <pane ySplit="1" topLeftCell="A2" activePane="bottomLeft" state="frozen"/>
      <selection pane="bottomLeft"/>
    </sheetView>
  </sheetViews>
  <sheetFormatPr baseColWidth="10" defaultRowHeight="15.6" x14ac:dyDescent="0.3"/>
  <cols>
    <col min="1" max="1" width="11.19921875" style="3" customWidth="1"/>
    <col min="2" max="2" width="8" style="3" customWidth="1"/>
    <col min="3" max="3" width="6.69921875" style="3" customWidth="1"/>
    <col min="4" max="4" width="7" style="3" customWidth="1"/>
    <col min="5" max="5" width="8" style="3" customWidth="1"/>
    <col min="6" max="6" width="8.5" style="3" customWidth="1"/>
    <col min="7" max="7" width="8.19921875" style="3" customWidth="1"/>
    <col min="8" max="8" width="8.296875" style="3" customWidth="1"/>
    <col min="9" max="9" width="8.19921875" style="3" customWidth="1"/>
  </cols>
  <sheetData>
    <row r="1" spans="1:9" x14ac:dyDescent="0.3">
      <c r="A1" s="2" t="s">
        <v>0</v>
      </c>
      <c r="B1" s="2" t="s">
        <v>4</v>
      </c>
      <c r="C1" s="2" t="s">
        <v>5</v>
      </c>
      <c r="D1" s="2" t="s">
        <v>6</v>
      </c>
      <c r="E1" s="7" t="s">
        <v>7</v>
      </c>
      <c r="F1" s="2" t="s">
        <v>8</v>
      </c>
      <c r="G1" s="7" t="s">
        <v>9</v>
      </c>
      <c r="H1" s="2" t="s">
        <v>10</v>
      </c>
      <c r="I1" s="2" t="s">
        <v>11</v>
      </c>
    </row>
    <row r="2" spans="1:9" x14ac:dyDescent="0.3">
      <c r="A2" s="8">
        <v>43924</v>
      </c>
      <c r="B2" s="3">
        <v>60.352500999999997</v>
      </c>
    </row>
    <row r="3" spans="1:9" x14ac:dyDescent="0.3">
      <c r="A3" s="8">
        <v>43927</v>
      </c>
      <c r="B3" s="3">
        <v>65.617500000000007</v>
      </c>
      <c r="C3" s="3">
        <f>B3-B2</f>
        <v>5.2649990000000102</v>
      </c>
      <c r="D3" s="3">
        <f>IF(C3&gt;=0,C3,"")</f>
        <v>5.2649990000000102</v>
      </c>
      <c r="E3" s="3" t="str">
        <f>IF(C3&lt;0,C3,"")</f>
        <v/>
      </c>
    </row>
    <row r="4" spans="1:9" x14ac:dyDescent="0.3">
      <c r="A4" s="8">
        <v>43928</v>
      </c>
      <c r="B4" s="3">
        <v>64.857498000000007</v>
      </c>
      <c r="C4" s="3">
        <f t="shared" ref="C4:C67" si="0">B4-B3</f>
        <v>-0.76000200000000007</v>
      </c>
      <c r="D4" s="3" t="str">
        <f t="shared" ref="D4:D67" si="1">IF(C4&gt;=0,C4,"")</f>
        <v/>
      </c>
      <c r="E4" s="3">
        <f>IF(C4&lt;0,-C4,"")</f>
        <v>0.76000200000000007</v>
      </c>
    </row>
    <row r="5" spans="1:9" x14ac:dyDescent="0.3">
      <c r="A5" s="8">
        <v>43929</v>
      </c>
      <c r="B5" s="3">
        <v>66.517501999999993</v>
      </c>
      <c r="C5" s="3">
        <f t="shared" si="0"/>
        <v>1.6600039999999865</v>
      </c>
      <c r="D5" s="3">
        <f t="shared" si="1"/>
        <v>1.6600039999999865</v>
      </c>
      <c r="E5" s="3" t="str">
        <f t="shared" ref="E5:E68" si="2">IF(C5&lt;0,-C5,"")</f>
        <v/>
      </c>
    </row>
    <row r="6" spans="1:9" x14ac:dyDescent="0.3">
      <c r="A6" s="8">
        <v>43930</v>
      </c>
      <c r="B6" s="3">
        <v>66.997497999999993</v>
      </c>
      <c r="C6" s="3">
        <f t="shared" si="0"/>
        <v>0.47999599999999987</v>
      </c>
      <c r="D6" s="3">
        <f t="shared" si="1"/>
        <v>0.47999599999999987</v>
      </c>
      <c r="E6" s="3" t="str">
        <f t="shared" si="2"/>
        <v/>
      </c>
    </row>
    <row r="7" spans="1:9" x14ac:dyDescent="0.3">
      <c r="A7" s="8">
        <v>43934</v>
      </c>
      <c r="B7" s="3">
        <v>68.3125</v>
      </c>
      <c r="C7" s="3">
        <f t="shared" si="0"/>
        <v>1.3150020000000069</v>
      </c>
      <c r="D7" s="3">
        <f t="shared" si="1"/>
        <v>1.3150020000000069</v>
      </c>
      <c r="E7" s="3" t="str">
        <f t="shared" si="2"/>
        <v/>
      </c>
    </row>
    <row r="8" spans="1:9" x14ac:dyDescent="0.3">
      <c r="A8" s="8">
        <v>43935</v>
      </c>
      <c r="B8" s="3">
        <v>71.762496999999996</v>
      </c>
      <c r="C8" s="3">
        <f t="shared" si="0"/>
        <v>3.4499969999999962</v>
      </c>
      <c r="D8" s="3">
        <f t="shared" si="1"/>
        <v>3.4499969999999962</v>
      </c>
      <c r="E8" s="3" t="str">
        <f t="shared" si="2"/>
        <v/>
      </c>
    </row>
    <row r="9" spans="1:9" x14ac:dyDescent="0.3">
      <c r="A9" s="8">
        <v>43936</v>
      </c>
      <c r="B9" s="3">
        <v>71.107498000000007</v>
      </c>
      <c r="C9" s="3">
        <f t="shared" si="0"/>
        <v>-0.65499899999998945</v>
      </c>
      <c r="D9" s="3" t="str">
        <f t="shared" si="1"/>
        <v/>
      </c>
      <c r="E9" s="3">
        <f t="shared" si="2"/>
        <v>0.65499899999998945</v>
      </c>
    </row>
    <row r="10" spans="1:9" x14ac:dyDescent="0.3">
      <c r="A10" s="8">
        <v>43937</v>
      </c>
      <c r="B10" s="3">
        <v>71.672500999999997</v>
      </c>
      <c r="C10" s="3">
        <f t="shared" si="0"/>
        <v>0.56500299999999015</v>
      </c>
      <c r="D10" s="3">
        <f t="shared" si="1"/>
        <v>0.56500299999999015</v>
      </c>
      <c r="E10" s="3" t="str">
        <f t="shared" si="2"/>
        <v/>
      </c>
    </row>
    <row r="11" spans="1:9" x14ac:dyDescent="0.3">
      <c r="A11" s="8">
        <v>43938</v>
      </c>
      <c r="B11" s="3">
        <v>70.699996999999996</v>
      </c>
      <c r="C11" s="3">
        <f t="shared" si="0"/>
        <v>-0.9725040000000007</v>
      </c>
      <c r="D11" s="3" t="str">
        <f t="shared" si="1"/>
        <v/>
      </c>
      <c r="E11" s="3">
        <f t="shared" si="2"/>
        <v>0.9725040000000007</v>
      </c>
    </row>
    <row r="12" spans="1:9" x14ac:dyDescent="0.3">
      <c r="A12" s="8">
        <v>43941</v>
      </c>
      <c r="B12" s="3">
        <v>69.232498000000007</v>
      </c>
      <c r="C12" s="3">
        <f t="shared" si="0"/>
        <v>-1.4674989999999895</v>
      </c>
      <c r="D12" s="3" t="str">
        <f t="shared" si="1"/>
        <v/>
      </c>
      <c r="E12" s="3">
        <f t="shared" si="2"/>
        <v>1.4674989999999895</v>
      </c>
    </row>
    <row r="13" spans="1:9" x14ac:dyDescent="0.3">
      <c r="A13" s="8">
        <v>43942</v>
      </c>
      <c r="B13" s="3">
        <v>67.092499000000004</v>
      </c>
      <c r="C13" s="3">
        <f t="shared" si="0"/>
        <v>-2.1399990000000031</v>
      </c>
      <c r="D13" s="3" t="str">
        <f t="shared" si="1"/>
        <v/>
      </c>
      <c r="E13" s="3">
        <f t="shared" si="2"/>
        <v>2.1399990000000031</v>
      </c>
    </row>
    <row r="14" spans="1:9" x14ac:dyDescent="0.3">
      <c r="A14" s="8">
        <v>43943</v>
      </c>
      <c r="B14" s="3">
        <v>69.025002000000001</v>
      </c>
      <c r="C14" s="3">
        <f t="shared" si="0"/>
        <v>1.932502999999997</v>
      </c>
      <c r="D14" s="3">
        <f t="shared" si="1"/>
        <v>1.932502999999997</v>
      </c>
      <c r="E14" s="3" t="str">
        <f t="shared" si="2"/>
        <v/>
      </c>
    </row>
    <row r="15" spans="1:9" x14ac:dyDescent="0.3">
      <c r="A15" s="8">
        <v>43944</v>
      </c>
      <c r="B15" s="3">
        <v>68.757499999999993</v>
      </c>
      <c r="C15" s="3">
        <f t="shared" si="0"/>
        <v>-0.26750200000000746</v>
      </c>
      <c r="D15" s="3" t="str">
        <f t="shared" si="1"/>
        <v/>
      </c>
      <c r="E15" s="3">
        <f t="shared" si="2"/>
        <v>0.26750200000000746</v>
      </c>
    </row>
    <row r="16" spans="1:9" x14ac:dyDescent="0.3">
      <c r="A16" s="8">
        <v>43945</v>
      </c>
      <c r="B16" s="3">
        <v>70.742500000000007</v>
      </c>
      <c r="C16" s="3">
        <f t="shared" si="0"/>
        <v>1.9850000000000136</v>
      </c>
      <c r="D16" s="3">
        <f t="shared" si="1"/>
        <v>1.9850000000000136</v>
      </c>
      <c r="E16" s="3" t="str">
        <f t="shared" si="2"/>
        <v/>
      </c>
      <c r="F16" s="3">
        <f>AVERAGE(D3:D16)</f>
        <v>2.0815630000000001</v>
      </c>
      <c r="G16" s="3">
        <f>AVERAGE(E3:E16)</f>
        <v>1.0437508333333316</v>
      </c>
      <c r="H16" s="3">
        <f>F16/G16</f>
        <v>1.9943102640237447</v>
      </c>
      <c r="I16" s="3">
        <f>100-(100/(1+H16))</f>
        <v>66.603327249855425</v>
      </c>
    </row>
    <row r="17" spans="1:9" x14ac:dyDescent="0.3">
      <c r="A17" s="8">
        <v>43948</v>
      </c>
      <c r="B17" s="3">
        <v>70.792502999999996</v>
      </c>
      <c r="C17" s="3">
        <f t="shared" si="0"/>
        <v>5.0002999999989584E-2</v>
      </c>
      <c r="D17" s="3">
        <f t="shared" si="1"/>
        <v>5.0002999999989584E-2</v>
      </c>
      <c r="E17" s="3" t="str">
        <f t="shared" si="2"/>
        <v/>
      </c>
      <c r="F17" s="3">
        <f t="shared" ref="F17:F80" si="3">AVERAGE(D4:D17)</f>
        <v>1.4296884999999975</v>
      </c>
      <c r="G17" s="3">
        <f t="shared" ref="G17:G80" si="4">AVERAGE(E4:E17)</f>
        <v>1.0437508333333316</v>
      </c>
      <c r="H17" s="3">
        <f t="shared" ref="H17:H80" si="5">F17/G17</f>
        <v>1.3697603435047156</v>
      </c>
      <c r="I17" s="3">
        <f t="shared" ref="I17:I80" si="6">100-(100/(1+H17))</f>
        <v>57.801640037529388</v>
      </c>
    </row>
    <row r="18" spans="1:9" x14ac:dyDescent="0.3">
      <c r="A18" s="8">
        <v>43949</v>
      </c>
      <c r="B18" s="3">
        <v>69.644997000000004</v>
      </c>
      <c r="C18" s="3">
        <f t="shared" si="0"/>
        <v>-1.1475059999999928</v>
      </c>
      <c r="D18" s="3" t="str">
        <f t="shared" si="1"/>
        <v/>
      </c>
      <c r="E18" s="3">
        <f t="shared" si="2"/>
        <v>1.1475059999999928</v>
      </c>
      <c r="F18" s="3">
        <f t="shared" si="3"/>
        <v>1.4296884999999975</v>
      </c>
      <c r="G18" s="3">
        <f t="shared" si="4"/>
        <v>1.1083348333333305</v>
      </c>
      <c r="H18" s="3">
        <f t="shared" si="5"/>
        <v>1.2899427654909952</v>
      </c>
      <c r="I18" s="3">
        <f t="shared" si="6"/>
        <v>56.330786294320923</v>
      </c>
    </row>
    <row r="19" spans="1:9" x14ac:dyDescent="0.3">
      <c r="A19" s="8">
        <v>43950</v>
      </c>
      <c r="B19" s="3">
        <v>71.932502999999997</v>
      </c>
      <c r="C19" s="3">
        <f t="shared" si="0"/>
        <v>2.2875059999999934</v>
      </c>
      <c r="D19" s="3">
        <f t="shared" si="1"/>
        <v>2.2875059999999934</v>
      </c>
      <c r="E19" s="3" t="str">
        <f t="shared" si="2"/>
        <v/>
      </c>
      <c r="F19" s="3">
        <f t="shared" si="3"/>
        <v>1.5081262499999983</v>
      </c>
      <c r="G19" s="3">
        <f t="shared" si="4"/>
        <v>1.1083348333333305</v>
      </c>
      <c r="H19" s="3">
        <f t="shared" si="5"/>
        <v>1.3607135719665964</v>
      </c>
      <c r="I19" s="3">
        <f t="shared" si="6"/>
        <v>57.639926678315817</v>
      </c>
    </row>
    <row r="20" spans="1:9" x14ac:dyDescent="0.3">
      <c r="A20" s="8">
        <v>43951</v>
      </c>
      <c r="B20" s="3">
        <v>73.449996999999996</v>
      </c>
      <c r="C20" s="3">
        <f t="shared" si="0"/>
        <v>1.5174939999999992</v>
      </c>
      <c r="D20" s="3">
        <f t="shared" si="1"/>
        <v>1.5174939999999992</v>
      </c>
      <c r="E20" s="3" t="str">
        <f t="shared" si="2"/>
        <v/>
      </c>
      <c r="F20" s="3">
        <f t="shared" si="3"/>
        <v>1.6378134999999983</v>
      </c>
      <c r="G20" s="3">
        <f t="shared" si="4"/>
        <v>1.1083348333333305</v>
      </c>
      <c r="H20" s="3">
        <f t="shared" si="5"/>
        <v>1.4777244662375668</v>
      </c>
      <c r="I20" s="3">
        <f t="shared" si="6"/>
        <v>59.640387233270395</v>
      </c>
    </row>
    <row r="21" spans="1:9" x14ac:dyDescent="0.3">
      <c r="A21" s="8">
        <v>43952</v>
      </c>
      <c r="B21" s="3">
        <v>72.267501999999993</v>
      </c>
      <c r="C21" s="3">
        <f t="shared" si="0"/>
        <v>-1.182495000000003</v>
      </c>
      <c r="D21" s="3" t="str">
        <f t="shared" si="1"/>
        <v/>
      </c>
      <c r="E21" s="3">
        <f t="shared" si="2"/>
        <v>1.182495000000003</v>
      </c>
      <c r="F21" s="3">
        <f t="shared" si="3"/>
        <v>1.6839294285714257</v>
      </c>
      <c r="G21" s="3">
        <f t="shared" si="4"/>
        <v>1.1189291428571408</v>
      </c>
      <c r="H21" s="3">
        <f t="shared" si="5"/>
        <v>1.5049473322962874</v>
      </c>
      <c r="I21" s="3">
        <f t="shared" si="6"/>
        <v>60.07900097910246</v>
      </c>
    </row>
    <row r="22" spans="1:9" x14ac:dyDescent="0.3">
      <c r="A22" s="8">
        <v>43955</v>
      </c>
      <c r="B22" s="3">
        <v>73.290001000000004</v>
      </c>
      <c r="C22" s="3">
        <f t="shared" si="0"/>
        <v>1.0224990000000105</v>
      </c>
      <c r="D22" s="3">
        <f t="shared" si="1"/>
        <v>1.0224990000000105</v>
      </c>
      <c r="E22" s="3" t="str">
        <f t="shared" si="2"/>
        <v/>
      </c>
      <c r="F22" s="3">
        <f t="shared" si="3"/>
        <v>1.337143999999999</v>
      </c>
      <c r="G22" s="3">
        <f t="shared" si="4"/>
        <v>1.1189291428571408</v>
      </c>
      <c r="H22" s="3">
        <f t="shared" si="5"/>
        <v>1.1950211579847274</v>
      </c>
      <c r="I22" s="3">
        <f t="shared" si="6"/>
        <v>54.442352577680353</v>
      </c>
    </row>
    <row r="23" spans="1:9" x14ac:dyDescent="0.3">
      <c r="A23" s="8">
        <v>43956</v>
      </c>
      <c r="B23" s="3">
        <v>74.389999000000003</v>
      </c>
      <c r="C23" s="3">
        <f t="shared" si="0"/>
        <v>1.0999979999999994</v>
      </c>
      <c r="D23" s="3">
        <f t="shared" si="1"/>
        <v>1.0999979999999994</v>
      </c>
      <c r="E23" s="3" t="str">
        <f t="shared" si="2"/>
        <v/>
      </c>
      <c r="F23" s="3">
        <f t="shared" si="3"/>
        <v>1.3075007499999991</v>
      </c>
      <c r="G23" s="3">
        <f t="shared" si="4"/>
        <v>1.1962508333333328</v>
      </c>
      <c r="H23" s="3">
        <f t="shared" si="5"/>
        <v>1.0929988206208143</v>
      </c>
      <c r="I23" s="3">
        <f t="shared" si="6"/>
        <v>52.221664429634743</v>
      </c>
    </row>
    <row r="24" spans="1:9" x14ac:dyDescent="0.3">
      <c r="A24" s="8">
        <v>43957</v>
      </c>
      <c r="B24" s="3">
        <v>75.157500999999996</v>
      </c>
      <c r="C24" s="3">
        <f t="shared" si="0"/>
        <v>0.76750199999999325</v>
      </c>
      <c r="D24" s="3">
        <f t="shared" si="1"/>
        <v>0.76750199999999325</v>
      </c>
      <c r="E24" s="3" t="str">
        <f t="shared" si="2"/>
        <v/>
      </c>
      <c r="F24" s="3">
        <f t="shared" si="3"/>
        <v>1.3328131249999995</v>
      </c>
      <c r="G24" s="3">
        <f t="shared" si="4"/>
        <v>1.1962508333333328</v>
      </c>
      <c r="H24" s="3">
        <f t="shared" si="5"/>
        <v>1.1141585759954191</v>
      </c>
      <c r="I24" s="3">
        <f t="shared" si="6"/>
        <v>52.699858404464038</v>
      </c>
    </row>
    <row r="25" spans="1:9" x14ac:dyDescent="0.3">
      <c r="A25" s="8">
        <v>43958</v>
      </c>
      <c r="B25" s="3">
        <v>75.934997999999993</v>
      </c>
      <c r="C25" s="3">
        <f t="shared" si="0"/>
        <v>0.77749699999999677</v>
      </c>
      <c r="D25" s="3">
        <f t="shared" si="1"/>
        <v>0.77749699999999677</v>
      </c>
      <c r="E25" s="3" t="str">
        <f t="shared" si="2"/>
        <v/>
      </c>
      <c r="F25" s="3">
        <f t="shared" si="3"/>
        <v>1.2711113333333326</v>
      </c>
      <c r="G25" s="3">
        <f t="shared" si="4"/>
        <v>1.2410001999999991</v>
      </c>
      <c r="H25" s="3">
        <f t="shared" si="5"/>
        <v>1.0242636007095998</v>
      </c>
      <c r="I25" s="3">
        <f t="shared" si="6"/>
        <v>50.59931919689447</v>
      </c>
    </row>
    <row r="26" spans="1:9" x14ac:dyDescent="0.3">
      <c r="A26" s="8">
        <v>43959</v>
      </c>
      <c r="B26" s="3">
        <v>77.532500999999996</v>
      </c>
      <c r="C26" s="3">
        <f t="shared" si="0"/>
        <v>1.5975030000000032</v>
      </c>
      <c r="D26" s="3">
        <f t="shared" si="1"/>
        <v>1.5975030000000032</v>
      </c>
      <c r="E26" s="3" t="str">
        <f t="shared" si="2"/>
        <v/>
      </c>
      <c r="F26" s="3">
        <f t="shared" si="3"/>
        <v>1.3037504999999996</v>
      </c>
      <c r="G26" s="3">
        <f t="shared" si="4"/>
        <v>1.1843755000000016</v>
      </c>
      <c r="H26" s="3">
        <f t="shared" si="5"/>
        <v>1.1007915141777231</v>
      </c>
      <c r="I26" s="3">
        <f t="shared" si="6"/>
        <v>52.398893785925594</v>
      </c>
    </row>
    <row r="27" spans="1:9" x14ac:dyDescent="0.3">
      <c r="A27" s="8">
        <v>43962</v>
      </c>
      <c r="B27" s="3">
        <v>78.752502000000007</v>
      </c>
      <c r="C27" s="3">
        <f t="shared" si="0"/>
        <v>1.2200010000000105</v>
      </c>
      <c r="D27" s="3">
        <f t="shared" si="1"/>
        <v>1.2200010000000105</v>
      </c>
      <c r="E27" s="3" t="str">
        <f t="shared" si="2"/>
        <v/>
      </c>
      <c r="F27" s="3">
        <f t="shared" si="3"/>
        <v>1.2961369090909096</v>
      </c>
      <c r="G27" s="3">
        <f t="shared" si="4"/>
        <v>0.86583433333333437</v>
      </c>
      <c r="H27" s="3">
        <f t="shared" si="5"/>
        <v>1.4969802642278851</v>
      </c>
      <c r="I27" s="3">
        <f t="shared" si="6"/>
        <v>59.951625796721324</v>
      </c>
    </row>
    <row r="28" spans="1:9" x14ac:dyDescent="0.3">
      <c r="A28" s="8">
        <v>43963</v>
      </c>
      <c r="B28" s="3">
        <v>77.852501000000004</v>
      </c>
      <c r="C28" s="3">
        <f t="shared" si="0"/>
        <v>-0.90000100000000316</v>
      </c>
      <c r="D28" s="3" t="str">
        <f t="shared" si="1"/>
        <v/>
      </c>
      <c r="E28" s="3">
        <f t="shared" si="2"/>
        <v>0.90000100000000316</v>
      </c>
      <c r="F28" s="3">
        <f t="shared" si="3"/>
        <v>1.232500300000001</v>
      </c>
      <c r="G28" s="3">
        <f t="shared" si="4"/>
        <v>0.8743760000000016</v>
      </c>
      <c r="H28" s="3">
        <f t="shared" si="5"/>
        <v>1.4095770011985675</v>
      </c>
      <c r="I28" s="3">
        <f t="shared" si="6"/>
        <v>58.498939876061989</v>
      </c>
    </row>
    <row r="29" spans="1:9" x14ac:dyDescent="0.3">
      <c r="A29" s="8">
        <v>43964</v>
      </c>
      <c r="B29" s="3">
        <v>76.912497999999999</v>
      </c>
      <c r="C29" s="3">
        <f t="shared" si="0"/>
        <v>-0.94000300000000436</v>
      </c>
      <c r="D29" s="3" t="str">
        <f t="shared" si="1"/>
        <v/>
      </c>
      <c r="E29" s="3">
        <f t="shared" si="2"/>
        <v>0.94000300000000436</v>
      </c>
      <c r="F29" s="3">
        <f t="shared" si="3"/>
        <v>1.232500300000001</v>
      </c>
      <c r="G29" s="3">
        <f t="shared" si="4"/>
        <v>1.0425012500000008</v>
      </c>
      <c r="H29" s="3">
        <f t="shared" si="5"/>
        <v>1.1822530668428455</v>
      </c>
      <c r="I29" s="3">
        <f t="shared" si="6"/>
        <v>54.175800451652435</v>
      </c>
    </row>
    <row r="30" spans="1:9" x14ac:dyDescent="0.3">
      <c r="A30" s="8">
        <v>43965</v>
      </c>
      <c r="B30" s="3">
        <v>77.385002</v>
      </c>
      <c r="C30" s="3">
        <f t="shared" si="0"/>
        <v>0.4725040000000007</v>
      </c>
      <c r="D30" s="3">
        <f t="shared" si="1"/>
        <v>0.4725040000000007</v>
      </c>
      <c r="E30" s="3" t="str">
        <f t="shared" si="2"/>
        <v/>
      </c>
      <c r="F30" s="3">
        <f t="shared" si="3"/>
        <v>1.0812506999999996</v>
      </c>
      <c r="G30" s="3">
        <f t="shared" si="4"/>
        <v>1.0425012500000008</v>
      </c>
      <c r="H30" s="3">
        <f t="shared" si="5"/>
        <v>1.0371696916430544</v>
      </c>
      <c r="I30" s="3">
        <f t="shared" si="6"/>
        <v>50.912287567293319</v>
      </c>
    </row>
    <row r="31" spans="1:9" x14ac:dyDescent="0.3">
      <c r="A31" s="8">
        <v>43966</v>
      </c>
      <c r="B31" s="3">
        <v>76.927498</v>
      </c>
      <c r="C31" s="3">
        <f t="shared" si="0"/>
        <v>-0.45750400000000013</v>
      </c>
      <c r="D31" s="3" t="str">
        <f t="shared" si="1"/>
        <v/>
      </c>
      <c r="E31" s="3">
        <f t="shared" si="2"/>
        <v>0.45750400000000013</v>
      </c>
      <c r="F31" s="3">
        <f t="shared" si="3"/>
        <v>1.1958337777777786</v>
      </c>
      <c r="G31" s="3">
        <f t="shared" si="4"/>
        <v>0.92550180000000071</v>
      </c>
      <c r="H31" s="3">
        <f t="shared" si="5"/>
        <v>1.2920923306446055</v>
      </c>
      <c r="I31" s="3">
        <f t="shared" si="6"/>
        <v>56.371740063421882</v>
      </c>
    </row>
    <row r="32" spans="1:9" x14ac:dyDescent="0.3">
      <c r="A32" s="8">
        <v>43969</v>
      </c>
      <c r="B32" s="3">
        <v>78.739998</v>
      </c>
      <c r="C32" s="3">
        <f t="shared" si="0"/>
        <v>1.8125</v>
      </c>
      <c r="D32" s="3">
        <f t="shared" si="1"/>
        <v>1.8125</v>
      </c>
      <c r="E32" s="3" t="str">
        <f t="shared" si="2"/>
        <v/>
      </c>
      <c r="F32" s="3">
        <f t="shared" si="3"/>
        <v>1.2575004000000007</v>
      </c>
      <c r="G32" s="3">
        <f t="shared" si="4"/>
        <v>0.87000075000000265</v>
      </c>
      <c r="H32" s="3">
        <f t="shared" si="5"/>
        <v>1.4454015125848994</v>
      </c>
      <c r="I32" s="3">
        <f t="shared" si="6"/>
        <v>59.106919871700129</v>
      </c>
    </row>
    <row r="33" spans="1:9" x14ac:dyDescent="0.3">
      <c r="A33" s="8">
        <v>43970</v>
      </c>
      <c r="B33" s="3">
        <v>78.285004000000001</v>
      </c>
      <c r="C33" s="3">
        <f t="shared" si="0"/>
        <v>-0.45499399999999923</v>
      </c>
      <c r="D33" s="3" t="str">
        <f t="shared" si="1"/>
        <v/>
      </c>
      <c r="E33" s="3">
        <f t="shared" si="2"/>
        <v>0.45499399999999923</v>
      </c>
      <c r="F33" s="3">
        <f t="shared" si="3"/>
        <v>1.1430553333333349</v>
      </c>
      <c r="G33" s="3">
        <f t="shared" si="4"/>
        <v>0.78699940000000201</v>
      </c>
      <c r="H33" s="3">
        <f t="shared" si="5"/>
        <v>1.4524221153578158</v>
      </c>
      <c r="I33" s="3">
        <f t="shared" si="6"/>
        <v>59.223985392331336</v>
      </c>
    </row>
    <row r="34" spans="1:9" x14ac:dyDescent="0.3">
      <c r="A34" s="8">
        <v>43971</v>
      </c>
      <c r="B34" s="3">
        <v>79.807502999999997</v>
      </c>
      <c r="C34" s="3">
        <f t="shared" si="0"/>
        <v>1.5224989999999963</v>
      </c>
      <c r="D34" s="3">
        <f t="shared" si="1"/>
        <v>1.5224989999999963</v>
      </c>
      <c r="E34" s="3" t="str">
        <f t="shared" si="2"/>
        <v/>
      </c>
      <c r="F34" s="3">
        <f t="shared" si="3"/>
        <v>1.1436114444444456</v>
      </c>
      <c r="G34" s="3">
        <f t="shared" si="4"/>
        <v>0.78699940000000201</v>
      </c>
      <c r="H34" s="3">
        <f t="shared" si="5"/>
        <v>1.4531287373846062</v>
      </c>
      <c r="I34" s="3">
        <f t="shared" si="6"/>
        <v>59.235730894981643</v>
      </c>
    </row>
    <row r="35" spans="1:9" x14ac:dyDescent="0.3">
      <c r="A35" s="8">
        <v>43972</v>
      </c>
      <c r="B35" s="3">
        <v>79.212502000000001</v>
      </c>
      <c r="C35" s="3">
        <f t="shared" si="0"/>
        <v>-0.59500099999999634</v>
      </c>
      <c r="D35" s="3" t="str">
        <f t="shared" si="1"/>
        <v/>
      </c>
      <c r="E35" s="3">
        <f t="shared" si="2"/>
        <v>0.59500099999999634</v>
      </c>
      <c r="F35" s="3">
        <f t="shared" si="3"/>
        <v>1.1436114444444456</v>
      </c>
      <c r="G35" s="3">
        <f t="shared" si="4"/>
        <v>0.66950060000000067</v>
      </c>
      <c r="H35" s="3">
        <f t="shared" si="5"/>
        <v>1.7081559664688044</v>
      </c>
      <c r="I35" s="3">
        <f t="shared" si="6"/>
        <v>63.074504851952398</v>
      </c>
    </row>
    <row r="36" spans="1:9" x14ac:dyDescent="0.3">
      <c r="A36" s="8">
        <v>43973</v>
      </c>
      <c r="B36" s="3">
        <v>79.722504000000001</v>
      </c>
      <c r="C36" s="3">
        <f t="shared" si="0"/>
        <v>0.51000200000000007</v>
      </c>
      <c r="D36" s="3">
        <f t="shared" si="1"/>
        <v>0.51000200000000007</v>
      </c>
      <c r="E36" s="3" t="str">
        <f t="shared" si="2"/>
        <v/>
      </c>
      <c r="F36" s="3">
        <f t="shared" si="3"/>
        <v>1.0866673333333334</v>
      </c>
      <c r="G36" s="3">
        <f t="shared" si="4"/>
        <v>0.66950060000000067</v>
      </c>
      <c r="H36" s="3">
        <f t="shared" si="5"/>
        <v>1.6231013584354255</v>
      </c>
      <c r="I36" s="3">
        <f t="shared" si="6"/>
        <v>61.877187978871703</v>
      </c>
    </row>
    <row r="37" spans="1:9" x14ac:dyDescent="0.3">
      <c r="A37" s="8">
        <v>43977</v>
      </c>
      <c r="B37" s="3">
        <v>79.182502999999997</v>
      </c>
      <c r="C37" s="3">
        <f t="shared" si="0"/>
        <v>-0.54000100000000373</v>
      </c>
      <c r="D37" s="3" t="str">
        <f t="shared" si="1"/>
        <v/>
      </c>
      <c r="E37" s="3">
        <f t="shared" si="2"/>
        <v>0.54000100000000373</v>
      </c>
      <c r="F37" s="3">
        <f t="shared" si="3"/>
        <v>1.0850010000000001</v>
      </c>
      <c r="G37" s="3">
        <f t="shared" si="4"/>
        <v>0.64791733333333446</v>
      </c>
      <c r="H37" s="3">
        <f t="shared" si="5"/>
        <v>1.6745978910889838</v>
      </c>
      <c r="I37" s="3">
        <f t="shared" si="6"/>
        <v>62.611202105119361</v>
      </c>
    </row>
    <row r="38" spans="1:9" x14ac:dyDescent="0.3">
      <c r="A38" s="8">
        <v>43978</v>
      </c>
      <c r="B38" s="3">
        <v>79.527495999999999</v>
      </c>
      <c r="C38" s="3">
        <f t="shared" si="0"/>
        <v>0.34499300000000233</v>
      </c>
      <c r="D38" s="3">
        <f t="shared" si="1"/>
        <v>0.34499300000000233</v>
      </c>
      <c r="E38" s="3" t="str">
        <f t="shared" si="2"/>
        <v/>
      </c>
      <c r="F38" s="3">
        <f t="shared" si="3"/>
        <v>1.0321873750000012</v>
      </c>
      <c r="G38" s="3">
        <f t="shared" si="4"/>
        <v>0.64791733333333446</v>
      </c>
      <c r="H38" s="3">
        <f t="shared" si="5"/>
        <v>1.5930849846070889</v>
      </c>
      <c r="I38" s="3">
        <f t="shared" si="6"/>
        <v>61.435895624858489</v>
      </c>
    </row>
    <row r="39" spans="1:9" x14ac:dyDescent="0.3">
      <c r="A39" s="8">
        <v>43979</v>
      </c>
      <c r="B39" s="3">
        <v>79.5625</v>
      </c>
      <c r="C39" s="3">
        <f t="shared" si="0"/>
        <v>3.5004000000000701E-2</v>
      </c>
      <c r="D39" s="3">
        <f t="shared" si="1"/>
        <v>3.5004000000000701E-2</v>
      </c>
      <c r="E39" s="3" t="str">
        <f t="shared" si="2"/>
        <v/>
      </c>
      <c r="F39" s="3">
        <f t="shared" si="3"/>
        <v>0.93937575000000173</v>
      </c>
      <c r="G39" s="3">
        <f t="shared" si="4"/>
        <v>0.64791733333333446</v>
      </c>
      <c r="H39" s="3">
        <f t="shared" si="5"/>
        <v>1.4498388940564435</v>
      </c>
      <c r="I39" s="3">
        <f t="shared" si="6"/>
        <v>59.180989312150245</v>
      </c>
    </row>
    <row r="40" spans="1:9" x14ac:dyDescent="0.3">
      <c r="A40" s="8">
        <v>43980</v>
      </c>
      <c r="B40" s="3">
        <v>79.485000999999997</v>
      </c>
      <c r="C40" s="3">
        <f t="shared" si="0"/>
        <v>-7.7499000000003093E-2</v>
      </c>
      <c r="D40" s="3" t="str">
        <f t="shared" si="1"/>
        <v/>
      </c>
      <c r="E40" s="3">
        <f t="shared" si="2"/>
        <v>7.7499000000003093E-2</v>
      </c>
      <c r="F40" s="3">
        <f t="shared" si="3"/>
        <v>0.84535757142857293</v>
      </c>
      <c r="G40" s="3">
        <f t="shared" si="4"/>
        <v>0.5664290000000014</v>
      </c>
      <c r="H40" s="3">
        <f t="shared" si="5"/>
        <v>1.4924334231272955</v>
      </c>
      <c r="I40" s="3">
        <f t="shared" si="6"/>
        <v>59.878567237905024</v>
      </c>
    </row>
    <row r="41" spans="1:9" x14ac:dyDescent="0.3">
      <c r="A41" s="8">
        <v>43983</v>
      </c>
      <c r="B41" s="3">
        <v>80.462502000000001</v>
      </c>
      <c r="C41" s="3">
        <f t="shared" si="0"/>
        <v>0.97750100000000373</v>
      </c>
      <c r="D41" s="3">
        <f t="shared" si="1"/>
        <v>0.97750100000000373</v>
      </c>
      <c r="E41" s="3" t="str">
        <f t="shared" si="2"/>
        <v/>
      </c>
      <c r="F41" s="3">
        <f t="shared" si="3"/>
        <v>0.81071471428571484</v>
      </c>
      <c r="G41" s="3">
        <f t="shared" si="4"/>
        <v>0.5664290000000014</v>
      </c>
      <c r="H41" s="3">
        <f t="shared" si="5"/>
        <v>1.4312733180781931</v>
      </c>
      <c r="I41" s="3">
        <f t="shared" si="6"/>
        <v>58.869289085504676</v>
      </c>
    </row>
    <row r="42" spans="1:9" x14ac:dyDescent="0.3">
      <c r="A42" s="8">
        <v>43984</v>
      </c>
      <c r="B42" s="3">
        <v>80.834998999999996</v>
      </c>
      <c r="C42" s="3">
        <f t="shared" si="0"/>
        <v>0.37249699999999564</v>
      </c>
      <c r="D42" s="3">
        <f t="shared" si="1"/>
        <v>0.37249699999999564</v>
      </c>
      <c r="E42" s="3" t="str">
        <f t="shared" si="2"/>
        <v/>
      </c>
      <c r="F42" s="3">
        <f t="shared" si="3"/>
        <v>0.75593749999999993</v>
      </c>
      <c r="G42" s="3">
        <f t="shared" si="4"/>
        <v>0.51083366666666785</v>
      </c>
      <c r="H42" s="3">
        <f t="shared" si="5"/>
        <v>1.4798114324232052</v>
      </c>
      <c r="I42" s="3">
        <f t="shared" si="6"/>
        <v>59.674353181651931</v>
      </c>
    </row>
    <row r="43" spans="1:9" x14ac:dyDescent="0.3">
      <c r="A43" s="8">
        <v>43985</v>
      </c>
      <c r="B43" s="3">
        <v>81.279999000000004</v>
      </c>
      <c r="C43" s="3">
        <f t="shared" si="0"/>
        <v>0.44500000000000739</v>
      </c>
      <c r="D43" s="3">
        <f t="shared" si="1"/>
        <v>0.44500000000000739</v>
      </c>
      <c r="E43" s="3" t="str">
        <f t="shared" si="2"/>
        <v/>
      </c>
      <c r="F43" s="3">
        <f t="shared" si="3"/>
        <v>0.72138888888888963</v>
      </c>
      <c r="G43" s="3">
        <f t="shared" si="4"/>
        <v>0.42499980000000048</v>
      </c>
      <c r="H43" s="3">
        <f t="shared" si="5"/>
        <v>1.6973864196851123</v>
      </c>
      <c r="I43" s="3">
        <f t="shared" si="6"/>
        <v>62.92707664344443</v>
      </c>
    </row>
    <row r="44" spans="1:9" x14ac:dyDescent="0.3">
      <c r="A44" s="8">
        <v>43986</v>
      </c>
      <c r="B44" s="3">
        <v>80.580001999999993</v>
      </c>
      <c r="C44" s="3">
        <f t="shared" si="0"/>
        <v>-0.69999700000001042</v>
      </c>
      <c r="D44" s="3" t="str">
        <f t="shared" si="1"/>
        <v/>
      </c>
      <c r="E44" s="3">
        <f t="shared" si="2"/>
        <v>0.69999700000001042</v>
      </c>
      <c r="F44" s="3">
        <f t="shared" si="3"/>
        <v>0.75249950000000076</v>
      </c>
      <c r="G44" s="3">
        <f t="shared" si="4"/>
        <v>0.47083266666666884</v>
      </c>
      <c r="H44" s="3">
        <f t="shared" si="5"/>
        <v>1.5982312895310236</v>
      </c>
      <c r="I44" s="3">
        <f t="shared" si="6"/>
        <v>61.512279371383507</v>
      </c>
    </row>
    <row r="45" spans="1:9" x14ac:dyDescent="0.3">
      <c r="A45" s="8">
        <v>43987</v>
      </c>
      <c r="B45" s="3">
        <v>82.875</v>
      </c>
      <c r="C45" s="3">
        <f t="shared" si="0"/>
        <v>2.2949980000000068</v>
      </c>
      <c r="D45" s="3">
        <f t="shared" si="1"/>
        <v>2.2949980000000068</v>
      </c>
      <c r="E45" s="3" t="str">
        <f t="shared" si="2"/>
        <v/>
      </c>
      <c r="F45" s="3">
        <f t="shared" si="3"/>
        <v>0.92388822222222367</v>
      </c>
      <c r="G45" s="3">
        <f t="shared" si="4"/>
        <v>0.47349840000000254</v>
      </c>
      <c r="H45" s="3">
        <f t="shared" si="5"/>
        <v>1.9511960805405439</v>
      </c>
      <c r="I45" s="3">
        <f t="shared" si="6"/>
        <v>66.115433447687451</v>
      </c>
    </row>
    <row r="46" spans="1:9" x14ac:dyDescent="0.3">
      <c r="A46" s="8">
        <v>43990</v>
      </c>
      <c r="B46" s="3">
        <v>83.364998</v>
      </c>
      <c r="C46" s="3">
        <f t="shared" si="0"/>
        <v>0.48999799999999993</v>
      </c>
      <c r="D46" s="3">
        <f t="shared" si="1"/>
        <v>0.48999799999999993</v>
      </c>
      <c r="E46" s="3" t="str">
        <f t="shared" si="2"/>
        <v/>
      </c>
      <c r="F46" s="3">
        <f t="shared" si="3"/>
        <v>0.77694355555555694</v>
      </c>
      <c r="G46" s="3">
        <f t="shared" si="4"/>
        <v>0.47349840000000254</v>
      </c>
      <c r="H46" s="3">
        <f t="shared" si="5"/>
        <v>1.6408578266696419</v>
      </c>
      <c r="I46" s="3">
        <f t="shared" si="6"/>
        <v>62.133516242292771</v>
      </c>
    </row>
    <row r="47" spans="1:9" x14ac:dyDescent="0.3">
      <c r="A47" s="8">
        <v>43991</v>
      </c>
      <c r="B47" s="3">
        <v>85.997497999999993</v>
      </c>
      <c r="C47" s="3">
        <f t="shared" si="0"/>
        <v>2.6324999999999932</v>
      </c>
      <c r="D47" s="3">
        <f t="shared" si="1"/>
        <v>2.6324999999999932</v>
      </c>
      <c r="E47" s="3" t="str">
        <f t="shared" si="2"/>
        <v/>
      </c>
      <c r="F47" s="3">
        <f t="shared" si="3"/>
        <v>0.96249920000000055</v>
      </c>
      <c r="G47" s="3">
        <f t="shared" si="4"/>
        <v>0.47812450000000339</v>
      </c>
      <c r="H47" s="3">
        <f t="shared" si="5"/>
        <v>2.0130723273958848</v>
      </c>
      <c r="I47" s="3">
        <f t="shared" si="6"/>
        <v>66.811284584586389</v>
      </c>
    </row>
    <row r="48" spans="1:9" x14ac:dyDescent="0.3">
      <c r="A48" s="8">
        <v>43992</v>
      </c>
      <c r="B48" s="3">
        <v>88.209998999999996</v>
      </c>
      <c r="C48" s="3">
        <f t="shared" si="0"/>
        <v>2.2125010000000032</v>
      </c>
      <c r="D48" s="3">
        <f t="shared" si="1"/>
        <v>2.2125010000000032</v>
      </c>
      <c r="E48" s="3" t="str">
        <f t="shared" si="2"/>
        <v/>
      </c>
      <c r="F48" s="3">
        <f t="shared" si="3"/>
        <v>1.0314994000000013</v>
      </c>
      <c r="G48" s="3">
        <f t="shared" si="4"/>
        <v>0.47812450000000339</v>
      </c>
      <c r="H48" s="3">
        <f t="shared" si="5"/>
        <v>2.1573866221036444</v>
      </c>
      <c r="I48" s="3">
        <f t="shared" si="6"/>
        <v>68.328237251675603</v>
      </c>
    </row>
    <row r="49" spans="1:9" x14ac:dyDescent="0.3">
      <c r="A49" s="8">
        <v>43993</v>
      </c>
      <c r="B49" s="3">
        <v>83.974997999999999</v>
      </c>
      <c r="C49" s="3">
        <f t="shared" si="0"/>
        <v>-4.2350009999999969</v>
      </c>
      <c r="D49" s="3" t="str">
        <f t="shared" si="1"/>
        <v/>
      </c>
      <c r="E49" s="3">
        <f t="shared" si="2"/>
        <v>4.2350009999999969</v>
      </c>
      <c r="F49" s="3">
        <f t="shared" si="3"/>
        <v>1.0314994000000013</v>
      </c>
      <c r="G49" s="3">
        <f t="shared" si="4"/>
        <v>1.3881245000000035</v>
      </c>
      <c r="H49" s="3">
        <f t="shared" si="5"/>
        <v>0.74308853420568444</v>
      </c>
      <c r="I49" s="3">
        <f t="shared" si="6"/>
        <v>42.630567502660192</v>
      </c>
    </row>
    <row r="50" spans="1:9" x14ac:dyDescent="0.3">
      <c r="A50" s="8">
        <v>43994</v>
      </c>
      <c r="B50" s="3">
        <v>84.699996999999996</v>
      </c>
      <c r="C50" s="3">
        <f t="shared" si="0"/>
        <v>0.72499899999999684</v>
      </c>
      <c r="D50" s="3">
        <f t="shared" si="1"/>
        <v>0.72499899999999684</v>
      </c>
      <c r="E50" s="3" t="str">
        <f t="shared" si="2"/>
        <v/>
      </c>
      <c r="F50" s="3">
        <f t="shared" si="3"/>
        <v>1.052999100000001</v>
      </c>
      <c r="G50" s="3">
        <f t="shared" si="4"/>
        <v>1.3881245000000035</v>
      </c>
      <c r="H50" s="3">
        <f t="shared" si="5"/>
        <v>0.75857684235095502</v>
      </c>
      <c r="I50" s="3">
        <f t="shared" si="6"/>
        <v>43.135837120250649</v>
      </c>
    </row>
    <row r="51" spans="1:9" x14ac:dyDescent="0.3">
      <c r="A51" s="8">
        <v>43997</v>
      </c>
      <c r="B51" s="3">
        <v>85.747497999999993</v>
      </c>
      <c r="C51" s="3">
        <f t="shared" si="0"/>
        <v>1.0475009999999969</v>
      </c>
      <c r="D51" s="3">
        <f t="shared" si="1"/>
        <v>1.0475009999999969</v>
      </c>
      <c r="E51" s="3" t="str">
        <f t="shared" si="2"/>
        <v/>
      </c>
      <c r="F51" s="3">
        <f t="shared" si="3"/>
        <v>1.0524992727272733</v>
      </c>
      <c r="G51" s="3">
        <f t="shared" si="4"/>
        <v>1.6708323333333368</v>
      </c>
      <c r="H51" s="3">
        <f t="shared" si="5"/>
        <v>0.62992512876951612</v>
      </c>
      <c r="I51" s="3">
        <f t="shared" si="6"/>
        <v>38.647488626981726</v>
      </c>
    </row>
    <row r="52" spans="1:9" x14ac:dyDescent="0.3">
      <c r="A52" s="8">
        <v>43998</v>
      </c>
      <c r="B52" s="3">
        <v>88.019997000000004</v>
      </c>
      <c r="C52" s="3">
        <f t="shared" si="0"/>
        <v>2.2724990000000105</v>
      </c>
      <c r="D52" s="3">
        <f t="shared" si="1"/>
        <v>2.2724990000000105</v>
      </c>
      <c r="E52" s="3" t="str">
        <f t="shared" si="2"/>
        <v/>
      </c>
      <c r="F52" s="3">
        <f t="shared" si="3"/>
        <v>1.2277270909090923</v>
      </c>
      <c r="G52" s="3">
        <f t="shared" si="4"/>
        <v>1.6708323333333368</v>
      </c>
      <c r="H52" s="3">
        <f t="shared" si="5"/>
        <v>0.73479969618480956</v>
      </c>
      <c r="I52" s="3">
        <f t="shared" si="6"/>
        <v>42.356457509232278</v>
      </c>
    </row>
    <row r="53" spans="1:9" x14ac:dyDescent="0.3">
      <c r="A53" s="8">
        <v>43999</v>
      </c>
      <c r="B53" s="3">
        <v>87.897498999999996</v>
      </c>
      <c r="C53" s="3">
        <f t="shared" si="0"/>
        <v>-0.12249800000000732</v>
      </c>
      <c r="D53" s="3" t="str">
        <f t="shared" si="1"/>
        <v/>
      </c>
      <c r="E53" s="3">
        <f t="shared" si="2"/>
        <v>0.12249800000000732</v>
      </c>
      <c r="F53" s="3">
        <f t="shared" si="3"/>
        <v>1.3469994000000014</v>
      </c>
      <c r="G53" s="3">
        <f t="shared" si="4"/>
        <v>1.2837487500000044</v>
      </c>
      <c r="H53" s="3">
        <f t="shared" si="5"/>
        <v>1.0492702719282077</v>
      </c>
      <c r="I53" s="3">
        <f t="shared" si="6"/>
        <v>51.202141869794666</v>
      </c>
    </row>
    <row r="54" spans="1:9" x14ac:dyDescent="0.3">
      <c r="A54" s="8">
        <v>44000</v>
      </c>
      <c r="B54" s="3">
        <v>87.932502999999997</v>
      </c>
      <c r="C54" s="3">
        <f t="shared" si="0"/>
        <v>3.5004000000000701E-2</v>
      </c>
      <c r="D54" s="3">
        <f t="shared" si="1"/>
        <v>3.5004000000000701E-2</v>
      </c>
      <c r="E54" s="3" t="str">
        <f t="shared" si="2"/>
        <v/>
      </c>
      <c r="F54" s="3">
        <f t="shared" si="3"/>
        <v>1.2277270909090923</v>
      </c>
      <c r="G54" s="3">
        <f t="shared" si="4"/>
        <v>1.6858320000000049</v>
      </c>
      <c r="H54" s="3">
        <f t="shared" si="5"/>
        <v>0.72826182615414148</v>
      </c>
      <c r="I54" s="3">
        <f t="shared" si="6"/>
        <v>42.138396806155498</v>
      </c>
    </row>
    <row r="55" spans="1:9" x14ac:dyDescent="0.3">
      <c r="A55" s="8">
        <v>44001</v>
      </c>
      <c r="B55" s="3">
        <v>87.43</v>
      </c>
      <c r="C55" s="3">
        <f t="shared" si="0"/>
        <v>-0.50250299999999015</v>
      </c>
      <c r="D55" s="3" t="str">
        <f t="shared" si="1"/>
        <v/>
      </c>
      <c r="E55" s="3">
        <f t="shared" si="2"/>
        <v>0.50250299999999015</v>
      </c>
      <c r="F55" s="3">
        <f t="shared" si="3"/>
        <v>1.2527497000000012</v>
      </c>
      <c r="G55" s="3">
        <f t="shared" si="4"/>
        <v>1.3899997500000012</v>
      </c>
      <c r="H55" s="3">
        <f t="shared" si="5"/>
        <v>0.90125893907534882</v>
      </c>
      <c r="I55" s="3">
        <f t="shared" si="6"/>
        <v>47.403271619260018</v>
      </c>
    </row>
    <row r="56" spans="1:9" x14ac:dyDescent="0.3">
      <c r="A56" s="8">
        <v>44004</v>
      </c>
      <c r="B56" s="3">
        <v>89.717499000000004</v>
      </c>
      <c r="C56" s="3">
        <f t="shared" si="0"/>
        <v>2.2874989999999968</v>
      </c>
      <c r="D56" s="3">
        <f t="shared" si="1"/>
        <v>2.2874989999999968</v>
      </c>
      <c r="E56" s="3" t="str">
        <f t="shared" si="2"/>
        <v/>
      </c>
      <c r="F56" s="3">
        <f t="shared" si="3"/>
        <v>1.4442499000000013</v>
      </c>
      <c r="G56" s="3">
        <f t="shared" si="4"/>
        <v>1.3899997500000012</v>
      </c>
      <c r="H56" s="3">
        <f t="shared" si="5"/>
        <v>1.0390288919116712</v>
      </c>
      <c r="I56" s="3">
        <f t="shared" si="6"/>
        <v>50.95704607390531</v>
      </c>
    </row>
    <row r="57" spans="1:9" x14ac:dyDescent="0.3">
      <c r="A57" s="8">
        <v>44005</v>
      </c>
      <c r="B57" s="3">
        <v>91.632499999999993</v>
      </c>
      <c r="C57" s="3">
        <f t="shared" si="0"/>
        <v>1.9150009999999895</v>
      </c>
      <c r="D57" s="3">
        <f t="shared" si="1"/>
        <v>1.9150009999999895</v>
      </c>
      <c r="E57" s="3" t="str">
        <f t="shared" si="2"/>
        <v/>
      </c>
      <c r="F57" s="3">
        <f t="shared" si="3"/>
        <v>1.5912499999999994</v>
      </c>
      <c r="G57" s="3">
        <f t="shared" si="4"/>
        <v>1.3899997500000012</v>
      </c>
      <c r="H57" s="3">
        <f t="shared" si="5"/>
        <v>1.14478437855834</v>
      </c>
      <c r="I57" s="3">
        <f t="shared" si="6"/>
        <v>53.375266530420639</v>
      </c>
    </row>
    <row r="58" spans="1:9" x14ac:dyDescent="0.3">
      <c r="A58" s="8">
        <v>44006</v>
      </c>
      <c r="B58" s="3">
        <v>90.014999000000003</v>
      </c>
      <c r="C58" s="3">
        <f t="shared" si="0"/>
        <v>-1.6175009999999901</v>
      </c>
      <c r="D58" s="3" t="str">
        <f t="shared" si="1"/>
        <v/>
      </c>
      <c r="E58" s="3">
        <f t="shared" si="2"/>
        <v>1.6175009999999901</v>
      </c>
      <c r="F58" s="3">
        <f t="shared" si="3"/>
        <v>1.5912499999999994</v>
      </c>
      <c r="G58" s="3">
        <f t="shared" si="4"/>
        <v>1.6193757499999961</v>
      </c>
      <c r="H58" s="3">
        <f t="shared" si="5"/>
        <v>0.98263173324659403</v>
      </c>
      <c r="I58" s="3">
        <f t="shared" si="6"/>
        <v>49.561989590347046</v>
      </c>
    </row>
    <row r="59" spans="1:9" x14ac:dyDescent="0.3">
      <c r="A59" s="8">
        <v>44007</v>
      </c>
      <c r="B59" s="3">
        <v>91.209998999999996</v>
      </c>
      <c r="C59" s="3">
        <f t="shared" si="0"/>
        <v>1.1949999999999932</v>
      </c>
      <c r="D59" s="3">
        <f t="shared" si="1"/>
        <v>1.1949999999999932</v>
      </c>
      <c r="E59" s="3" t="str">
        <f t="shared" si="2"/>
        <v/>
      </c>
      <c r="F59" s="3">
        <f t="shared" si="3"/>
        <v>1.4812501999999981</v>
      </c>
      <c r="G59" s="3">
        <f t="shared" si="4"/>
        <v>1.6193757499999961</v>
      </c>
      <c r="H59" s="3">
        <f t="shared" si="5"/>
        <v>0.91470444706857046</v>
      </c>
      <c r="I59" s="3">
        <f t="shared" si="6"/>
        <v>47.772618299862998</v>
      </c>
    </row>
    <row r="60" spans="1:9" x14ac:dyDescent="0.3">
      <c r="A60" s="8">
        <v>44008</v>
      </c>
      <c r="B60" s="3">
        <v>88.407500999999996</v>
      </c>
      <c r="C60" s="3">
        <f t="shared" si="0"/>
        <v>-2.8024979999999999</v>
      </c>
      <c r="D60" s="3" t="str">
        <f t="shared" si="1"/>
        <v/>
      </c>
      <c r="E60" s="3">
        <f t="shared" si="2"/>
        <v>2.8024979999999999</v>
      </c>
      <c r="F60" s="3">
        <f t="shared" si="3"/>
        <v>1.5913893333333311</v>
      </c>
      <c r="G60" s="3">
        <f t="shared" si="4"/>
        <v>1.8560001999999969</v>
      </c>
      <c r="H60" s="3">
        <f t="shared" si="5"/>
        <v>0.85742950530572881</v>
      </c>
      <c r="I60" s="3">
        <f t="shared" si="6"/>
        <v>46.162155971814272</v>
      </c>
    </row>
    <row r="61" spans="1:9" x14ac:dyDescent="0.3">
      <c r="A61" s="8">
        <v>44011</v>
      </c>
      <c r="B61" s="3">
        <v>90.444999999999993</v>
      </c>
      <c r="C61" s="3">
        <f t="shared" si="0"/>
        <v>2.0374989999999968</v>
      </c>
      <c r="D61" s="3">
        <f t="shared" si="1"/>
        <v>2.0374989999999968</v>
      </c>
      <c r="E61" s="3" t="str">
        <f t="shared" si="2"/>
        <v/>
      </c>
      <c r="F61" s="3">
        <f t="shared" si="3"/>
        <v>1.5252781111111093</v>
      </c>
      <c r="G61" s="3">
        <f t="shared" si="4"/>
        <v>1.8560001999999969</v>
      </c>
      <c r="H61" s="3">
        <f t="shared" si="5"/>
        <v>0.82180923855025012</v>
      </c>
      <c r="I61" s="3">
        <f t="shared" si="6"/>
        <v>45.109510982841719</v>
      </c>
    </row>
    <row r="62" spans="1:9" x14ac:dyDescent="0.3">
      <c r="A62" s="8">
        <v>44012</v>
      </c>
      <c r="B62" s="3">
        <v>91.199996999999996</v>
      </c>
      <c r="C62" s="3">
        <f t="shared" si="0"/>
        <v>0.75499700000000303</v>
      </c>
      <c r="D62" s="3">
        <f t="shared" si="1"/>
        <v>0.75499700000000303</v>
      </c>
      <c r="E62" s="3" t="str">
        <f t="shared" si="2"/>
        <v/>
      </c>
      <c r="F62" s="3">
        <f t="shared" si="3"/>
        <v>1.3633332222222205</v>
      </c>
      <c r="G62" s="3">
        <f t="shared" si="4"/>
        <v>1.8560001999999969</v>
      </c>
      <c r="H62" s="3">
        <f t="shared" si="5"/>
        <v>0.73455445868067404</v>
      </c>
      <c r="I62" s="3">
        <f t="shared" si="6"/>
        <v>42.348307659327475</v>
      </c>
    </row>
    <row r="63" spans="1:9" x14ac:dyDescent="0.3">
      <c r="A63" s="8">
        <v>44013</v>
      </c>
      <c r="B63" s="3">
        <v>91.027495999999999</v>
      </c>
      <c r="C63" s="3">
        <f t="shared" si="0"/>
        <v>-0.17250099999999691</v>
      </c>
      <c r="D63" s="3" t="str">
        <f t="shared" si="1"/>
        <v/>
      </c>
      <c r="E63" s="3">
        <f t="shared" si="2"/>
        <v>0.17250099999999691</v>
      </c>
      <c r="F63" s="3">
        <f t="shared" si="3"/>
        <v>1.3633332222222205</v>
      </c>
      <c r="G63" s="3">
        <f t="shared" si="4"/>
        <v>1.0435001999999969</v>
      </c>
      <c r="H63" s="3">
        <f t="shared" si="5"/>
        <v>1.3065002021295489</v>
      </c>
      <c r="I63" s="3">
        <f t="shared" si="6"/>
        <v>56.644270003674031</v>
      </c>
    </row>
    <row r="64" spans="1:9" x14ac:dyDescent="0.3">
      <c r="A64" s="8">
        <v>44014</v>
      </c>
      <c r="B64" s="3">
        <v>91.027495999999999</v>
      </c>
      <c r="C64" s="3">
        <f t="shared" si="0"/>
        <v>0</v>
      </c>
      <c r="D64" s="3">
        <f t="shared" si="1"/>
        <v>0</v>
      </c>
      <c r="E64" s="3" t="str">
        <f t="shared" si="2"/>
        <v/>
      </c>
      <c r="F64" s="3">
        <f t="shared" si="3"/>
        <v>1.2827777777777765</v>
      </c>
      <c r="G64" s="3">
        <f t="shared" si="4"/>
        <v>1.0435001999999969</v>
      </c>
      <c r="H64" s="3">
        <f t="shared" si="5"/>
        <v>1.2293028576111249</v>
      </c>
      <c r="I64" s="3">
        <f t="shared" si="6"/>
        <v>55.142927458874773</v>
      </c>
    </row>
    <row r="65" spans="1:9" x14ac:dyDescent="0.3">
      <c r="A65" s="8">
        <v>44018</v>
      </c>
      <c r="B65" s="3">
        <v>93.462502000000001</v>
      </c>
      <c r="C65" s="3">
        <f t="shared" si="0"/>
        <v>2.4350060000000013</v>
      </c>
      <c r="D65" s="3">
        <f t="shared" si="1"/>
        <v>2.4350060000000013</v>
      </c>
      <c r="E65" s="3" t="str">
        <f t="shared" si="2"/>
        <v/>
      </c>
      <c r="F65" s="3">
        <f t="shared" si="3"/>
        <v>1.436944999999999</v>
      </c>
      <c r="G65" s="3">
        <f t="shared" si="4"/>
        <v>1.0435001999999969</v>
      </c>
      <c r="H65" s="3">
        <f t="shared" si="5"/>
        <v>1.3770433393304604</v>
      </c>
      <c r="I65" s="3">
        <f t="shared" si="6"/>
        <v>57.930931108657482</v>
      </c>
    </row>
    <row r="66" spans="1:9" x14ac:dyDescent="0.3">
      <c r="A66" s="8">
        <v>44019</v>
      </c>
      <c r="B66" s="3">
        <v>93.172500999999997</v>
      </c>
      <c r="C66" s="3">
        <f t="shared" si="0"/>
        <v>-0.29000100000000373</v>
      </c>
      <c r="D66" s="3" t="str">
        <f t="shared" si="1"/>
        <v/>
      </c>
      <c r="E66" s="3">
        <f t="shared" si="2"/>
        <v>0.29000100000000373</v>
      </c>
      <c r="F66" s="3">
        <f t="shared" si="3"/>
        <v>1.3325007499999977</v>
      </c>
      <c r="G66" s="3">
        <f t="shared" si="4"/>
        <v>0.91791699999999798</v>
      </c>
      <c r="H66" s="3">
        <f t="shared" si="5"/>
        <v>1.4516571215044505</v>
      </c>
      <c r="I66" s="3">
        <f t="shared" si="6"/>
        <v>59.211261997911286</v>
      </c>
    </row>
    <row r="67" spans="1:9" x14ac:dyDescent="0.3">
      <c r="A67" s="8">
        <v>44020</v>
      </c>
      <c r="B67" s="3">
        <v>95.342499000000004</v>
      </c>
      <c r="C67" s="3">
        <f t="shared" si="0"/>
        <v>2.1699980000000068</v>
      </c>
      <c r="D67" s="3">
        <f t="shared" si="1"/>
        <v>2.1699980000000068</v>
      </c>
      <c r="E67" s="3" t="str">
        <f t="shared" si="2"/>
        <v/>
      </c>
      <c r="F67" s="3">
        <f t="shared" si="3"/>
        <v>1.4255559999999987</v>
      </c>
      <c r="G67" s="3">
        <f t="shared" si="4"/>
        <v>1.0770007999999962</v>
      </c>
      <c r="H67" s="3">
        <f t="shared" si="5"/>
        <v>1.323635042796629</v>
      </c>
      <c r="I67" s="3">
        <f t="shared" si="6"/>
        <v>56.963981796537105</v>
      </c>
    </row>
    <row r="68" spans="1:9" x14ac:dyDescent="0.3">
      <c r="A68" s="8">
        <v>44021</v>
      </c>
      <c r="B68" s="3">
        <v>95.752502000000007</v>
      </c>
      <c r="C68" s="3">
        <f t="shared" ref="C68:C131" si="7">B68-B67</f>
        <v>0.41000300000000323</v>
      </c>
      <c r="D68" s="3">
        <f t="shared" ref="D68:D131" si="8">IF(C68&gt;=0,C68,"")</f>
        <v>0.41000300000000323</v>
      </c>
      <c r="E68" s="3" t="str">
        <f t="shared" si="2"/>
        <v/>
      </c>
      <c r="F68" s="3">
        <f t="shared" si="3"/>
        <v>1.4672225555555545</v>
      </c>
      <c r="G68" s="3">
        <f t="shared" si="4"/>
        <v>1.0770007999999962</v>
      </c>
      <c r="H68" s="3">
        <f t="shared" si="5"/>
        <v>1.3623226236745225</v>
      </c>
      <c r="I68" s="3">
        <f t="shared" si="6"/>
        <v>57.668779447045644</v>
      </c>
    </row>
    <row r="69" spans="1:9" x14ac:dyDescent="0.3">
      <c r="A69" s="8">
        <v>44022</v>
      </c>
      <c r="B69" s="3">
        <v>95.919998000000007</v>
      </c>
      <c r="C69" s="3">
        <f t="shared" si="7"/>
        <v>0.16749599999999987</v>
      </c>
      <c r="D69" s="3">
        <f t="shared" si="8"/>
        <v>0.16749599999999987</v>
      </c>
      <c r="E69" s="3" t="str">
        <f t="shared" ref="E69:E132" si="9">IF(C69&lt;0,-C69,"")</f>
        <v/>
      </c>
      <c r="F69" s="3">
        <f t="shared" si="3"/>
        <v>1.3372498999999991</v>
      </c>
      <c r="G69" s="3">
        <f t="shared" si="4"/>
        <v>1.2206252499999977</v>
      </c>
      <c r="H69" s="3">
        <f t="shared" si="5"/>
        <v>1.0955450085929335</v>
      </c>
      <c r="I69" s="3">
        <f t="shared" si="6"/>
        <v>52.279717405284643</v>
      </c>
    </row>
    <row r="70" spans="1:9" x14ac:dyDescent="0.3">
      <c r="A70" s="8">
        <v>44025</v>
      </c>
      <c r="B70" s="3">
        <v>95.477501000000004</v>
      </c>
      <c r="C70" s="3">
        <f t="shared" si="7"/>
        <v>-0.44249700000000303</v>
      </c>
      <c r="D70" s="3" t="str">
        <f t="shared" si="8"/>
        <v/>
      </c>
      <c r="E70" s="3">
        <f t="shared" si="9"/>
        <v>0.44249700000000303</v>
      </c>
      <c r="F70" s="3">
        <f t="shared" si="3"/>
        <v>1.231666666666666</v>
      </c>
      <c r="G70" s="3">
        <f t="shared" si="4"/>
        <v>1.0649995999999988</v>
      </c>
      <c r="H70" s="3">
        <f t="shared" si="5"/>
        <v>1.1564949570560097</v>
      </c>
      <c r="I70" s="3">
        <f t="shared" si="6"/>
        <v>53.628456364898085</v>
      </c>
    </row>
    <row r="71" spans="1:9" x14ac:dyDescent="0.3">
      <c r="A71" s="8">
        <v>44026</v>
      </c>
      <c r="B71" s="3">
        <v>97.057502999999997</v>
      </c>
      <c r="C71" s="3">
        <f t="shared" si="7"/>
        <v>1.5800019999999932</v>
      </c>
      <c r="D71" s="3">
        <f t="shared" si="8"/>
        <v>1.5800019999999932</v>
      </c>
      <c r="E71" s="3" t="str">
        <f t="shared" si="9"/>
        <v/>
      </c>
      <c r="F71" s="3">
        <f t="shared" si="3"/>
        <v>1.1944445555555552</v>
      </c>
      <c r="G71" s="3">
        <f t="shared" si="4"/>
        <v>1.0649995999999988</v>
      </c>
      <c r="H71" s="3">
        <f t="shared" si="5"/>
        <v>1.1215446048576512</v>
      </c>
      <c r="I71" s="3">
        <f t="shared" si="6"/>
        <v>52.864530978499189</v>
      </c>
    </row>
    <row r="72" spans="1:9" x14ac:dyDescent="0.3">
      <c r="A72" s="8">
        <v>44027</v>
      </c>
      <c r="B72" s="3">
        <v>97.724997999999999</v>
      </c>
      <c r="C72" s="3">
        <f t="shared" si="7"/>
        <v>0.66749500000000239</v>
      </c>
      <c r="D72" s="3">
        <f t="shared" si="8"/>
        <v>0.66749500000000239</v>
      </c>
      <c r="E72" s="3" t="str">
        <f t="shared" si="9"/>
        <v/>
      </c>
      <c r="F72" s="3">
        <f t="shared" si="3"/>
        <v>1.1417496</v>
      </c>
      <c r="G72" s="3">
        <f t="shared" si="4"/>
        <v>0.9268742500000009</v>
      </c>
      <c r="H72" s="3">
        <f t="shared" si="5"/>
        <v>1.2318279421399385</v>
      </c>
      <c r="I72" s="3">
        <f t="shared" si="6"/>
        <v>55.193678638095541</v>
      </c>
    </row>
    <row r="73" spans="1:9" x14ac:dyDescent="0.3">
      <c r="A73" s="8">
        <v>44028</v>
      </c>
      <c r="B73" s="3">
        <v>96.522498999999996</v>
      </c>
      <c r="C73" s="3">
        <f t="shared" si="7"/>
        <v>-1.2024990000000031</v>
      </c>
      <c r="D73" s="3" t="str">
        <f t="shared" si="8"/>
        <v/>
      </c>
      <c r="E73" s="3">
        <f t="shared" si="9"/>
        <v>1.2024990000000031</v>
      </c>
      <c r="F73" s="3">
        <f t="shared" si="3"/>
        <v>1.1358328888888896</v>
      </c>
      <c r="G73" s="3">
        <f t="shared" si="4"/>
        <v>0.98199920000000129</v>
      </c>
      <c r="H73" s="3">
        <f t="shared" si="5"/>
        <v>1.1566535786270375</v>
      </c>
      <c r="I73" s="3">
        <f t="shared" si="6"/>
        <v>53.631866985488827</v>
      </c>
    </row>
    <row r="74" spans="1:9" x14ac:dyDescent="0.3">
      <c r="A74" s="8">
        <v>44029</v>
      </c>
      <c r="B74" s="3">
        <v>96.327499000000003</v>
      </c>
      <c r="C74" s="3">
        <f t="shared" si="7"/>
        <v>-0.19499999999999318</v>
      </c>
      <c r="D74" s="3" t="str">
        <f t="shared" si="8"/>
        <v/>
      </c>
      <c r="E74" s="3">
        <f t="shared" si="9"/>
        <v>0.19499999999999318</v>
      </c>
      <c r="F74" s="3">
        <f t="shared" si="3"/>
        <v>1.1358328888888896</v>
      </c>
      <c r="G74" s="3">
        <f t="shared" si="4"/>
        <v>0.46049960000000001</v>
      </c>
      <c r="H74" s="3">
        <f t="shared" si="5"/>
        <v>2.4665230738287058</v>
      </c>
      <c r="I74" s="3">
        <f t="shared" si="6"/>
        <v>71.152651267498413</v>
      </c>
    </row>
    <row r="75" spans="1:9" x14ac:dyDescent="0.3">
      <c r="A75" s="8">
        <v>44032</v>
      </c>
      <c r="B75" s="3">
        <v>98.357498000000007</v>
      </c>
      <c r="C75" s="3">
        <f t="shared" si="7"/>
        <v>2.0299990000000037</v>
      </c>
      <c r="D75" s="3">
        <f t="shared" si="8"/>
        <v>2.0299990000000037</v>
      </c>
      <c r="E75" s="3" t="str">
        <f t="shared" si="9"/>
        <v/>
      </c>
      <c r="F75" s="3">
        <f t="shared" si="3"/>
        <v>1.134999555555557</v>
      </c>
      <c r="G75" s="3">
        <f t="shared" si="4"/>
        <v>0.46049960000000001</v>
      </c>
      <c r="H75" s="3">
        <f t="shared" si="5"/>
        <v>2.4647134450400325</v>
      </c>
      <c r="I75" s="3">
        <f t="shared" si="6"/>
        <v>71.137584222684666</v>
      </c>
    </row>
    <row r="76" spans="1:9" x14ac:dyDescent="0.3">
      <c r="A76" s="8">
        <v>44033</v>
      </c>
      <c r="B76" s="3">
        <v>97</v>
      </c>
      <c r="C76" s="3">
        <f t="shared" si="7"/>
        <v>-1.3574980000000068</v>
      </c>
      <c r="D76" s="3" t="str">
        <f t="shared" si="8"/>
        <v/>
      </c>
      <c r="E76" s="3">
        <f t="shared" si="9"/>
        <v>1.3574980000000068</v>
      </c>
      <c r="F76" s="3">
        <f t="shared" si="3"/>
        <v>1.1824998750000013</v>
      </c>
      <c r="G76" s="3">
        <f t="shared" si="4"/>
        <v>0.60999933333333445</v>
      </c>
      <c r="H76" s="3">
        <f t="shared" si="5"/>
        <v>1.9385265038541011</v>
      </c>
      <c r="I76" s="3">
        <f t="shared" si="6"/>
        <v>65.969338759122166</v>
      </c>
    </row>
    <row r="77" spans="1:9" x14ac:dyDescent="0.3">
      <c r="A77" s="8">
        <v>44034</v>
      </c>
      <c r="B77" s="3">
        <v>97.272498999999996</v>
      </c>
      <c r="C77" s="3">
        <f t="shared" si="7"/>
        <v>0.27249899999999627</v>
      </c>
      <c r="D77" s="3">
        <f t="shared" si="8"/>
        <v>0.27249899999999627</v>
      </c>
      <c r="E77" s="3" t="str">
        <f t="shared" si="9"/>
        <v/>
      </c>
      <c r="F77" s="3">
        <f t="shared" si="3"/>
        <v>1.0813886666666674</v>
      </c>
      <c r="G77" s="3">
        <f t="shared" si="4"/>
        <v>0.69749900000000198</v>
      </c>
      <c r="H77" s="3">
        <f t="shared" si="5"/>
        <v>1.5503802394937689</v>
      </c>
      <c r="I77" s="3">
        <f t="shared" si="6"/>
        <v>60.790160442958403</v>
      </c>
    </row>
    <row r="78" spans="1:9" x14ac:dyDescent="0.3">
      <c r="A78" s="8">
        <v>44035</v>
      </c>
      <c r="B78" s="3">
        <v>92.845000999999996</v>
      </c>
      <c r="C78" s="3">
        <f t="shared" si="7"/>
        <v>-4.4274979999999999</v>
      </c>
      <c r="D78" s="3" t="str">
        <f t="shared" si="8"/>
        <v/>
      </c>
      <c r="E78" s="3">
        <f t="shared" si="9"/>
        <v>4.4274979999999999</v>
      </c>
      <c r="F78" s="3">
        <f t="shared" si="3"/>
        <v>1.2165622500000008</v>
      </c>
      <c r="G78" s="3">
        <f t="shared" si="4"/>
        <v>1.3191655000000015</v>
      </c>
      <c r="H78" s="3">
        <f t="shared" si="5"/>
        <v>0.92222109356255866</v>
      </c>
      <c r="I78" s="3">
        <f t="shared" si="6"/>
        <v>47.976848066595466</v>
      </c>
    </row>
    <row r="79" spans="1:9" x14ac:dyDescent="0.3">
      <c r="A79" s="8">
        <v>44036</v>
      </c>
      <c r="B79" s="3">
        <v>92.614998</v>
      </c>
      <c r="C79" s="3">
        <f t="shared" si="7"/>
        <v>-0.2300029999999964</v>
      </c>
      <c r="D79" s="3" t="str">
        <f t="shared" si="8"/>
        <v/>
      </c>
      <c r="E79" s="3">
        <f t="shared" si="9"/>
        <v>0.2300029999999964</v>
      </c>
      <c r="F79" s="3">
        <f t="shared" si="3"/>
        <v>1.0424988571428579</v>
      </c>
      <c r="G79" s="3">
        <f t="shared" si="4"/>
        <v>1.163570857142858</v>
      </c>
      <c r="H79" s="3">
        <f t="shared" si="5"/>
        <v>0.89594789242376549</v>
      </c>
      <c r="I79" s="3">
        <f t="shared" si="6"/>
        <v>47.255934406424672</v>
      </c>
    </row>
    <row r="80" spans="1:9" x14ac:dyDescent="0.3">
      <c r="A80" s="8">
        <v>44039</v>
      </c>
      <c r="B80" s="3">
        <v>94.809997999999993</v>
      </c>
      <c r="C80" s="3">
        <f t="shared" si="7"/>
        <v>2.1949999999999932</v>
      </c>
      <c r="D80" s="3">
        <f t="shared" si="8"/>
        <v>2.1949999999999932</v>
      </c>
      <c r="E80" s="3" t="str">
        <f t="shared" si="9"/>
        <v/>
      </c>
      <c r="F80" s="3">
        <f t="shared" si="3"/>
        <v>1.1865614999999998</v>
      </c>
      <c r="G80" s="3">
        <f t="shared" si="4"/>
        <v>1.3091658333333338</v>
      </c>
      <c r="H80" s="3">
        <f t="shared" si="5"/>
        <v>0.90634927202372462</v>
      </c>
      <c r="I80" s="3">
        <f t="shared" si="6"/>
        <v>47.543715379163999</v>
      </c>
    </row>
    <row r="81" spans="1:9" x14ac:dyDescent="0.3">
      <c r="A81" s="8">
        <v>44040</v>
      </c>
      <c r="B81" s="3">
        <v>93.252502000000007</v>
      </c>
      <c r="C81" s="3">
        <f t="shared" si="7"/>
        <v>-1.5574959999999862</v>
      </c>
      <c r="D81" s="3" t="str">
        <f t="shared" si="8"/>
        <v/>
      </c>
      <c r="E81" s="3">
        <f t="shared" si="9"/>
        <v>1.5574959999999862</v>
      </c>
      <c r="F81" s="3">
        <f t="shared" ref="F81:F144" si="10">AVERAGE(D68:D81)</f>
        <v>1.0460705714285703</v>
      </c>
      <c r="G81" s="3">
        <f t="shared" ref="G81:G144" si="11">AVERAGE(E68:E81)</f>
        <v>1.3446415714285698</v>
      </c>
      <c r="H81" s="3">
        <f t="shared" ref="H81:H144" si="12">F81/G81</f>
        <v>0.77795495368866763</v>
      </c>
      <c r="I81" s="3">
        <f t="shared" ref="I81:I144" si="13">100-(100/(1+H81))</f>
        <v>43.755605397913413</v>
      </c>
    </row>
    <row r="82" spans="1:9" x14ac:dyDescent="0.3">
      <c r="A82" s="8">
        <v>44041</v>
      </c>
      <c r="B82" s="3">
        <v>95.040001000000004</v>
      </c>
      <c r="C82" s="3">
        <f t="shared" si="7"/>
        <v>1.7874989999999968</v>
      </c>
      <c r="D82" s="3">
        <f t="shared" si="8"/>
        <v>1.7874989999999968</v>
      </c>
      <c r="E82" s="3" t="str">
        <f t="shared" si="9"/>
        <v/>
      </c>
      <c r="F82" s="3">
        <f t="shared" si="10"/>
        <v>1.2428557142857122</v>
      </c>
      <c r="G82" s="3">
        <f t="shared" si="11"/>
        <v>1.3446415714285698</v>
      </c>
      <c r="H82" s="3">
        <f t="shared" si="12"/>
        <v>0.92430261022294691</v>
      </c>
      <c r="I82" s="3">
        <f t="shared" si="13"/>
        <v>48.033121470217125</v>
      </c>
    </row>
    <row r="83" spans="1:9" x14ac:dyDescent="0.3">
      <c r="A83" s="8">
        <v>44042</v>
      </c>
      <c r="B83" s="3">
        <v>96.190002000000007</v>
      </c>
      <c r="C83" s="3">
        <f t="shared" si="7"/>
        <v>1.1500010000000032</v>
      </c>
      <c r="D83" s="3">
        <f t="shared" si="8"/>
        <v>1.1500010000000032</v>
      </c>
      <c r="E83" s="3" t="str">
        <f t="shared" si="9"/>
        <v/>
      </c>
      <c r="F83" s="3">
        <f t="shared" si="10"/>
        <v>1.3832135714285698</v>
      </c>
      <c r="G83" s="3">
        <f t="shared" si="11"/>
        <v>1.3446415714285698</v>
      </c>
      <c r="H83" s="3">
        <f t="shared" si="12"/>
        <v>1.0286857113595116</v>
      </c>
      <c r="I83" s="3">
        <f t="shared" si="13"/>
        <v>50.707002351297874</v>
      </c>
    </row>
    <row r="84" spans="1:9" x14ac:dyDescent="0.3">
      <c r="A84" s="8">
        <v>44043</v>
      </c>
      <c r="B84" s="3">
        <v>106.260002</v>
      </c>
      <c r="C84" s="3">
        <f t="shared" si="7"/>
        <v>10.069999999999993</v>
      </c>
      <c r="D84" s="3">
        <f t="shared" si="8"/>
        <v>10.069999999999993</v>
      </c>
      <c r="E84" s="3" t="str">
        <f t="shared" si="9"/>
        <v/>
      </c>
      <c r="F84" s="3">
        <f t="shared" si="10"/>
        <v>2.4690618749999977</v>
      </c>
      <c r="G84" s="3">
        <f t="shared" si="11"/>
        <v>1.4949989999999975</v>
      </c>
      <c r="H84" s="3">
        <f t="shared" si="12"/>
        <v>1.6515475093963286</v>
      </c>
      <c r="I84" s="3">
        <f t="shared" si="13"/>
        <v>62.286174528033719</v>
      </c>
    </row>
    <row r="85" spans="1:9" x14ac:dyDescent="0.3">
      <c r="A85" s="8">
        <v>44046</v>
      </c>
      <c r="B85" s="3">
        <v>108.9375</v>
      </c>
      <c r="C85" s="3">
        <f t="shared" si="7"/>
        <v>2.6774979999999999</v>
      </c>
      <c r="D85" s="3">
        <f t="shared" si="8"/>
        <v>2.6774979999999999</v>
      </c>
      <c r="E85" s="3" t="str">
        <f t="shared" si="9"/>
        <v/>
      </c>
      <c r="F85" s="3">
        <f t="shared" si="10"/>
        <v>2.6062488749999986</v>
      </c>
      <c r="G85" s="3">
        <f t="shared" si="11"/>
        <v>1.4949989999999975</v>
      </c>
      <c r="H85" s="3">
        <f t="shared" si="12"/>
        <v>1.743311450375554</v>
      </c>
      <c r="I85" s="3">
        <f t="shared" si="13"/>
        <v>63.547704367905368</v>
      </c>
    </row>
    <row r="86" spans="1:9" x14ac:dyDescent="0.3">
      <c r="A86" s="8">
        <v>44047</v>
      </c>
      <c r="B86" s="3">
        <v>109.665001</v>
      </c>
      <c r="C86" s="3">
        <f t="shared" si="7"/>
        <v>0.72750100000000373</v>
      </c>
      <c r="D86" s="3">
        <f t="shared" si="8"/>
        <v>0.72750100000000373</v>
      </c>
      <c r="E86" s="3" t="str">
        <f t="shared" si="9"/>
        <v/>
      </c>
      <c r="F86" s="3">
        <f t="shared" si="10"/>
        <v>2.6137496249999987</v>
      </c>
      <c r="G86" s="3">
        <f t="shared" si="11"/>
        <v>1.4949989999999975</v>
      </c>
      <c r="H86" s="3">
        <f t="shared" si="12"/>
        <v>1.7483286778118268</v>
      </c>
      <c r="I86" s="3">
        <f t="shared" si="13"/>
        <v>63.614250068656887</v>
      </c>
    </row>
    <row r="87" spans="1:9" x14ac:dyDescent="0.3">
      <c r="A87" s="8">
        <v>44048</v>
      </c>
      <c r="B87" s="3">
        <v>110.0625</v>
      </c>
      <c r="C87" s="3">
        <f t="shared" si="7"/>
        <v>0.39749899999999627</v>
      </c>
      <c r="D87" s="3">
        <f t="shared" si="8"/>
        <v>0.39749899999999627</v>
      </c>
      <c r="E87" s="3" t="str">
        <f t="shared" si="9"/>
        <v/>
      </c>
      <c r="F87" s="3">
        <f t="shared" si="10"/>
        <v>2.367499555555554</v>
      </c>
      <c r="G87" s="3">
        <f t="shared" si="11"/>
        <v>1.5534989999999964</v>
      </c>
      <c r="H87" s="3">
        <f t="shared" si="12"/>
        <v>1.5239788088409194</v>
      </c>
      <c r="I87" s="3">
        <f t="shared" si="13"/>
        <v>60.380016008960567</v>
      </c>
    </row>
    <row r="88" spans="1:9" x14ac:dyDescent="0.3">
      <c r="A88" s="8">
        <v>44049</v>
      </c>
      <c r="B88" s="3">
        <v>113.902496</v>
      </c>
      <c r="C88" s="3">
        <f t="shared" si="7"/>
        <v>3.8399959999999993</v>
      </c>
      <c r="D88" s="3">
        <f t="shared" si="8"/>
        <v>3.8399959999999993</v>
      </c>
      <c r="E88" s="3" t="str">
        <f t="shared" si="9"/>
        <v/>
      </c>
      <c r="F88" s="3">
        <f t="shared" si="10"/>
        <v>2.5147491999999985</v>
      </c>
      <c r="G88" s="3">
        <f t="shared" si="11"/>
        <v>1.8931237499999973</v>
      </c>
      <c r="H88" s="3">
        <f t="shared" si="12"/>
        <v>1.3283596489664249</v>
      </c>
      <c r="I88" s="3">
        <f t="shared" si="13"/>
        <v>57.051308613602416</v>
      </c>
    </row>
    <row r="89" spans="1:9" x14ac:dyDescent="0.3">
      <c r="A89" s="8">
        <v>44050</v>
      </c>
      <c r="B89" s="3">
        <v>111.112503</v>
      </c>
      <c r="C89" s="3">
        <f t="shared" si="7"/>
        <v>-2.7899929999999955</v>
      </c>
      <c r="D89" s="3" t="str">
        <f t="shared" si="8"/>
        <v/>
      </c>
      <c r="E89" s="3">
        <f t="shared" si="9"/>
        <v>2.7899929999999955</v>
      </c>
      <c r="F89" s="3">
        <f t="shared" si="10"/>
        <v>2.5686103333333312</v>
      </c>
      <c r="G89" s="3">
        <f t="shared" si="11"/>
        <v>2.0724975999999971</v>
      </c>
      <c r="H89" s="3">
        <f t="shared" si="12"/>
        <v>1.2393791593936392</v>
      </c>
      <c r="I89" s="3">
        <f t="shared" si="13"/>
        <v>55.344766168549505</v>
      </c>
    </row>
    <row r="90" spans="1:9" x14ac:dyDescent="0.3">
      <c r="A90" s="8">
        <v>44053</v>
      </c>
      <c r="B90" s="3">
        <v>112.727501</v>
      </c>
      <c r="C90" s="3">
        <f t="shared" si="7"/>
        <v>1.6149979999999999</v>
      </c>
      <c r="D90" s="3">
        <f t="shared" si="8"/>
        <v>1.6149979999999999</v>
      </c>
      <c r="E90" s="3" t="str">
        <f t="shared" si="9"/>
        <v/>
      </c>
      <c r="F90" s="3">
        <f t="shared" si="10"/>
        <v>2.4732490999999981</v>
      </c>
      <c r="G90" s="3">
        <f t="shared" si="11"/>
        <v>2.2512474999999945</v>
      </c>
      <c r="H90" s="3">
        <f t="shared" si="12"/>
        <v>1.0986127025127197</v>
      </c>
      <c r="I90" s="3">
        <f t="shared" si="13"/>
        <v>52.349473592594009</v>
      </c>
    </row>
    <row r="91" spans="1:9" x14ac:dyDescent="0.3">
      <c r="A91" s="8">
        <v>44054</v>
      </c>
      <c r="B91" s="3">
        <v>109.375</v>
      </c>
      <c r="C91" s="3">
        <f t="shared" si="7"/>
        <v>-3.3525010000000037</v>
      </c>
      <c r="D91" s="3" t="str">
        <f t="shared" si="8"/>
        <v/>
      </c>
      <c r="E91" s="3">
        <f t="shared" si="9"/>
        <v>3.3525010000000037</v>
      </c>
      <c r="F91" s="3">
        <f t="shared" si="10"/>
        <v>2.7177768888888871</v>
      </c>
      <c r="G91" s="3">
        <f t="shared" si="11"/>
        <v>2.4714981999999965</v>
      </c>
      <c r="H91" s="3">
        <f t="shared" si="12"/>
        <v>1.0996475291339038</v>
      </c>
      <c r="I91" s="3">
        <f t="shared" si="13"/>
        <v>52.372958502587529</v>
      </c>
    </row>
    <row r="92" spans="1:9" x14ac:dyDescent="0.3">
      <c r="A92" s="8">
        <v>44055</v>
      </c>
      <c r="B92" s="3">
        <v>113.010002</v>
      </c>
      <c r="C92" s="3">
        <f t="shared" si="7"/>
        <v>3.6350020000000001</v>
      </c>
      <c r="D92" s="3">
        <f t="shared" si="8"/>
        <v>3.6350020000000001</v>
      </c>
      <c r="E92" s="3" t="str">
        <f t="shared" si="9"/>
        <v/>
      </c>
      <c r="F92" s="3">
        <f t="shared" si="10"/>
        <v>2.8094993999999986</v>
      </c>
      <c r="G92" s="3">
        <f t="shared" si="11"/>
        <v>1.9824982499999955</v>
      </c>
      <c r="H92" s="3">
        <f t="shared" si="12"/>
        <v>1.4171510113565069</v>
      </c>
      <c r="I92" s="3">
        <f t="shared" si="13"/>
        <v>58.628981172392727</v>
      </c>
    </row>
    <row r="93" spans="1:9" x14ac:dyDescent="0.3">
      <c r="A93" s="8">
        <v>44056</v>
      </c>
      <c r="B93" s="3">
        <v>115.010002</v>
      </c>
      <c r="C93" s="3">
        <f t="shared" si="7"/>
        <v>2</v>
      </c>
      <c r="D93" s="3">
        <f t="shared" si="8"/>
        <v>2</v>
      </c>
      <c r="E93" s="3" t="str">
        <f t="shared" si="9"/>
        <v/>
      </c>
      <c r="F93" s="3">
        <f t="shared" si="10"/>
        <v>2.735908545454544</v>
      </c>
      <c r="G93" s="3">
        <f t="shared" si="11"/>
        <v>2.5666633333333286</v>
      </c>
      <c r="H93" s="3">
        <f t="shared" si="12"/>
        <v>1.065939778670316</v>
      </c>
      <c r="I93" s="3">
        <f t="shared" si="13"/>
        <v>51.595878528287891</v>
      </c>
    </row>
    <row r="94" spans="1:9" x14ac:dyDescent="0.3">
      <c r="A94" s="8">
        <v>44057</v>
      </c>
      <c r="B94" s="3">
        <v>114.907501</v>
      </c>
      <c r="C94" s="3">
        <f t="shared" si="7"/>
        <v>-0.10250100000000373</v>
      </c>
      <c r="D94" s="3" t="str">
        <f t="shared" si="8"/>
        <v/>
      </c>
      <c r="E94" s="3">
        <f t="shared" si="9"/>
        <v>0.10250100000000373</v>
      </c>
      <c r="F94" s="3">
        <f t="shared" si="10"/>
        <v>2.7899993999999992</v>
      </c>
      <c r="G94" s="3">
        <f t="shared" si="11"/>
        <v>1.9506227499999973</v>
      </c>
      <c r="H94" s="3">
        <f t="shared" si="12"/>
        <v>1.4303121400588623</v>
      </c>
      <c r="I94" s="3">
        <f t="shared" si="13"/>
        <v>58.853022065890677</v>
      </c>
    </row>
    <row r="95" spans="1:9" x14ac:dyDescent="0.3">
      <c r="A95" s="8">
        <v>44060</v>
      </c>
      <c r="B95" s="3">
        <v>114.60749800000001</v>
      </c>
      <c r="C95" s="3">
        <f t="shared" si="7"/>
        <v>-0.30000299999998958</v>
      </c>
      <c r="D95" s="3" t="str">
        <f t="shared" si="8"/>
        <v/>
      </c>
      <c r="E95" s="3">
        <f t="shared" si="9"/>
        <v>0.30000299999998958</v>
      </c>
      <c r="F95" s="3">
        <f t="shared" si="10"/>
        <v>2.7899993999999992</v>
      </c>
      <c r="G95" s="3">
        <f t="shared" si="11"/>
        <v>1.6362494999999981</v>
      </c>
      <c r="H95" s="3">
        <f t="shared" si="12"/>
        <v>1.7051185653532681</v>
      </c>
      <c r="I95" s="3">
        <f t="shared" si="13"/>
        <v>63.033043623010009</v>
      </c>
    </row>
    <row r="96" spans="1:9" x14ac:dyDescent="0.3">
      <c r="A96" s="8">
        <v>44061</v>
      </c>
      <c r="B96" s="3">
        <v>115.5625</v>
      </c>
      <c r="C96" s="3">
        <f t="shared" si="7"/>
        <v>0.95500199999999325</v>
      </c>
      <c r="D96" s="3">
        <f t="shared" si="8"/>
        <v>0.95500199999999325</v>
      </c>
      <c r="E96" s="3" t="str">
        <f t="shared" si="9"/>
        <v/>
      </c>
      <c r="F96" s="3">
        <f t="shared" si="10"/>
        <v>2.7067496999999987</v>
      </c>
      <c r="G96" s="3">
        <f t="shared" si="11"/>
        <v>1.6362494999999981</v>
      </c>
      <c r="H96" s="3">
        <f t="shared" si="12"/>
        <v>1.6542401999206122</v>
      </c>
      <c r="I96" s="3">
        <f t="shared" si="13"/>
        <v>62.324434690202125</v>
      </c>
    </row>
    <row r="97" spans="1:9" x14ac:dyDescent="0.3">
      <c r="A97" s="8">
        <v>44062</v>
      </c>
      <c r="B97" s="3">
        <v>115.707497</v>
      </c>
      <c r="C97" s="3">
        <f t="shared" si="7"/>
        <v>0.1449970000000036</v>
      </c>
      <c r="D97" s="3">
        <f t="shared" si="8"/>
        <v>0.1449970000000036</v>
      </c>
      <c r="E97" s="3" t="str">
        <f t="shared" si="9"/>
        <v/>
      </c>
      <c r="F97" s="3">
        <f t="shared" si="10"/>
        <v>2.6062492999999991</v>
      </c>
      <c r="G97" s="3">
        <f t="shared" si="11"/>
        <v>1.6362494999999981</v>
      </c>
      <c r="H97" s="3">
        <f t="shared" si="12"/>
        <v>1.5928190046811332</v>
      </c>
      <c r="I97" s="3">
        <f t="shared" si="13"/>
        <v>61.431939591827366</v>
      </c>
    </row>
    <row r="98" spans="1:9" x14ac:dyDescent="0.3">
      <c r="A98" s="8">
        <v>44063</v>
      </c>
      <c r="B98" s="3">
        <v>118.275002</v>
      </c>
      <c r="C98" s="3">
        <f t="shared" si="7"/>
        <v>2.567504999999997</v>
      </c>
      <c r="D98" s="3">
        <f t="shared" si="8"/>
        <v>2.567504999999997</v>
      </c>
      <c r="E98" s="3" t="str">
        <f t="shared" si="9"/>
        <v/>
      </c>
      <c r="F98" s="3">
        <f t="shared" si="10"/>
        <v>1.8559997999999993</v>
      </c>
      <c r="G98" s="3">
        <f t="shared" si="11"/>
        <v>1.6362494999999981</v>
      </c>
      <c r="H98" s="3">
        <f t="shared" si="12"/>
        <v>1.1343012175099221</v>
      </c>
      <c r="I98" s="3">
        <f t="shared" si="13"/>
        <v>53.146257341937201</v>
      </c>
    </row>
    <row r="99" spans="1:9" x14ac:dyDescent="0.3">
      <c r="A99" s="8">
        <v>44064</v>
      </c>
      <c r="B99" s="3">
        <v>124.370003</v>
      </c>
      <c r="C99" s="3">
        <f t="shared" si="7"/>
        <v>6.0950009999999963</v>
      </c>
      <c r="D99" s="3">
        <f t="shared" si="8"/>
        <v>6.0950009999999963</v>
      </c>
      <c r="E99" s="3" t="str">
        <f t="shared" si="9"/>
        <v/>
      </c>
      <c r="F99" s="3">
        <f t="shared" si="10"/>
        <v>2.197750099999999</v>
      </c>
      <c r="G99" s="3">
        <f t="shared" si="11"/>
        <v>1.6362494999999981</v>
      </c>
      <c r="H99" s="3">
        <f t="shared" si="12"/>
        <v>1.3431631911881419</v>
      </c>
      <c r="I99" s="3">
        <f t="shared" si="13"/>
        <v>57.322648129645103</v>
      </c>
    </row>
    <row r="100" spans="1:9" x14ac:dyDescent="0.3">
      <c r="A100" s="8">
        <v>44067</v>
      </c>
      <c r="B100" s="3">
        <v>125.85749800000001</v>
      </c>
      <c r="C100" s="3">
        <f t="shared" si="7"/>
        <v>1.4874950000000098</v>
      </c>
      <c r="D100" s="3">
        <f t="shared" si="8"/>
        <v>1.4874950000000098</v>
      </c>
      <c r="E100" s="3" t="str">
        <f t="shared" si="9"/>
        <v/>
      </c>
      <c r="F100" s="3">
        <f t="shared" si="10"/>
        <v>2.2737494999999996</v>
      </c>
      <c r="G100" s="3">
        <f t="shared" si="11"/>
        <v>1.6362494999999981</v>
      </c>
      <c r="H100" s="3">
        <f t="shared" si="12"/>
        <v>1.3896105086663142</v>
      </c>
      <c r="I100" s="3">
        <f t="shared" si="13"/>
        <v>58.152175997999002</v>
      </c>
    </row>
    <row r="101" spans="1:9" x14ac:dyDescent="0.3">
      <c r="A101" s="8">
        <v>44068</v>
      </c>
      <c r="B101" s="3">
        <v>124.824997</v>
      </c>
      <c r="C101" s="3">
        <f t="shared" si="7"/>
        <v>-1.0325010000000105</v>
      </c>
      <c r="D101" s="3" t="str">
        <f t="shared" si="8"/>
        <v/>
      </c>
      <c r="E101" s="3">
        <f t="shared" si="9"/>
        <v>1.0325010000000105</v>
      </c>
      <c r="F101" s="3">
        <f t="shared" si="10"/>
        <v>2.4822217777777777</v>
      </c>
      <c r="G101" s="3">
        <f t="shared" si="11"/>
        <v>1.5154998000000006</v>
      </c>
      <c r="H101" s="3">
        <f t="shared" si="12"/>
        <v>1.6378898748635775</v>
      </c>
      <c r="I101" s="3">
        <f t="shared" si="13"/>
        <v>62.090911772739695</v>
      </c>
    </row>
    <row r="102" spans="1:9" x14ac:dyDescent="0.3">
      <c r="A102" s="8">
        <v>44069</v>
      </c>
      <c r="B102" s="3">
        <v>126.522499</v>
      </c>
      <c r="C102" s="3">
        <f t="shared" si="7"/>
        <v>1.6975020000000001</v>
      </c>
      <c r="D102" s="3">
        <f t="shared" si="8"/>
        <v>1.6975020000000001</v>
      </c>
      <c r="E102" s="3" t="str">
        <f t="shared" si="9"/>
        <v/>
      </c>
      <c r="F102" s="3">
        <f t="shared" si="10"/>
        <v>2.244166888888889</v>
      </c>
      <c r="G102" s="3">
        <f t="shared" si="11"/>
        <v>1.5154998000000006</v>
      </c>
      <c r="H102" s="3">
        <f t="shared" si="12"/>
        <v>1.4808097558896993</v>
      </c>
      <c r="I102" s="3">
        <f t="shared" si="13"/>
        <v>59.69058096349805</v>
      </c>
    </row>
    <row r="103" spans="1:9" x14ac:dyDescent="0.3">
      <c r="A103" s="8">
        <v>44070</v>
      </c>
      <c r="B103" s="3">
        <v>125.010002</v>
      </c>
      <c r="C103" s="3">
        <f t="shared" si="7"/>
        <v>-1.5124969999999962</v>
      </c>
      <c r="D103" s="3" t="str">
        <f t="shared" si="8"/>
        <v/>
      </c>
      <c r="E103" s="3">
        <f t="shared" si="9"/>
        <v>1.5124969999999962</v>
      </c>
      <c r="F103" s="3">
        <f t="shared" si="10"/>
        <v>2.244166888888889</v>
      </c>
      <c r="G103" s="3">
        <f t="shared" si="11"/>
        <v>1.2600006000000008</v>
      </c>
      <c r="H103" s="3">
        <f t="shared" si="12"/>
        <v>1.7810839843162676</v>
      </c>
      <c r="I103" s="3">
        <f t="shared" si="13"/>
        <v>64.04279749768682</v>
      </c>
    </row>
    <row r="104" spans="1:9" x14ac:dyDescent="0.3">
      <c r="A104" s="8">
        <v>44071</v>
      </c>
      <c r="B104" s="3">
        <v>124.807503</v>
      </c>
      <c r="C104" s="3">
        <f t="shared" si="7"/>
        <v>-0.20249900000000309</v>
      </c>
      <c r="D104" s="3" t="str">
        <f t="shared" si="8"/>
        <v/>
      </c>
      <c r="E104" s="3">
        <f t="shared" si="9"/>
        <v>0.20249900000000309</v>
      </c>
      <c r="F104" s="3">
        <f t="shared" si="10"/>
        <v>2.322813</v>
      </c>
      <c r="G104" s="3">
        <f t="shared" si="11"/>
        <v>1.0837503333333345</v>
      </c>
      <c r="H104" s="3">
        <f t="shared" si="12"/>
        <v>2.1433100674171244</v>
      </c>
      <c r="I104" s="3">
        <f t="shared" si="13"/>
        <v>68.186402914374099</v>
      </c>
    </row>
    <row r="105" spans="1:9" x14ac:dyDescent="0.3">
      <c r="A105" s="8">
        <v>44074</v>
      </c>
      <c r="B105" s="3">
        <v>129.03999300000001</v>
      </c>
      <c r="C105" s="3">
        <f t="shared" si="7"/>
        <v>4.2324900000000127</v>
      </c>
      <c r="D105" s="3">
        <f t="shared" si="8"/>
        <v>4.2324900000000127</v>
      </c>
      <c r="E105" s="3" t="str">
        <f t="shared" si="9"/>
        <v/>
      </c>
      <c r="F105" s="3">
        <f t="shared" si="10"/>
        <v>2.5349993333333347</v>
      </c>
      <c r="G105" s="3">
        <f t="shared" si="11"/>
        <v>0.63000020000000068</v>
      </c>
      <c r="H105" s="3">
        <f t="shared" si="12"/>
        <v>4.0238071882093562</v>
      </c>
      <c r="I105" s="3">
        <f t="shared" si="13"/>
        <v>80.094777475796562</v>
      </c>
    </row>
    <row r="106" spans="1:9" x14ac:dyDescent="0.3">
      <c r="A106" s="8">
        <v>44075</v>
      </c>
      <c r="B106" s="3">
        <v>134.179993</v>
      </c>
      <c r="C106" s="3">
        <f t="shared" si="7"/>
        <v>5.1399999999999864</v>
      </c>
      <c r="D106" s="3">
        <f t="shared" si="8"/>
        <v>5.1399999999999864</v>
      </c>
      <c r="E106" s="3" t="str">
        <f t="shared" si="9"/>
        <v/>
      </c>
      <c r="F106" s="3">
        <f t="shared" si="10"/>
        <v>2.7022213333333331</v>
      </c>
      <c r="G106" s="3">
        <f t="shared" si="11"/>
        <v>0.63000020000000068</v>
      </c>
      <c r="H106" s="3">
        <f t="shared" si="12"/>
        <v>4.2892388499770799</v>
      </c>
      <c r="I106" s="3">
        <f t="shared" si="13"/>
        <v>81.093687988691727</v>
      </c>
    </row>
    <row r="107" spans="1:9" x14ac:dyDescent="0.3">
      <c r="A107" s="8">
        <v>44076</v>
      </c>
      <c r="B107" s="3">
        <v>131.39999399999999</v>
      </c>
      <c r="C107" s="3">
        <f t="shared" si="7"/>
        <v>-2.7799990000000037</v>
      </c>
      <c r="D107" s="3" t="str">
        <f t="shared" si="8"/>
        <v/>
      </c>
      <c r="E107" s="3">
        <f t="shared" si="9"/>
        <v>2.7799990000000037</v>
      </c>
      <c r="F107" s="3">
        <f t="shared" si="10"/>
        <v>2.7899989999999999</v>
      </c>
      <c r="G107" s="3">
        <f t="shared" si="11"/>
        <v>0.98833333333333451</v>
      </c>
      <c r="H107" s="3">
        <f t="shared" si="12"/>
        <v>2.8229332209106204</v>
      </c>
      <c r="I107" s="3">
        <f t="shared" si="13"/>
        <v>73.842075123619324</v>
      </c>
    </row>
    <row r="108" spans="1:9" x14ac:dyDescent="0.3">
      <c r="A108" s="8">
        <v>44077</v>
      </c>
      <c r="B108" s="3">
        <v>120.879997</v>
      </c>
      <c r="C108" s="3">
        <f t="shared" si="7"/>
        <v>-10.519996999999989</v>
      </c>
      <c r="D108" s="3" t="str">
        <f t="shared" si="8"/>
        <v/>
      </c>
      <c r="E108" s="3">
        <f t="shared" si="9"/>
        <v>10.519996999999989</v>
      </c>
      <c r="F108" s="3">
        <f t="shared" si="10"/>
        <v>2.7899989999999999</v>
      </c>
      <c r="G108" s="3">
        <f t="shared" si="11"/>
        <v>2.7245826666666653</v>
      </c>
      <c r="H108" s="3">
        <f t="shared" si="12"/>
        <v>1.024009670961229</v>
      </c>
      <c r="I108" s="3">
        <f t="shared" si="13"/>
        <v>50.593121448620025</v>
      </c>
    </row>
    <row r="109" spans="1:9" x14ac:dyDescent="0.3">
      <c r="A109" s="8">
        <v>44078</v>
      </c>
      <c r="B109" s="3">
        <v>120.959999</v>
      </c>
      <c r="C109" s="3">
        <f t="shared" si="7"/>
        <v>8.0001999999993245E-2</v>
      </c>
      <c r="D109" s="3">
        <f t="shared" si="8"/>
        <v>8.0001999999993245E-2</v>
      </c>
      <c r="E109" s="3" t="str">
        <f t="shared" si="9"/>
        <v/>
      </c>
      <c r="F109" s="3">
        <f t="shared" si="10"/>
        <v>2.4888882222222213</v>
      </c>
      <c r="G109" s="3">
        <f t="shared" si="11"/>
        <v>3.2094986000000008</v>
      </c>
      <c r="H109" s="3">
        <f t="shared" si="12"/>
        <v>0.77547571518561209</v>
      </c>
      <c r="I109" s="3">
        <f t="shared" si="13"/>
        <v>43.677066858925876</v>
      </c>
    </row>
    <row r="110" spans="1:9" x14ac:dyDescent="0.3">
      <c r="A110" s="8">
        <v>44082</v>
      </c>
      <c r="B110" s="3">
        <v>112.82</v>
      </c>
      <c r="C110" s="3">
        <f t="shared" si="7"/>
        <v>-8.1399990000000031</v>
      </c>
      <c r="D110" s="3" t="str">
        <f t="shared" si="8"/>
        <v/>
      </c>
      <c r="E110" s="3">
        <f t="shared" si="9"/>
        <v>8.1399990000000031</v>
      </c>
      <c r="F110" s="3">
        <f t="shared" si="10"/>
        <v>2.6806239999999999</v>
      </c>
      <c r="G110" s="3">
        <f t="shared" si="11"/>
        <v>4.0312486666666674</v>
      </c>
      <c r="H110" s="3">
        <f t="shared" si="12"/>
        <v>0.6649612121835532</v>
      </c>
      <c r="I110" s="3">
        <f t="shared" si="13"/>
        <v>39.938540749034864</v>
      </c>
    </row>
    <row r="111" spans="1:9" x14ac:dyDescent="0.3">
      <c r="A111" s="8">
        <v>44083</v>
      </c>
      <c r="B111" s="3">
        <v>117.32</v>
      </c>
      <c r="C111" s="3">
        <f t="shared" si="7"/>
        <v>4.5</v>
      </c>
      <c r="D111" s="3">
        <f t="shared" si="8"/>
        <v>4.5</v>
      </c>
      <c r="E111" s="3" t="str">
        <f t="shared" si="9"/>
        <v/>
      </c>
      <c r="F111" s="3">
        <f t="shared" si="10"/>
        <v>3.2249993749999994</v>
      </c>
      <c r="G111" s="3">
        <f t="shared" si="11"/>
        <v>4.0312486666666674</v>
      </c>
      <c r="H111" s="3">
        <f t="shared" si="12"/>
        <v>0.80000010956075951</v>
      </c>
      <c r="I111" s="3">
        <f t="shared" si="13"/>
        <v>44.444447825949162</v>
      </c>
    </row>
    <row r="112" spans="1:9" x14ac:dyDescent="0.3">
      <c r="A112" s="8">
        <v>44084</v>
      </c>
      <c r="B112" s="3">
        <v>113.489998</v>
      </c>
      <c r="C112" s="3">
        <f t="shared" si="7"/>
        <v>-3.8300019999999932</v>
      </c>
      <c r="D112" s="3" t="str">
        <f t="shared" si="8"/>
        <v/>
      </c>
      <c r="E112" s="3">
        <f t="shared" si="9"/>
        <v>3.8300019999999932</v>
      </c>
      <c r="F112" s="3">
        <f t="shared" si="10"/>
        <v>3.3189271428571425</v>
      </c>
      <c r="G112" s="3">
        <f t="shared" si="11"/>
        <v>4.0024991428571424</v>
      </c>
      <c r="H112" s="3">
        <f t="shared" si="12"/>
        <v>0.82921370483741341</v>
      </c>
      <c r="I112" s="3">
        <f t="shared" si="13"/>
        <v>45.331701957214271</v>
      </c>
    </row>
    <row r="113" spans="1:9" x14ac:dyDescent="0.3">
      <c r="A113" s="8">
        <v>44085</v>
      </c>
      <c r="B113" s="3">
        <v>112</v>
      </c>
      <c r="C113" s="3">
        <f t="shared" si="7"/>
        <v>-1.4899979999999999</v>
      </c>
      <c r="D113" s="3" t="str">
        <f t="shared" si="8"/>
        <v/>
      </c>
      <c r="E113" s="3">
        <f t="shared" si="9"/>
        <v>1.4899979999999999</v>
      </c>
      <c r="F113" s="3">
        <f t="shared" si="10"/>
        <v>2.856248166666667</v>
      </c>
      <c r="G113" s="3">
        <f t="shared" si="11"/>
        <v>3.6884364999999999</v>
      </c>
      <c r="H113" s="3">
        <f t="shared" si="12"/>
        <v>0.7743791079680149</v>
      </c>
      <c r="I113" s="3">
        <f t="shared" si="13"/>
        <v>43.642257987066756</v>
      </c>
    </row>
    <row r="114" spans="1:9" x14ac:dyDescent="0.3">
      <c r="A114" s="8">
        <v>44088</v>
      </c>
      <c r="B114" s="3">
        <v>115.360001</v>
      </c>
      <c r="C114" s="3">
        <f t="shared" si="7"/>
        <v>3.3600009999999969</v>
      </c>
      <c r="D114" s="3">
        <f t="shared" si="8"/>
        <v>3.3600009999999969</v>
      </c>
      <c r="E114" s="3" t="str">
        <f t="shared" si="9"/>
        <v/>
      </c>
      <c r="F114" s="3">
        <f t="shared" si="10"/>
        <v>3.1683324999999982</v>
      </c>
      <c r="G114" s="3">
        <f t="shared" si="11"/>
        <v>3.6884364999999999</v>
      </c>
      <c r="H114" s="3">
        <f t="shared" si="12"/>
        <v>0.85899065905025018</v>
      </c>
      <c r="I114" s="3">
        <f t="shared" si="13"/>
        <v>46.207368222554955</v>
      </c>
    </row>
    <row r="115" spans="1:9" x14ac:dyDescent="0.3">
      <c r="A115" s="8">
        <v>44089</v>
      </c>
      <c r="B115" s="3">
        <v>115.540001</v>
      </c>
      <c r="C115" s="3">
        <f t="shared" si="7"/>
        <v>0.18000000000000682</v>
      </c>
      <c r="D115" s="3">
        <f t="shared" si="8"/>
        <v>0.18000000000000682</v>
      </c>
      <c r="E115" s="3" t="str">
        <f t="shared" si="9"/>
        <v/>
      </c>
      <c r="F115" s="3">
        <f t="shared" si="10"/>
        <v>2.7414278571428565</v>
      </c>
      <c r="G115" s="3">
        <f t="shared" si="11"/>
        <v>4.0678558571428551</v>
      </c>
      <c r="H115" s="3">
        <f t="shared" si="12"/>
        <v>0.67392453258369789</v>
      </c>
      <c r="I115" s="3">
        <f t="shared" si="13"/>
        <v>40.260150291452945</v>
      </c>
    </row>
    <row r="116" spans="1:9" x14ac:dyDescent="0.3">
      <c r="A116" s="8">
        <v>44090</v>
      </c>
      <c r="B116" s="3">
        <v>112.129997</v>
      </c>
      <c r="C116" s="3">
        <f t="shared" si="7"/>
        <v>-3.4100040000000007</v>
      </c>
      <c r="D116" s="3" t="str">
        <f t="shared" si="8"/>
        <v/>
      </c>
      <c r="E116" s="3">
        <f t="shared" si="9"/>
        <v>3.4100040000000007</v>
      </c>
      <c r="F116" s="3">
        <f t="shared" si="10"/>
        <v>2.9154154999999995</v>
      </c>
      <c r="G116" s="3">
        <f t="shared" si="11"/>
        <v>3.9856243749999987</v>
      </c>
      <c r="H116" s="3">
        <f t="shared" si="12"/>
        <v>0.73148275544656671</v>
      </c>
      <c r="I116" s="3">
        <f t="shared" si="13"/>
        <v>42.246031798215057</v>
      </c>
    </row>
    <row r="117" spans="1:9" x14ac:dyDescent="0.3">
      <c r="A117" s="8">
        <v>44091</v>
      </c>
      <c r="B117" s="3">
        <v>110.339996</v>
      </c>
      <c r="C117" s="3">
        <f t="shared" si="7"/>
        <v>-1.7900010000000037</v>
      </c>
      <c r="D117" s="3" t="str">
        <f t="shared" si="8"/>
        <v/>
      </c>
      <c r="E117" s="3">
        <f t="shared" si="9"/>
        <v>1.7900010000000037</v>
      </c>
      <c r="F117" s="3">
        <f t="shared" si="10"/>
        <v>2.9154154999999995</v>
      </c>
      <c r="G117" s="3">
        <f t="shared" si="11"/>
        <v>4.0203123749999996</v>
      </c>
      <c r="H117" s="3">
        <f t="shared" si="12"/>
        <v>0.72517138671345149</v>
      </c>
      <c r="I117" s="3">
        <f t="shared" si="13"/>
        <v>42.034744622964318</v>
      </c>
    </row>
    <row r="118" spans="1:9" x14ac:dyDescent="0.3">
      <c r="A118" s="8">
        <v>44092</v>
      </c>
      <c r="B118" s="3">
        <v>106.839996</v>
      </c>
      <c r="C118" s="3">
        <f t="shared" si="7"/>
        <v>-3.5</v>
      </c>
      <c r="D118" s="3" t="str">
        <f t="shared" si="8"/>
        <v/>
      </c>
      <c r="E118" s="3">
        <f t="shared" si="9"/>
        <v>3.5</v>
      </c>
      <c r="F118" s="3">
        <f t="shared" si="10"/>
        <v>2.9154154999999995</v>
      </c>
      <c r="G118" s="3">
        <f t="shared" si="11"/>
        <v>4.4324999999999992</v>
      </c>
      <c r="H118" s="3">
        <f t="shared" si="12"/>
        <v>0.65773615341229552</v>
      </c>
      <c r="I118" s="3">
        <f t="shared" si="13"/>
        <v>39.676769554576403</v>
      </c>
    </row>
    <row r="119" spans="1:9" x14ac:dyDescent="0.3">
      <c r="A119" s="8">
        <v>44095</v>
      </c>
      <c r="B119" s="3">
        <v>110.08000199999999</v>
      </c>
      <c r="C119" s="3">
        <f t="shared" si="7"/>
        <v>3.2400059999999939</v>
      </c>
      <c r="D119" s="3">
        <f t="shared" si="8"/>
        <v>3.2400059999999939</v>
      </c>
      <c r="E119" s="3" t="str">
        <f t="shared" si="9"/>
        <v/>
      </c>
      <c r="F119" s="3">
        <f t="shared" si="10"/>
        <v>2.7500014999999962</v>
      </c>
      <c r="G119" s="3">
        <f t="shared" si="11"/>
        <v>4.4324999999999992</v>
      </c>
      <c r="H119" s="3">
        <f t="shared" si="12"/>
        <v>0.62041771009588198</v>
      </c>
      <c r="I119" s="3">
        <f t="shared" si="13"/>
        <v>38.287517238945206</v>
      </c>
    </row>
    <row r="120" spans="1:9" x14ac:dyDescent="0.3">
      <c r="A120" s="8">
        <v>44096</v>
      </c>
      <c r="B120" s="3">
        <v>111.80999799999999</v>
      </c>
      <c r="C120" s="3">
        <f t="shared" si="7"/>
        <v>1.7299959999999999</v>
      </c>
      <c r="D120" s="3">
        <f t="shared" si="8"/>
        <v>1.7299959999999999</v>
      </c>
      <c r="E120" s="3" t="str">
        <f t="shared" si="9"/>
        <v/>
      </c>
      <c r="F120" s="3">
        <f t="shared" si="10"/>
        <v>2.1816674999999983</v>
      </c>
      <c r="G120" s="3">
        <f t="shared" si="11"/>
        <v>4.4324999999999992</v>
      </c>
      <c r="H120" s="3">
        <f t="shared" si="12"/>
        <v>0.49219796954314693</v>
      </c>
      <c r="I120" s="3">
        <f t="shared" si="13"/>
        <v>32.984763388589712</v>
      </c>
    </row>
    <row r="121" spans="1:9" x14ac:dyDescent="0.3">
      <c r="A121" s="8">
        <v>44097</v>
      </c>
      <c r="B121" s="3">
        <v>107.120003</v>
      </c>
      <c r="C121" s="3">
        <f t="shared" si="7"/>
        <v>-4.6899949999999961</v>
      </c>
      <c r="D121" s="3" t="str">
        <f t="shared" si="8"/>
        <v/>
      </c>
      <c r="E121" s="3">
        <f t="shared" si="9"/>
        <v>4.6899949999999961</v>
      </c>
      <c r="F121" s="3">
        <f t="shared" si="10"/>
        <v>2.1816674999999983</v>
      </c>
      <c r="G121" s="3">
        <f t="shared" si="11"/>
        <v>4.6712494999999983</v>
      </c>
      <c r="H121" s="3">
        <f t="shared" si="12"/>
        <v>0.46704152711175012</v>
      </c>
      <c r="I121" s="3">
        <f t="shared" si="13"/>
        <v>31.835603729039761</v>
      </c>
    </row>
    <row r="122" spans="1:9" x14ac:dyDescent="0.3">
      <c r="A122" s="8">
        <v>44098</v>
      </c>
      <c r="B122" s="3">
        <v>108.220001</v>
      </c>
      <c r="C122" s="3">
        <f t="shared" si="7"/>
        <v>1.0999979999999994</v>
      </c>
      <c r="D122" s="3">
        <f t="shared" si="8"/>
        <v>1.0999979999999994</v>
      </c>
      <c r="E122" s="3" t="str">
        <f t="shared" si="9"/>
        <v/>
      </c>
      <c r="F122" s="3">
        <f t="shared" si="10"/>
        <v>2.0271432857142844</v>
      </c>
      <c r="G122" s="3">
        <f t="shared" si="11"/>
        <v>3.8357141428571424</v>
      </c>
      <c r="H122" s="3">
        <f t="shared" si="12"/>
        <v>0.52849175152669436</v>
      </c>
      <c r="I122" s="3">
        <f t="shared" si="13"/>
        <v>34.576029016762718</v>
      </c>
    </row>
    <row r="123" spans="1:9" x14ac:dyDescent="0.3">
      <c r="A123" s="8">
        <v>44099</v>
      </c>
      <c r="B123" s="3">
        <v>112.279999</v>
      </c>
      <c r="C123" s="3">
        <f t="shared" si="7"/>
        <v>4.0599980000000073</v>
      </c>
      <c r="D123" s="3">
        <f t="shared" si="8"/>
        <v>4.0599980000000073</v>
      </c>
      <c r="E123" s="3" t="str">
        <f t="shared" si="9"/>
        <v/>
      </c>
      <c r="F123" s="3">
        <f t="shared" si="10"/>
        <v>2.5957141428571435</v>
      </c>
      <c r="G123" s="3">
        <f t="shared" si="11"/>
        <v>3.8357141428571424</v>
      </c>
      <c r="H123" s="3">
        <f t="shared" si="12"/>
        <v>0.67672252054832505</v>
      </c>
      <c r="I123" s="3">
        <f t="shared" si="13"/>
        <v>40.359839642818301</v>
      </c>
    </row>
    <row r="124" spans="1:9" x14ac:dyDescent="0.3">
      <c r="A124" s="8">
        <v>44102</v>
      </c>
      <c r="B124" s="3">
        <v>114.959999</v>
      </c>
      <c r="C124" s="3">
        <f t="shared" si="7"/>
        <v>2.6799999999999926</v>
      </c>
      <c r="D124" s="3">
        <f t="shared" si="8"/>
        <v>2.6799999999999926</v>
      </c>
      <c r="E124" s="3" t="str">
        <f t="shared" si="9"/>
        <v/>
      </c>
      <c r="F124" s="3">
        <f t="shared" si="10"/>
        <v>2.6062498749999996</v>
      </c>
      <c r="G124" s="3">
        <f t="shared" si="11"/>
        <v>3.1183333333333323</v>
      </c>
      <c r="H124" s="3">
        <f t="shared" si="12"/>
        <v>0.83578296365579918</v>
      </c>
      <c r="I124" s="3">
        <f t="shared" si="13"/>
        <v>45.527329766227453</v>
      </c>
    </row>
    <row r="125" spans="1:9" x14ac:dyDescent="0.3">
      <c r="A125" s="8">
        <v>44103</v>
      </c>
      <c r="B125" s="3">
        <v>114.089996</v>
      </c>
      <c r="C125" s="3">
        <f t="shared" si="7"/>
        <v>-0.87000299999999697</v>
      </c>
      <c r="D125" s="3" t="str">
        <f t="shared" si="8"/>
        <v/>
      </c>
      <c r="E125" s="3">
        <f t="shared" si="9"/>
        <v>0.87000299999999697</v>
      </c>
      <c r="F125" s="3">
        <f t="shared" si="10"/>
        <v>2.3357141428571424</v>
      </c>
      <c r="G125" s="3">
        <f t="shared" si="11"/>
        <v>2.7971432857142844</v>
      </c>
      <c r="H125" s="3">
        <f t="shared" si="12"/>
        <v>0.83503557175144483</v>
      </c>
      <c r="I125" s="3">
        <f t="shared" si="13"/>
        <v>45.50514358446182</v>
      </c>
    </row>
    <row r="126" spans="1:9" x14ac:dyDescent="0.3">
      <c r="A126" s="8">
        <v>44104</v>
      </c>
      <c r="B126" s="3">
        <v>115.80999799999999</v>
      </c>
      <c r="C126" s="3">
        <f t="shared" si="7"/>
        <v>1.7200019999999938</v>
      </c>
      <c r="D126" s="3">
        <f t="shared" si="8"/>
        <v>1.7200019999999938</v>
      </c>
      <c r="E126" s="3" t="str">
        <f t="shared" si="9"/>
        <v/>
      </c>
      <c r="F126" s="3">
        <f t="shared" si="10"/>
        <v>2.2587501249999988</v>
      </c>
      <c r="G126" s="3">
        <f t="shared" si="11"/>
        <v>2.6250001666666662</v>
      </c>
      <c r="H126" s="3">
        <f t="shared" si="12"/>
        <v>0.8604761834618293</v>
      </c>
      <c r="I126" s="3">
        <f t="shared" si="13"/>
        <v>46.250319735924926</v>
      </c>
    </row>
    <row r="127" spans="1:9" x14ac:dyDescent="0.3">
      <c r="A127" s="8">
        <v>44105</v>
      </c>
      <c r="B127" s="3">
        <v>116.790001</v>
      </c>
      <c r="C127" s="3">
        <f t="shared" si="7"/>
        <v>0.98000300000001062</v>
      </c>
      <c r="D127" s="3">
        <f t="shared" si="8"/>
        <v>0.98000300000001062</v>
      </c>
      <c r="E127" s="3" t="str">
        <f t="shared" si="9"/>
        <v/>
      </c>
      <c r="F127" s="3">
        <f t="shared" si="10"/>
        <v>2.1166671111111111</v>
      </c>
      <c r="G127" s="3">
        <f t="shared" si="11"/>
        <v>2.8520005999999993</v>
      </c>
      <c r="H127" s="3">
        <f t="shared" si="12"/>
        <v>0.74216923766113918</v>
      </c>
      <c r="I127" s="3">
        <f t="shared" si="13"/>
        <v>42.600295173246252</v>
      </c>
    </row>
    <row r="128" spans="1:9" x14ac:dyDescent="0.3">
      <c r="A128" s="8">
        <v>44106</v>
      </c>
      <c r="B128" s="3">
        <v>113.019997</v>
      </c>
      <c r="C128" s="3">
        <f t="shared" si="7"/>
        <v>-3.7700040000000001</v>
      </c>
      <c r="D128" s="3" t="str">
        <f t="shared" si="8"/>
        <v/>
      </c>
      <c r="E128" s="3">
        <f t="shared" si="9"/>
        <v>3.7700040000000001</v>
      </c>
      <c r="F128" s="3">
        <f t="shared" si="10"/>
        <v>1.9612503750000005</v>
      </c>
      <c r="G128" s="3">
        <f t="shared" si="11"/>
        <v>3.0050011666666663</v>
      </c>
      <c r="H128" s="3">
        <f t="shared" si="12"/>
        <v>0.65266210101859667</v>
      </c>
      <c r="I128" s="3">
        <f t="shared" si="13"/>
        <v>39.49156337622415</v>
      </c>
    </row>
    <row r="129" spans="1:9" x14ac:dyDescent="0.3">
      <c r="A129" s="8">
        <v>44109</v>
      </c>
      <c r="B129" s="3">
        <v>116.5</v>
      </c>
      <c r="C129" s="3">
        <f t="shared" si="7"/>
        <v>3.4800029999999964</v>
      </c>
      <c r="D129" s="3">
        <f t="shared" si="8"/>
        <v>3.4800029999999964</v>
      </c>
      <c r="E129" s="3" t="str">
        <f t="shared" si="9"/>
        <v/>
      </c>
      <c r="F129" s="3">
        <f t="shared" si="10"/>
        <v>2.3737507499999992</v>
      </c>
      <c r="G129" s="3">
        <f t="shared" si="11"/>
        <v>3.0050011666666663</v>
      </c>
      <c r="H129" s="3">
        <f t="shared" si="12"/>
        <v>0.78993338715841854</v>
      </c>
      <c r="I129" s="3">
        <f t="shared" si="13"/>
        <v>44.131999147323874</v>
      </c>
    </row>
    <row r="130" spans="1:9" x14ac:dyDescent="0.3">
      <c r="A130" s="8">
        <v>44110</v>
      </c>
      <c r="B130" s="3">
        <v>113.160004</v>
      </c>
      <c r="C130" s="3">
        <f t="shared" si="7"/>
        <v>-3.3399959999999993</v>
      </c>
      <c r="D130" s="3" t="str">
        <f t="shared" si="8"/>
        <v/>
      </c>
      <c r="E130" s="3">
        <f t="shared" si="9"/>
        <v>3.3399959999999993</v>
      </c>
      <c r="F130" s="3">
        <f t="shared" si="10"/>
        <v>2.3737507499999992</v>
      </c>
      <c r="G130" s="3">
        <f t="shared" si="11"/>
        <v>2.993333166666666</v>
      </c>
      <c r="H130" s="3">
        <f t="shared" si="12"/>
        <v>0.79301254415437317</v>
      </c>
      <c r="I130" s="3">
        <f t="shared" si="13"/>
        <v>44.227941780986065</v>
      </c>
    </row>
    <row r="131" spans="1:9" x14ac:dyDescent="0.3">
      <c r="A131" s="8">
        <v>44111</v>
      </c>
      <c r="B131" s="3">
        <v>115.08000199999999</v>
      </c>
      <c r="C131" s="3">
        <f t="shared" si="7"/>
        <v>1.9199979999999925</v>
      </c>
      <c r="D131" s="3">
        <f t="shared" si="8"/>
        <v>1.9199979999999925</v>
      </c>
      <c r="E131" s="3" t="str">
        <f t="shared" si="9"/>
        <v/>
      </c>
      <c r="F131" s="3">
        <f t="shared" si="10"/>
        <v>2.3233337777777763</v>
      </c>
      <c r="G131" s="3">
        <f t="shared" si="11"/>
        <v>3.2339995999999984</v>
      </c>
      <c r="H131" s="3">
        <f t="shared" si="12"/>
        <v>0.71840880183713607</v>
      </c>
      <c r="I131" s="3">
        <f t="shared" si="13"/>
        <v>41.806629544092843</v>
      </c>
    </row>
    <row r="132" spans="1:9" x14ac:dyDescent="0.3">
      <c r="A132" s="8">
        <v>44112</v>
      </c>
      <c r="B132" s="3">
        <v>114.970001</v>
      </c>
      <c r="C132" s="3">
        <f t="shared" ref="C132:C195" si="14">B132-B131</f>
        <v>-0.11000099999999691</v>
      </c>
      <c r="D132" s="3" t="str">
        <f t="shared" ref="D132:D195" si="15">IF(C132&gt;=0,C132,"")</f>
        <v/>
      </c>
      <c r="E132" s="3">
        <f t="shared" si="9"/>
        <v>0.11000099999999691</v>
      </c>
      <c r="F132" s="3">
        <f t="shared" si="10"/>
        <v>2.3233337777777763</v>
      </c>
      <c r="G132" s="3">
        <f t="shared" si="11"/>
        <v>2.5559997999999977</v>
      </c>
      <c r="H132" s="3">
        <f t="shared" si="12"/>
        <v>0.9089725976417441</v>
      </c>
      <c r="I132" s="3">
        <f t="shared" si="13"/>
        <v>47.615801230706325</v>
      </c>
    </row>
    <row r="133" spans="1:9" x14ac:dyDescent="0.3">
      <c r="A133" s="8">
        <v>44113</v>
      </c>
      <c r="B133" s="3">
        <v>116.970001</v>
      </c>
      <c r="C133" s="3">
        <f t="shared" si="14"/>
        <v>2</v>
      </c>
      <c r="D133" s="3">
        <f t="shared" si="15"/>
        <v>2</v>
      </c>
      <c r="E133" s="3" t="str">
        <f t="shared" ref="E133:E196" si="16">IF(C133&lt;0,-C133,"")</f>
        <v/>
      </c>
      <c r="F133" s="3">
        <f t="shared" si="10"/>
        <v>2.1855553333333324</v>
      </c>
      <c r="G133" s="3">
        <f t="shared" si="11"/>
        <v>2.5559997999999977</v>
      </c>
      <c r="H133" s="3">
        <f t="shared" si="12"/>
        <v>0.85506866367256151</v>
      </c>
      <c r="I133" s="3">
        <f t="shared" si="13"/>
        <v>46.093639573413107</v>
      </c>
    </row>
    <row r="134" spans="1:9" x14ac:dyDescent="0.3">
      <c r="A134" s="8">
        <v>44116</v>
      </c>
      <c r="B134" s="3">
        <v>124.400002</v>
      </c>
      <c r="C134" s="3">
        <f t="shared" si="14"/>
        <v>7.4300010000000043</v>
      </c>
      <c r="D134" s="3">
        <f t="shared" si="15"/>
        <v>7.4300010000000043</v>
      </c>
      <c r="E134" s="3" t="str">
        <f t="shared" si="16"/>
        <v/>
      </c>
      <c r="F134" s="3">
        <f t="shared" si="10"/>
        <v>2.8188892222222219</v>
      </c>
      <c r="G134" s="3">
        <f t="shared" si="11"/>
        <v>2.5559997999999977</v>
      </c>
      <c r="H134" s="3">
        <f t="shared" si="12"/>
        <v>1.1028518946762924</v>
      </c>
      <c r="I134" s="3">
        <f t="shared" si="13"/>
        <v>52.445533490415528</v>
      </c>
    </row>
    <row r="135" spans="1:9" x14ac:dyDescent="0.3">
      <c r="A135" s="8">
        <v>44117</v>
      </c>
      <c r="B135" s="3">
        <v>121.099998</v>
      </c>
      <c r="C135" s="3">
        <f t="shared" si="14"/>
        <v>-3.3000040000000013</v>
      </c>
      <c r="D135" s="3" t="str">
        <f t="shared" si="15"/>
        <v/>
      </c>
      <c r="E135" s="3">
        <f t="shared" si="16"/>
        <v>3.3000040000000013</v>
      </c>
      <c r="F135" s="3">
        <f t="shared" si="10"/>
        <v>2.8188892222222219</v>
      </c>
      <c r="G135" s="3">
        <f t="shared" si="11"/>
        <v>2.2780015999999987</v>
      </c>
      <c r="H135" s="3">
        <f t="shared" si="12"/>
        <v>1.2374395269179019</v>
      </c>
      <c r="I135" s="3">
        <f t="shared" si="13"/>
        <v>55.306054623182987</v>
      </c>
    </row>
    <row r="136" spans="1:9" x14ac:dyDescent="0.3">
      <c r="A136" s="8">
        <v>44118</v>
      </c>
      <c r="B136" s="3">
        <v>121.19000200000001</v>
      </c>
      <c r="C136" s="3">
        <f t="shared" si="14"/>
        <v>9.0004000000007522E-2</v>
      </c>
      <c r="D136" s="3">
        <f t="shared" si="15"/>
        <v>9.0004000000007522E-2</v>
      </c>
      <c r="E136" s="3" t="str">
        <f t="shared" si="16"/>
        <v/>
      </c>
      <c r="F136" s="3">
        <f t="shared" si="10"/>
        <v>2.7066676666666671</v>
      </c>
      <c r="G136" s="3">
        <f t="shared" si="11"/>
        <v>2.2780015999999987</v>
      </c>
      <c r="H136" s="3">
        <f t="shared" si="12"/>
        <v>1.1881763676841441</v>
      </c>
      <c r="I136" s="3">
        <f t="shared" si="13"/>
        <v>54.299844620918293</v>
      </c>
    </row>
    <row r="137" spans="1:9" x14ac:dyDescent="0.3">
      <c r="A137" s="8">
        <v>44119</v>
      </c>
      <c r="B137" s="3">
        <v>120.709999</v>
      </c>
      <c r="C137" s="3">
        <f t="shared" si="14"/>
        <v>-0.48000300000001062</v>
      </c>
      <c r="D137" s="3" t="str">
        <f t="shared" si="15"/>
        <v/>
      </c>
      <c r="E137" s="3">
        <f t="shared" si="16"/>
        <v>0.48000300000001062</v>
      </c>
      <c r="F137" s="3">
        <f t="shared" si="10"/>
        <v>2.5375013749999997</v>
      </c>
      <c r="G137" s="3">
        <f t="shared" si="11"/>
        <v>1.9783351666666675</v>
      </c>
      <c r="H137" s="3">
        <f t="shared" si="12"/>
        <v>1.2826448307419422</v>
      </c>
      <c r="I137" s="3">
        <f t="shared" si="13"/>
        <v>56.191169711016158</v>
      </c>
    </row>
    <row r="138" spans="1:9" x14ac:dyDescent="0.3">
      <c r="A138" s="8">
        <v>44120</v>
      </c>
      <c r="B138" s="3">
        <v>119.019997</v>
      </c>
      <c r="C138" s="3">
        <f t="shared" si="14"/>
        <v>-1.6900019999999927</v>
      </c>
      <c r="D138" s="3" t="str">
        <f t="shared" si="15"/>
        <v/>
      </c>
      <c r="E138" s="3">
        <f t="shared" si="16"/>
        <v>1.6900019999999927</v>
      </c>
      <c r="F138" s="3">
        <f t="shared" si="10"/>
        <v>2.5171444285714295</v>
      </c>
      <c r="G138" s="3">
        <f t="shared" si="11"/>
        <v>1.9371447142857139</v>
      </c>
      <c r="H138" s="3">
        <f t="shared" si="12"/>
        <v>1.2994095949613036</v>
      </c>
      <c r="I138" s="3">
        <f t="shared" si="13"/>
        <v>56.510575488973338</v>
      </c>
    </row>
    <row r="139" spans="1:9" x14ac:dyDescent="0.3">
      <c r="A139" s="8">
        <v>44123</v>
      </c>
      <c r="B139" s="3">
        <v>115.980003</v>
      </c>
      <c r="C139" s="3">
        <f t="shared" si="14"/>
        <v>-3.0399940000000072</v>
      </c>
      <c r="D139" s="3" t="str">
        <f t="shared" si="15"/>
        <v/>
      </c>
      <c r="E139" s="3">
        <f t="shared" si="16"/>
        <v>3.0399940000000072</v>
      </c>
      <c r="F139" s="3">
        <f t="shared" si="10"/>
        <v>2.5171444285714295</v>
      </c>
      <c r="G139" s="3">
        <f t="shared" si="11"/>
        <v>2.2471434285714298</v>
      </c>
      <c r="H139" s="3">
        <f t="shared" si="12"/>
        <v>1.1201529891537216</v>
      </c>
      <c r="I139" s="3">
        <f t="shared" si="13"/>
        <v>52.833592428669071</v>
      </c>
    </row>
    <row r="140" spans="1:9" x14ac:dyDescent="0.3">
      <c r="A140" s="8">
        <v>44124</v>
      </c>
      <c r="B140" s="3">
        <v>117.510002</v>
      </c>
      <c r="C140" s="3">
        <f t="shared" si="14"/>
        <v>1.5299990000000037</v>
      </c>
      <c r="D140" s="3">
        <f t="shared" si="15"/>
        <v>1.5299990000000037</v>
      </c>
      <c r="E140" s="3" t="str">
        <f t="shared" si="16"/>
        <v/>
      </c>
      <c r="F140" s="3">
        <f t="shared" si="10"/>
        <v>2.4900011428571451</v>
      </c>
      <c r="G140" s="3">
        <f t="shared" si="11"/>
        <v>2.2471434285714298</v>
      </c>
      <c r="H140" s="3">
        <f t="shared" si="12"/>
        <v>1.1080739712462888</v>
      </c>
      <c r="I140" s="3">
        <f t="shared" si="13"/>
        <v>52.56333441616367</v>
      </c>
    </row>
    <row r="141" spans="1:9" x14ac:dyDescent="0.3">
      <c r="A141" s="8">
        <v>44125</v>
      </c>
      <c r="B141" s="3">
        <v>116.870003</v>
      </c>
      <c r="C141" s="3">
        <f t="shared" si="14"/>
        <v>-0.63999900000000309</v>
      </c>
      <c r="D141" s="3" t="str">
        <f t="shared" si="15"/>
        <v/>
      </c>
      <c r="E141" s="3">
        <f t="shared" si="16"/>
        <v>0.63999900000000309</v>
      </c>
      <c r="F141" s="3">
        <f t="shared" si="10"/>
        <v>2.7416675000000006</v>
      </c>
      <c r="G141" s="3">
        <f t="shared" si="11"/>
        <v>2.0462503750000014</v>
      </c>
      <c r="H141" s="3">
        <f t="shared" si="12"/>
        <v>1.3398494795633202</v>
      </c>
      <c r="I141" s="3">
        <f t="shared" si="13"/>
        <v>57.26220815765349</v>
      </c>
    </row>
    <row r="142" spans="1:9" x14ac:dyDescent="0.3">
      <c r="A142" s="8">
        <v>44126</v>
      </c>
      <c r="B142" s="3">
        <v>115.75</v>
      </c>
      <c r="C142" s="3">
        <f t="shared" si="14"/>
        <v>-1.120002999999997</v>
      </c>
      <c r="D142" s="3" t="str">
        <f t="shared" si="15"/>
        <v/>
      </c>
      <c r="E142" s="3">
        <f t="shared" si="16"/>
        <v>1.120002999999997</v>
      </c>
      <c r="F142" s="3">
        <f t="shared" si="10"/>
        <v>2.7416675000000006</v>
      </c>
      <c r="G142" s="3">
        <f t="shared" si="11"/>
        <v>1.715000250000001</v>
      </c>
      <c r="H142" s="3">
        <f t="shared" si="12"/>
        <v>1.598639708653103</v>
      </c>
      <c r="I142" s="3">
        <f t="shared" si="13"/>
        <v>61.518328351939616</v>
      </c>
    </row>
    <row r="143" spans="1:9" x14ac:dyDescent="0.3">
      <c r="A143" s="8">
        <v>44127</v>
      </c>
      <c r="B143" s="3">
        <v>115.040001</v>
      </c>
      <c r="C143" s="3">
        <f t="shared" si="14"/>
        <v>-0.70999899999999627</v>
      </c>
      <c r="D143" s="3" t="str">
        <f t="shared" si="15"/>
        <v/>
      </c>
      <c r="E143" s="3">
        <f t="shared" si="16"/>
        <v>0.70999899999999627</v>
      </c>
      <c r="F143" s="3">
        <f t="shared" si="10"/>
        <v>2.5940004000000014</v>
      </c>
      <c r="G143" s="3">
        <f t="shared" si="11"/>
        <v>1.6033334444444449</v>
      </c>
      <c r="H143" s="3">
        <f t="shared" si="12"/>
        <v>1.6178795552405025</v>
      </c>
      <c r="I143" s="3">
        <f t="shared" si="13"/>
        <v>61.801145587535224</v>
      </c>
    </row>
    <row r="144" spans="1:9" x14ac:dyDescent="0.3">
      <c r="A144" s="8">
        <v>44130</v>
      </c>
      <c r="B144" s="3">
        <v>115.050003</v>
      </c>
      <c r="C144" s="3">
        <f t="shared" si="14"/>
        <v>1.0002000000000066E-2</v>
      </c>
      <c r="D144" s="3">
        <f t="shared" si="15"/>
        <v>1.0002000000000066E-2</v>
      </c>
      <c r="E144" s="3" t="str">
        <f t="shared" si="16"/>
        <v/>
      </c>
      <c r="F144" s="3">
        <f t="shared" si="10"/>
        <v>2.1633340000000012</v>
      </c>
      <c r="G144" s="3">
        <f t="shared" si="11"/>
        <v>1.3862506250000006</v>
      </c>
      <c r="H144" s="3">
        <f t="shared" si="12"/>
        <v>1.5605648509626462</v>
      </c>
      <c r="I144" s="3">
        <f t="shared" si="13"/>
        <v>60.946117040384692</v>
      </c>
    </row>
    <row r="145" spans="1:9" x14ac:dyDescent="0.3">
      <c r="A145" s="8">
        <v>44131</v>
      </c>
      <c r="B145" s="3">
        <v>116.599998</v>
      </c>
      <c r="C145" s="3">
        <f t="shared" si="14"/>
        <v>1.5499949999999956</v>
      </c>
      <c r="D145" s="3">
        <f t="shared" si="15"/>
        <v>1.5499949999999956</v>
      </c>
      <c r="E145" s="3" t="str">
        <f t="shared" si="16"/>
        <v/>
      </c>
      <c r="F145" s="3">
        <f t="shared" ref="F145:F208" si="17">AVERAGE(D132:D145)</f>
        <v>2.101666833333335</v>
      </c>
      <c r="G145" s="3">
        <f t="shared" ref="G145:G208" si="18">AVERAGE(E132:E145)</f>
        <v>1.3862506250000006</v>
      </c>
      <c r="H145" s="3">
        <f t="shared" ref="H145:H208" si="19">F145/G145</f>
        <v>1.5160799897445199</v>
      </c>
      <c r="I145" s="3">
        <f t="shared" ref="I145:I208" si="20">100-(100/(1+H145))</f>
        <v>60.255635588853472</v>
      </c>
    </row>
    <row r="146" spans="1:9" x14ac:dyDescent="0.3">
      <c r="A146" s="8">
        <v>44132</v>
      </c>
      <c r="B146" s="3">
        <v>111.199997</v>
      </c>
      <c r="C146" s="3">
        <f t="shared" si="14"/>
        <v>-5.4000010000000032</v>
      </c>
      <c r="D146" s="3" t="str">
        <f t="shared" si="15"/>
        <v/>
      </c>
      <c r="E146" s="3">
        <f t="shared" si="16"/>
        <v>5.4000010000000032</v>
      </c>
      <c r="F146" s="3">
        <f t="shared" si="17"/>
        <v>2.101666833333335</v>
      </c>
      <c r="G146" s="3">
        <f t="shared" si="18"/>
        <v>2.0475006250000014</v>
      </c>
      <c r="H146" s="3">
        <f t="shared" si="19"/>
        <v>1.0264547945294686</v>
      </c>
      <c r="I146" s="3">
        <f t="shared" si="20"/>
        <v>50.652735866619992</v>
      </c>
    </row>
    <row r="147" spans="1:9" x14ac:dyDescent="0.3">
      <c r="A147" s="8">
        <v>44133</v>
      </c>
      <c r="B147" s="3">
        <v>115.32</v>
      </c>
      <c r="C147" s="3">
        <f t="shared" si="14"/>
        <v>4.120002999999997</v>
      </c>
      <c r="D147" s="3">
        <f t="shared" si="15"/>
        <v>4.120002999999997</v>
      </c>
      <c r="E147" s="3" t="str">
        <f t="shared" si="16"/>
        <v/>
      </c>
      <c r="F147" s="3">
        <f t="shared" si="17"/>
        <v>2.4550006666666682</v>
      </c>
      <c r="G147" s="3">
        <f t="shared" si="18"/>
        <v>2.0475006250000014</v>
      </c>
      <c r="H147" s="3">
        <f t="shared" si="19"/>
        <v>1.1990231586213393</v>
      </c>
      <c r="I147" s="3">
        <f t="shared" si="20"/>
        <v>54.525262906874424</v>
      </c>
    </row>
    <row r="148" spans="1:9" x14ac:dyDescent="0.3">
      <c r="A148" s="8">
        <v>44134</v>
      </c>
      <c r="B148" s="3">
        <v>108.860001</v>
      </c>
      <c r="C148" s="3">
        <f t="shared" si="14"/>
        <v>-6.4599989999999963</v>
      </c>
      <c r="D148" s="3" t="str">
        <f t="shared" si="15"/>
        <v/>
      </c>
      <c r="E148" s="3">
        <f t="shared" si="16"/>
        <v>6.4599989999999963</v>
      </c>
      <c r="F148" s="3">
        <f t="shared" si="17"/>
        <v>1.4600006000000008</v>
      </c>
      <c r="G148" s="3">
        <f t="shared" si="18"/>
        <v>2.5377782222222232</v>
      </c>
      <c r="H148" s="3">
        <f t="shared" si="19"/>
        <v>0.57530661553299212</v>
      </c>
      <c r="I148" s="3">
        <f t="shared" si="20"/>
        <v>36.520294516654573</v>
      </c>
    </row>
    <row r="149" spans="1:9" x14ac:dyDescent="0.3">
      <c r="A149" s="8">
        <v>44137</v>
      </c>
      <c r="B149" s="3">
        <v>108.769997</v>
      </c>
      <c r="C149" s="3">
        <f t="shared" si="14"/>
        <v>-9.0003999999993312E-2</v>
      </c>
      <c r="D149" s="3" t="str">
        <f t="shared" si="15"/>
        <v/>
      </c>
      <c r="E149" s="3">
        <f t="shared" si="16"/>
        <v>9.0003999999993312E-2</v>
      </c>
      <c r="F149" s="3">
        <f t="shared" si="17"/>
        <v>1.4600006000000008</v>
      </c>
      <c r="G149" s="3">
        <f t="shared" si="18"/>
        <v>2.1811115555555554</v>
      </c>
      <c r="H149" s="3">
        <f t="shared" si="19"/>
        <v>0.66938373522491423</v>
      </c>
      <c r="I149" s="3">
        <f t="shared" si="20"/>
        <v>40.097655266464471</v>
      </c>
    </row>
    <row r="150" spans="1:9" x14ac:dyDescent="0.3">
      <c r="A150" s="8">
        <v>44138</v>
      </c>
      <c r="B150" s="3">
        <v>110.44000200000001</v>
      </c>
      <c r="C150" s="3">
        <f t="shared" si="14"/>
        <v>1.6700050000000033</v>
      </c>
      <c r="D150" s="3">
        <f t="shared" si="15"/>
        <v>1.6700050000000033</v>
      </c>
      <c r="E150" s="3" t="str">
        <f t="shared" si="16"/>
        <v/>
      </c>
      <c r="F150" s="3">
        <f t="shared" si="17"/>
        <v>1.7760007999999998</v>
      </c>
      <c r="G150" s="3">
        <f t="shared" si="18"/>
        <v>2.1811115555555554</v>
      </c>
      <c r="H150" s="3">
        <f t="shared" si="19"/>
        <v>0.81426408267670247</v>
      </c>
      <c r="I150" s="3">
        <f t="shared" si="20"/>
        <v>44.881232586347927</v>
      </c>
    </row>
    <row r="151" spans="1:9" x14ac:dyDescent="0.3">
      <c r="A151" s="8">
        <v>44139</v>
      </c>
      <c r="B151" s="3">
        <v>114.949997</v>
      </c>
      <c r="C151" s="3">
        <f t="shared" si="14"/>
        <v>4.5099949999999893</v>
      </c>
      <c r="D151" s="3">
        <f t="shared" si="15"/>
        <v>4.5099949999999893</v>
      </c>
      <c r="E151" s="3" t="str">
        <f t="shared" si="16"/>
        <v/>
      </c>
      <c r="F151" s="3">
        <f t="shared" si="17"/>
        <v>2.231666499999998</v>
      </c>
      <c r="G151" s="3">
        <f t="shared" si="18"/>
        <v>2.3937501249999986</v>
      </c>
      <c r="H151" s="3">
        <f t="shared" si="19"/>
        <v>0.93228882860110529</v>
      </c>
      <c r="I151" s="3">
        <f t="shared" si="20"/>
        <v>48.247902425438262</v>
      </c>
    </row>
    <row r="152" spans="1:9" x14ac:dyDescent="0.3">
      <c r="A152" s="8">
        <v>44140</v>
      </c>
      <c r="B152" s="3">
        <v>119.029999</v>
      </c>
      <c r="C152" s="3">
        <f t="shared" si="14"/>
        <v>4.0800020000000075</v>
      </c>
      <c r="D152" s="3">
        <f t="shared" si="15"/>
        <v>4.0800020000000075</v>
      </c>
      <c r="E152" s="3" t="str">
        <f t="shared" si="16"/>
        <v/>
      </c>
      <c r="F152" s="3">
        <f t="shared" si="17"/>
        <v>2.4957144285714281</v>
      </c>
      <c r="G152" s="3">
        <f t="shared" si="18"/>
        <v>2.4942855714285708</v>
      </c>
      <c r="H152" s="3">
        <f t="shared" si="19"/>
        <v>1.0005728522664865</v>
      </c>
      <c r="I152" s="3">
        <f t="shared" si="20"/>
        <v>50.014317205840264</v>
      </c>
    </row>
    <row r="153" spans="1:9" x14ac:dyDescent="0.3">
      <c r="A153" s="8">
        <v>44141</v>
      </c>
      <c r="B153" s="3">
        <v>118.69000200000001</v>
      </c>
      <c r="C153" s="3">
        <f t="shared" si="14"/>
        <v>-0.33999699999999677</v>
      </c>
      <c r="D153" s="3" t="str">
        <f t="shared" si="15"/>
        <v/>
      </c>
      <c r="E153" s="3">
        <f t="shared" si="16"/>
        <v>0.33999699999999677</v>
      </c>
      <c r="F153" s="3">
        <f t="shared" si="17"/>
        <v>2.4957144285714281</v>
      </c>
      <c r="G153" s="3">
        <f t="shared" si="18"/>
        <v>2.1085717142857123</v>
      </c>
      <c r="H153" s="3">
        <f t="shared" si="19"/>
        <v>1.1836042434140601</v>
      </c>
      <c r="I153" s="3">
        <f t="shared" si="20"/>
        <v>54.20415567445032</v>
      </c>
    </row>
    <row r="154" spans="1:9" x14ac:dyDescent="0.3">
      <c r="A154" s="8">
        <v>44144</v>
      </c>
      <c r="B154" s="3">
        <v>116.32</v>
      </c>
      <c r="C154" s="3">
        <f t="shared" si="14"/>
        <v>-2.3700020000000137</v>
      </c>
      <c r="D154" s="3" t="str">
        <f t="shared" si="15"/>
        <v/>
      </c>
      <c r="E154" s="3">
        <f t="shared" si="16"/>
        <v>2.3700020000000137</v>
      </c>
      <c r="F154" s="3">
        <f t="shared" si="17"/>
        <v>2.6566669999999988</v>
      </c>
      <c r="G154" s="3">
        <f t="shared" si="18"/>
        <v>2.1412504999999999</v>
      </c>
      <c r="H154" s="3">
        <f t="shared" si="19"/>
        <v>1.2407081749659832</v>
      </c>
      <c r="I154" s="3">
        <f t="shared" si="20"/>
        <v>55.371252215153753</v>
      </c>
    </row>
    <row r="155" spans="1:9" x14ac:dyDescent="0.3">
      <c r="A155" s="8">
        <v>44145</v>
      </c>
      <c r="B155" s="3">
        <v>115.970001</v>
      </c>
      <c r="C155" s="3">
        <f t="shared" si="14"/>
        <v>-0.34999899999999684</v>
      </c>
      <c r="D155" s="3" t="str">
        <f t="shared" si="15"/>
        <v/>
      </c>
      <c r="E155" s="3">
        <f t="shared" si="16"/>
        <v>0.34999899999999684</v>
      </c>
      <c r="F155" s="3">
        <f t="shared" si="17"/>
        <v>2.6566669999999988</v>
      </c>
      <c r="G155" s="3">
        <f t="shared" si="18"/>
        <v>2.1050004999999992</v>
      </c>
      <c r="H155" s="3">
        <f t="shared" si="19"/>
        <v>1.2620742845429251</v>
      </c>
      <c r="I155" s="3">
        <f t="shared" si="20"/>
        <v>55.792786875606076</v>
      </c>
    </row>
    <row r="156" spans="1:9" x14ac:dyDescent="0.3">
      <c r="A156" s="8">
        <v>44146</v>
      </c>
      <c r="B156" s="3">
        <v>119.489998</v>
      </c>
      <c r="C156" s="3">
        <f t="shared" si="14"/>
        <v>3.5199970000000036</v>
      </c>
      <c r="D156" s="3">
        <f t="shared" si="15"/>
        <v>3.5199970000000036</v>
      </c>
      <c r="E156" s="3" t="str">
        <f t="shared" si="16"/>
        <v/>
      </c>
      <c r="F156" s="3">
        <f t="shared" si="17"/>
        <v>2.7799998571428568</v>
      </c>
      <c r="G156" s="3">
        <f t="shared" si="18"/>
        <v>2.2457144285714281</v>
      </c>
      <c r="H156" s="3">
        <f t="shared" si="19"/>
        <v>1.2379133436441894</v>
      </c>
      <c r="I156" s="3">
        <f t="shared" si="20"/>
        <v>55.315517339397388</v>
      </c>
    </row>
    <row r="157" spans="1:9" x14ac:dyDescent="0.3">
      <c r="A157" s="8">
        <v>44147</v>
      </c>
      <c r="B157" s="3">
        <v>119.209999</v>
      </c>
      <c r="C157" s="3">
        <f t="shared" si="14"/>
        <v>-0.27999900000000366</v>
      </c>
      <c r="D157" s="3" t="str">
        <f t="shared" si="15"/>
        <v/>
      </c>
      <c r="E157" s="3">
        <f t="shared" si="16"/>
        <v>0.27999900000000366</v>
      </c>
      <c r="F157" s="3">
        <f t="shared" si="17"/>
        <v>2.7799998571428568</v>
      </c>
      <c r="G157" s="3">
        <f t="shared" si="18"/>
        <v>2.1842858571428576</v>
      </c>
      <c r="H157" s="3">
        <f t="shared" si="19"/>
        <v>1.2727271240858646</v>
      </c>
      <c r="I157" s="3">
        <f t="shared" si="20"/>
        <v>55.999997122302155</v>
      </c>
    </row>
    <row r="158" spans="1:9" x14ac:dyDescent="0.3">
      <c r="A158" s="8">
        <v>44148</v>
      </c>
      <c r="B158" s="3">
        <v>119.260002</v>
      </c>
      <c r="C158" s="3">
        <f t="shared" si="14"/>
        <v>5.0003000000003794E-2</v>
      </c>
      <c r="D158" s="3">
        <f t="shared" si="15"/>
        <v>5.0003000000003794E-2</v>
      </c>
      <c r="E158" s="3" t="str">
        <f t="shared" si="16"/>
        <v/>
      </c>
      <c r="F158" s="3">
        <f t="shared" si="17"/>
        <v>2.7857142857142856</v>
      </c>
      <c r="G158" s="3">
        <f t="shared" si="18"/>
        <v>2.1842858571428576</v>
      </c>
      <c r="H158" s="3">
        <f t="shared" si="19"/>
        <v>1.2753432782640102</v>
      </c>
      <c r="I158" s="3">
        <f t="shared" si="20"/>
        <v>56.050587638672383</v>
      </c>
    </row>
    <row r="159" spans="1:9" x14ac:dyDescent="0.3">
      <c r="A159" s="8">
        <v>44151</v>
      </c>
      <c r="B159" s="3">
        <v>120.300003</v>
      </c>
      <c r="C159" s="3">
        <f t="shared" si="14"/>
        <v>1.0400010000000037</v>
      </c>
      <c r="D159" s="3">
        <f t="shared" si="15"/>
        <v>1.0400010000000037</v>
      </c>
      <c r="E159" s="3" t="str">
        <f t="shared" si="16"/>
        <v/>
      </c>
      <c r="F159" s="3">
        <f t="shared" si="17"/>
        <v>2.7128580000000011</v>
      </c>
      <c r="G159" s="3">
        <f t="shared" si="18"/>
        <v>2.1842858571428576</v>
      </c>
      <c r="H159" s="3">
        <f t="shared" si="19"/>
        <v>1.2419885387842684</v>
      </c>
      <c r="I159" s="3">
        <f t="shared" si="20"/>
        <v>55.396738979662409</v>
      </c>
    </row>
    <row r="160" spans="1:9" x14ac:dyDescent="0.3">
      <c r="A160" s="8">
        <v>44152</v>
      </c>
      <c r="B160" s="3">
        <v>119.389999</v>
      </c>
      <c r="C160" s="3">
        <f t="shared" si="14"/>
        <v>-0.9100040000000007</v>
      </c>
      <c r="D160" s="3" t="str">
        <f t="shared" si="15"/>
        <v/>
      </c>
      <c r="E160" s="3">
        <f t="shared" si="16"/>
        <v>0.9100040000000007</v>
      </c>
      <c r="F160" s="3">
        <f t="shared" si="17"/>
        <v>2.7128580000000011</v>
      </c>
      <c r="G160" s="3">
        <f t="shared" si="18"/>
        <v>1.5428577142857145</v>
      </c>
      <c r="H160" s="3">
        <f t="shared" si="19"/>
        <v>1.758333237654357</v>
      </c>
      <c r="I160" s="3">
        <f t="shared" si="20"/>
        <v>63.746222307411117</v>
      </c>
    </row>
    <row r="161" spans="1:9" x14ac:dyDescent="0.3">
      <c r="A161" s="8">
        <v>44153</v>
      </c>
      <c r="B161" s="3">
        <v>118.029999</v>
      </c>
      <c r="C161" s="3">
        <f t="shared" si="14"/>
        <v>-1.3599999999999994</v>
      </c>
      <c r="D161" s="3" t="str">
        <f t="shared" si="15"/>
        <v/>
      </c>
      <c r="E161" s="3">
        <f t="shared" si="16"/>
        <v>1.3599999999999994</v>
      </c>
      <c r="F161" s="3">
        <f t="shared" si="17"/>
        <v>2.4783338333333353</v>
      </c>
      <c r="G161" s="3">
        <f t="shared" si="18"/>
        <v>1.5200005000000001</v>
      </c>
      <c r="H161" s="3">
        <f t="shared" si="19"/>
        <v>1.6304822487448756</v>
      </c>
      <c r="I161" s="3">
        <f t="shared" si="20"/>
        <v>61.984157069406336</v>
      </c>
    </row>
    <row r="162" spans="1:9" x14ac:dyDescent="0.3">
      <c r="A162" s="8">
        <v>44154</v>
      </c>
      <c r="B162" s="3">
        <v>118.639999</v>
      </c>
      <c r="C162" s="3">
        <f t="shared" si="14"/>
        <v>0.60999999999999943</v>
      </c>
      <c r="D162" s="3">
        <f t="shared" si="15"/>
        <v>0.60999999999999943</v>
      </c>
      <c r="E162" s="3" t="str">
        <f t="shared" si="16"/>
        <v/>
      </c>
      <c r="F162" s="3">
        <f t="shared" si="17"/>
        <v>2.2114290000000016</v>
      </c>
      <c r="G162" s="3">
        <f t="shared" si="18"/>
        <v>0.81428642857142919</v>
      </c>
      <c r="H162" s="3">
        <f t="shared" si="19"/>
        <v>2.7157876177301596</v>
      </c>
      <c r="I162" s="3">
        <f t="shared" si="20"/>
        <v>73.087805254842209</v>
      </c>
    </row>
    <row r="163" spans="1:9" x14ac:dyDescent="0.3">
      <c r="A163" s="8">
        <v>44155</v>
      </c>
      <c r="B163" s="3">
        <v>117.339996</v>
      </c>
      <c r="C163" s="3">
        <f t="shared" si="14"/>
        <v>-1.3000030000000038</v>
      </c>
      <c r="D163" s="3" t="str">
        <f t="shared" si="15"/>
        <v/>
      </c>
      <c r="E163" s="3">
        <f t="shared" si="16"/>
        <v>1.3000030000000038</v>
      </c>
      <c r="F163" s="3">
        <f t="shared" si="17"/>
        <v>2.2114290000000016</v>
      </c>
      <c r="G163" s="3">
        <f t="shared" si="18"/>
        <v>0.98714342857143067</v>
      </c>
      <c r="H163" s="3">
        <f t="shared" si="19"/>
        <v>2.2402306858288328</v>
      </c>
      <c r="I163" s="3">
        <f t="shared" si="20"/>
        <v>69.137999822867371</v>
      </c>
    </row>
    <row r="164" spans="1:9" x14ac:dyDescent="0.3">
      <c r="A164" s="8">
        <v>44158</v>
      </c>
      <c r="B164" s="3">
        <v>113.849998</v>
      </c>
      <c r="C164" s="3">
        <f t="shared" si="14"/>
        <v>-3.4899979999999999</v>
      </c>
      <c r="D164" s="3" t="str">
        <f t="shared" si="15"/>
        <v/>
      </c>
      <c r="E164" s="3">
        <f t="shared" si="16"/>
        <v>3.4899979999999999</v>
      </c>
      <c r="F164" s="3">
        <f t="shared" si="17"/>
        <v>2.3016663333333347</v>
      </c>
      <c r="G164" s="3">
        <f t="shared" si="18"/>
        <v>1.3000002500000019</v>
      </c>
      <c r="H164" s="3">
        <f t="shared" si="19"/>
        <v>1.7705122236194426</v>
      </c>
      <c r="I164" s="3">
        <f t="shared" si="20"/>
        <v>63.905591483239021</v>
      </c>
    </row>
    <row r="165" spans="1:9" x14ac:dyDescent="0.3">
      <c r="A165" s="8">
        <v>44159</v>
      </c>
      <c r="B165" s="3">
        <v>115.16999800000001</v>
      </c>
      <c r="C165" s="3">
        <f t="shared" si="14"/>
        <v>1.3200000000000074</v>
      </c>
      <c r="D165" s="3">
        <f t="shared" si="15"/>
        <v>1.3200000000000074</v>
      </c>
      <c r="E165" s="3" t="str">
        <f t="shared" si="16"/>
        <v/>
      </c>
      <c r="F165" s="3">
        <f t="shared" si="17"/>
        <v>1.7700005000000043</v>
      </c>
      <c r="G165" s="3">
        <f t="shared" si="18"/>
        <v>1.3000002500000019</v>
      </c>
      <c r="H165" s="3">
        <f t="shared" si="19"/>
        <v>1.3615385843195045</v>
      </c>
      <c r="I165" s="3">
        <f t="shared" si="20"/>
        <v>57.654725328650187</v>
      </c>
    </row>
    <row r="166" spans="1:9" x14ac:dyDescent="0.3">
      <c r="A166" s="8">
        <v>44160</v>
      </c>
      <c r="B166" s="3">
        <v>116.029999</v>
      </c>
      <c r="C166" s="3">
        <f t="shared" si="14"/>
        <v>0.86000099999999691</v>
      </c>
      <c r="D166" s="3">
        <f t="shared" si="15"/>
        <v>0.86000099999999691</v>
      </c>
      <c r="E166" s="3" t="str">
        <f t="shared" si="16"/>
        <v/>
      </c>
      <c r="F166" s="3">
        <f t="shared" si="17"/>
        <v>1.2333336666666692</v>
      </c>
      <c r="G166" s="3">
        <f t="shared" si="18"/>
        <v>1.3000002500000019</v>
      </c>
      <c r="H166" s="3">
        <f t="shared" si="19"/>
        <v>0.9487180226824321</v>
      </c>
      <c r="I166" s="3">
        <f t="shared" si="20"/>
        <v>48.684212474030041</v>
      </c>
    </row>
    <row r="167" spans="1:9" x14ac:dyDescent="0.3">
      <c r="A167" s="8">
        <v>44162</v>
      </c>
      <c r="B167" s="3">
        <v>116.589996</v>
      </c>
      <c r="C167" s="3">
        <f t="shared" si="14"/>
        <v>0.55999699999999564</v>
      </c>
      <c r="D167" s="3">
        <f t="shared" si="15"/>
        <v>0.55999699999999564</v>
      </c>
      <c r="E167" s="3" t="str">
        <f t="shared" si="16"/>
        <v/>
      </c>
      <c r="F167" s="3">
        <f t="shared" si="17"/>
        <v>1.1371427142857158</v>
      </c>
      <c r="G167" s="3">
        <f t="shared" si="18"/>
        <v>1.4371435714285741</v>
      </c>
      <c r="H167" s="3">
        <f t="shared" si="19"/>
        <v>0.79125199241948641</v>
      </c>
      <c r="I167" s="3">
        <f t="shared" si="20"/>
        <v>44.173125599750136</v>
      </c>
    </row>
    <row r="168" spans="1:9" x14ac:dyDescent="0.3">
      <c r="A168" s="8">
        <v>44165</v>
      </c>
      <c r="B168" s="3">
        <v>119.050003</v>
      </c>
      <c r="C168" s="3">
        <f t="shared" si="14"/>
        <v>2.4600070000000045</v>
      </c>
      <c r="D168" s="3">
        <f t="shared" si="15"/>
        <v>2.4600070000000045</v>
      </c>
      <c r="E168" s="3" t="str">
        <f t="shared" si="16"/>
        <v/>
      </c>
      <c r="F168" s="3">
        <f t="shared" si="17"/>
        <v>1.3025007500000019</v>
      </c>
      <c r="G168" s="3">
        <f t="shared" si="18"/>
        <v>1.2816671666666675</v>
      </c>
      <c r="H168" s="3">
        <f t="shared" si="19"/>
        <v>1.0162550651800795</v>
      </c>
      <c r="I168" s="3">
        <f t="shared" si="20"/>
        <v>50.403100417719905</v>
      </c>
    </row>
    <row r="169" spans="1:9" x14ac:dyDescent="0.3">
      <c r="A169" s="8">
        <v>44166</v>
      </c>
      <c r="B169" s="3">
        <v>122.720001</v>
      </c>
      <c r="C169" s="3">
        <f t="shared" si="14"/>
        <v>3.6699979999999925</v>
      </c>
      <c r="D169" s="3">
        <f t="shared" si="15"/>
        <v>3.6699979999999925</v>
      </c>
      <c r="E169" s="3" t="str">
        <f t="shared" si="16"/>
        <v/>
      </c>
      <c r="F169" s="3">
        <f t="shared" si="17"/>
        <v>1.5655560000000008</v>
      </c>
      <c r="G169" s="3">
        <f t="shared" si="18"/>
        <v>1.4680008000000015</v>
      </c>
      <c r="H169" s="3">
        <f t="shared" si="19"/>
        <v>1.0664544596978416</v>
      </c>
      <c r="I169" s="3">
        <f t="shared" si="20"/>
        <v>51.607934290203495</v>
      </c>
    </row>
    <row r="170" spans="1:9" x14ac:dyDescent="0.3">
      <c r="A170" s="8">
        <v>44167</v>
      </c>
      <c r="B170" s="3">
        <v>123.08000199999999</v>
      </c>
      <c r="C170" s="3">
        <f t="shared" si="14"/>
        <v>0.36000099999999691</v>
      </c>
      <c r="D170" s="3">
        <f t="shared" si="15"/>
        <v>0.36000099999999691</v>
      </c>
      <c r="E170" s="3" t="str">
        <f t="shared" si="16"/>
        <v/>
      </c>
      <c r="F170" s="3">
        <f t="shared" si="17"/>
        <v>1.2144453333333334</v>
      </c>
      <c r="G170" s="3">
        <f t="shared" si="18"/>
        <v>1.4680008000000015</v>
      </c>
      <c r="H170" s="3">
        <f t="shared" si="19"/>
        <v>0.82727838658761776</v>
      </c>
      <c r="I170" s="3">
        <f t="shared" si="20"/>
        <v>45.273801335358257</v>
      </c>
    </row>
    <row r="171" spans="1:9" x14ac:dyDescent="0.3">
      <c r="A171" s="8">
        <v>44168</v>
      </c>
      <c r="B171" s="3">
        <v>122.94000200000001</v>
      </c>
      <c r="C171" s="3">
        <f t="shared" si="14"/>
        <v>-0.13999999999998636</v>
      </c>
      <c r="D171" s="3" t="str">
        <f t="shared" si="15"/>
        <v/>
      </c>
      <c r="E171" s="3">
        <f t="shared" si="16"/>
        <v>0.13999999999998636</v>
      </c>
      <c r="F171" s="3">
        <f t="shared" si="17"/>
        <v>1.2144453333333334</v>
      </c>
      <c r="G171" s="3">
        <f t="shared" si="18"/>
        <v>1.4400009999999981</v>
      </c>
      <c r="H171" s="3">
        <f t="shared" si="19"/>
        <v>0.84336422914521236</v>
      </c>
      <c r="I171" s="3">
        <f t="shared" si="20"/>
        <v>45.751361332225123</v>
      </c>
    </row>
    <row r="172" spans="1:9" x14ac:dyDescent="0.3">
      <c r="A172" s="8">
        <v>44169</v>
      </c>
      <c r="B172" s="3">
        <v>122.25</v>
      </c>
      <c r="C172" s="3">
        <f t="shared" si="14"/>
        <v>-0.69000200000000689</v>
      </c>
      <c r="D172" s="3" t="str">
        <f t="shared" si="15"/>
        <v/>
      </c>
      <c r="E172" s="3">
        <f t="shared" si="16"/>
        <v>0.69000200000000689</v>
      </c>
      <c r="F172" s="3">
        <f t="shared" si="17"/>
        <v>1.3600006249999996</v>
      </c>
      <c r="G172" s="3">
        <f t="shared" si="18"/>
        <v>1.3150011666666661</v>
      </c>
      <c r="H172" s="3">
        <f t="shared" si="19"/>
        <v>1.0342200900455476</v>
      </c>
      <c r="I172" s="3">
        <f t="shared" si="20"/>
        <v>50.84111080735569</v>
      </c>
    </row>
    <row r="173" spans="1:9" x14ac:dyDescent="0.3">
      <c r="A173" s="8">
        <v>44172</v>
      </c>
      <c r="B173" s="3">
        <v>123.75</v>
      </c>
      <c r="C173" s="3">
        <f t="shared" si="14"/>
        <v>1.5</v>
      </c>
      <c r="D173" s="3">
        <f t="shared" si="15"/>
        <v>1.5</v>
      </c>
      <c r="E173" s="3" t="str">
        <f t="shared" si="16"/>
        <v/>
      </c>
      <c r="F173" s="3">
        <f t="shared" si="17"/>
        <v>1.4175004999999992</v>
      </c>
      <c r="G173" s="3">
        <f t="shared" si="18"/>
        <v>1.3150011666666661</v>
      </c>
      <c r="H173" s="3">
        <f t="shared" si="19"/>
        <v>1.0779461919362048</v>
      </c>
      <c r="I173" s="3">
        <f t="shared" si="20"/>
        <v>51.875558477853922</v>
      </c>
    </row>
    <row r="174" spans="1:9" x14ac:dyDescent="0.3">
      <c r="A174" s="8">
        <v>44173</v>
      </c>
      <c r="B174" s="3">
        <v>124.379997</v>
      </c>
      <c r="C174" s="3">
        <f t="shared" si="14"/>
        <v>0.62999700000000303</v>
      </c>
      <c r="D174" s="3">
        <f t="shared" si="15"/>
        <v>0.62999700000000303</v>
      </c>
      <c r="E174" s="3" t="str">
        <f t="shared" si="16"/>
        <v/>
      </c>
      <c r="F174" s="3">
        <f t="shared" si="17"/>
        <v>1.3300001111111106</v>
      </c>
      <c r="G174" s="3">
        <f t="shared" si="18"/>
        <v>1.3960005999999994</v>
      </c>
      <c r="H174" s="3">
        <f t="shared" si="19"/>
        <v>0.95272173315048092</v>
      </c>
      <c r="I174" s="3">
        <f t="shared" si="20"/>
        <v>48.789426418344789</v>
      </c>
    </row>
    <row r="175" spans="1:9" x14ac:dyDescent="0.3">
      <c r="A175" s="8">
        <v>44174</v>
      </c>
      <c r="B175" s="3">
        <v>121.779999</v>
      </c>
      <c r="C175" s="3">
        <f t="shared" si="14"/>
        <v>-2.5999979999999994</v>
      </c>
      <c r="D175" s="3" t="str">
        <f t="shared" si="15"/>
        <v/>
      </c>
      <c r="E175" s="3">
        <f t="shared" si="16"/>
        <v>2.5999979999999994</v>
      </c>
      <c r="F175" s="3">
        <f t="shared" si="17"/>
        <v>1.3300001111111106</v>
      </c>
      <c r="G175" s="3">
        <f t="shared" si="18"/>
        <v>1.6440001999999994</v>
      </c>
      <c r="H175" s="3">
        <f t="shared" si="19"/>
        <v>0.80900240225707465</v>
      </c>
      <c r="I175" s="3">
        <f t="shared" si="20"/>
        <v>44.720913650954266</v>
      </c>
    </row>
    <row r="176" spans="1:9" x14ac:dyDescent="0.3">
      <c r="A176" s="8">
        <v>44175</v>
      </c>
      <c r="B176" s="3">
        <v>123.239998</v>
      </c>
      <c r="C176" s="3">
        <f t="shared" si="14"/>
        <v>1.4599989999999963</v>
      </c>
      <c r="D176" s="3">
        <f t="shared" si="15"/>
        <v>1.4599989999999963</v>
      </c>
      <c r="E176" s="3" t="str">
        <f t="shared" si="16"/>
        <v/>
      </c>
      <c r="F176" s="3">
        <f t="shared" si="17"/>
        <v>1.4244444444444437</v>
      </c>
      <c r="G176" s="3">
        <f t="shared" si="18"/>
        <v>1.6440001999999994</v>
      </c>
      <c r="H176" s="3">
        <f t="shared" si="19"/>
        <v>0.86645028659025969</v>
      </c>
      <c r="I176" s="3">
        <f t="shared" si="20"/>
        <v>46.422360821253996</v>
      </c>
    </row>
    <row r="177" spans="1:9" x14ac:dyDescent="0.3">
      <c r="A177" s="8">
        <v>44176</v>
      </c>
      <c r="B177" s="3">
        <v>122.410004</v>
      </c>
      <c r="C177" s="3">
        <f t="shared" si="14"/>
        <v>-0.82999399999999923</v>
      </c>
      <c r="D177" s="3" t="str">
        <f t="shared" si="15"/>
        <v/>
      </c>
      <c r="E177" s="3">
        <f t="shared" si="16"/>
        <v>0.82999399999999923</v>
      </c>
      <c r="F177" s="3">
        <f t="shared" si="17"/>
        <v>1.4244444444444437</v>
      </c>
      <c r="G177" s="3">
        <f t="shared" si="18"/>
        <v>1.5499983999999984</v>
      </c>
      <c r="H177" s="3">
        <f t="shared" si="19"/>
        <v>0.91899736441305047</v>
      </c>
      <c r="I177" s="3">
        <f t="shared" si="20"/>
        <v>47.88945422518271</v>
      </c>
    </row>
    <row r="178" spans="1:9" x14ac:dyDescent="0.3">
      <c r="A178" s="8">
        <v>44179</v>
      </c>
      <c r="B178" s="3">
        <v>121.779999</v>
      </c>
      <c r="C178" s="3">
        <f t="shared" si="14"/>
        <v>-0.63000499999999704</v>
      </c>
      <c r="D178" s="3" t="str">
        <f t="shared" si="15"/>
        <v/>
      </c>
      <c r="E178" s="3">
        <f t="shared" si="16"/>
        <v>0.63000499999999704</v>
      </c>
      <c r="F178" s="3">
        <f t="shared" si="17"/>
        <v>1.4244444444444437</v>
      </c>
      <c r="G178" s="3">
        <f t="shared" si="18"/>
        <v>0.97799979999999775</v>
      </c>
      <c r="H178" s="3">
        <f t="shared" si="19"/>
        <v>1.4564874598588333</v>
      </c>
      <c r="I178" s="3">
        <f t="shared" si="20"/>
        <v>59.291467335336328</v>
      </c>
    </row>
    <row r="179" spans="1:9" x14ac:dyDescent="0.3">
      <c r="A179" s="8">
        <v>44180</v>
      </c>
      <c r="B179" s="3">
        <v>127.879997</v>
      </c>
      <c r="C179" s="3">
        <f t="shared" si="14"/>
        <v>6.0999979999999994</v>
      </c>
      <c r="D179" s="3">
        <f t="shared" si="15"/>
        <v>6.0999979999999994</v>
      </c>
      <c r="E179" s="3" t="str">
        <f t="shared" si="16"/>
        <v/>
      </c>
      <c r="F179" s="3">
        <f t="shared" si="17"/>
        <v>1.9555553333333318</v>
      </c>
      <c r="G179" s="3">
        <f t="shared" si="18"/>
        <v>0.97799979999999775</v>
      </c>
      <c r="H179" s="3">
        <f t="shared" si="19"/>
        <v>1.9995457395117424</v>
      </c>
      <c r="I179" s="3">
        <f t="shared" si="20"/>
        <v>66.661618563523646</v>
      </c>
    </row>
    <row r="180" spans="1:9" x14ac:dyDescent="0.3">
      <c r="A180" s="8">
        <v>44181</v>
      </c>
      <c r="B180" s="3">
        <v>127.80999799999999</v>
      </c>
      <c r="C180" s="3">
        <f t="shared" si="14"/>
        <v>-6.9999000000009914E-2</v>
      </c>
      <c r="D180" s="3" t="str">
        <f t="shared" si="15"/>
        <v/>
      </c>
      <c r="E180" s="3">
        <f t="shared" si="16"/>
        <v>6.9999000000009914E-2</v>
      </c>
      <c r="F180" s="3">
        <f t="shared" si="17"/>
        <v>2.0924996249999985</v>
      </c>
      <c r="G180" s="3">
        <f t="shared" si="18"/>
        <v>0.82666633333333317</v>
      </c>
      <c r="H180" s="3">
        <f t="shared" si="19"/>
        <v>2.5312505670365177</v>
      </c>
      <c r="I180" s="3">
        <f t="shared" si="20"/>
        <v>71.681420476507952</v>
      </c>
    </row>
    <row r="181" spans="1:9" x14ac:dyDescent="0.3">
      <c r="A181" s="8">
        <v>44182</v>
      </c>
      <c r="B181" s="3">
        <v>128.699997</v>
      </c>
      <c r="C181" s="3">
        <f t="shared" si="14"/>
        <v>0.88999900000000309</v>
      </c>
      <c r="D181" s="3">
        <f t="shared" si="15"/>
        <v>0.88999900000000309</v>
      </c>
      <c r="E181" s="3" t="str">
        <f t="shared" si="16"/>
        <v/>
      </c>
      <c r="F181" s="3">
        <f t="shared" si="17"/>
        <v>2.1337498749999995</v>
      </c>
      <c r="G181" s="3">
        <f t="shared" si="18"/>
        <v>0.82666633333333317</v>
      </c>
      <c r="H181" s="3">
        <f t="shared" si="19"/>
        <v>2.5811500831250336</v>
      </c>
      <c r="I181" s="3">
        <f t="shared" si="20"/>
        <v>72.076009751387858</v>
      </c>
    </row>
    <row r="182" spans="1:9" x14ac:dyDescent="0.3">
      <c r="A182" s="8">
        <v>44183</v>
      </c>
      <c r="B182" s="3">
        <v>126.660004</v>
      </c>
      <c r="C182" s="3">
        <f t="shared" si="14"/>
        <v>-2.0399929999999955</v>
      </c>
      <c r="D182" s="3" t="str">
        <f t="shared" si="15"/>
        <v/>
      </c>
      <c r="E182" s="3">
        <f t="shared" si="16"/>
        <v>2.0399929999999955</v>
      </c>
      <c r="F182" s="3">
        <f t="shared" si="17"/>
        <v>2.0871417142857132</v>
      </c>
      <c r="G182" s="3">
        <f t="shared" si="18"/>
        <v>0.99999871428571352</v>
      </c>
      <c r="H182" s="3">
        <f t="shared" si="19"/>
        <v>2.0871443977570832</v>
      </c>
      <c r="I182" s="3">
        <f t="shared" si="20"/>
        <v>67.607605244298441</v>
      </c>
    </row>
    <row r="183" spans="1:9" x14ac:dyDescent="0.3">
      <c r="A183" s="8">
        <v>44186</v>
      </c>
      <c r="B183" s="3">
        <v>128.229996</v>
      </c>
      <c r="C183" s="3">
        <f t="shared" si="14"/>
        <v>1.5699919999999992</v>
      </c>
      <c r="D183" s="3">
        <f t="shared" si="15"/>
        <v>1.5699919999999992</v>
      </c>
      <c r="E183" s="3" t="str">
        <f t="shared" si="16"/>
        <v/>
      </c>
      <c r="F183" s="3">
        <f t="shared" si="17"/>
        <v>1.7871408571428569</v>
      </c>
      <c r="G183" s="3">
        <f t="shared" si="18"/>
        <v>0.99999871428571352</v>
      </c>
      <c r="H183" s="3">
        <f t="shared" si="19"/>
        <v>1.7871431548983432</v>
      </c>
      <c r="I183" s="3">
        <f t="shared" si="20"/>
        <v>64.120967441427553</v>
      </c>
    </row>
    <row r="184" spans="1:9" x14ac:dyDescent="0.3">
      <c r="A184" s="8">
        <v>44187</v>
      </c>
      <c r="B184" s="3">
        <v>131.88000500000001</v>
      </c>
      <c r="C184" s="3">
        <f t="shared" si="14"/>
        <v>3.6500090000000114</v>
      </c>
      <c r="D184" s="3">
        <f t="shared" si="15"/>
        <v>3.6500090000000114</v>
      </c>
      <c r="E184" s="3" t="str">
        <f t="shared" si="16"/>
        <v/>
      </c>
      <c r="F184" s="3">
        <f t="shared" si="17"/>
        <v>2.2571420000000018</v>
      </c>
      <c r="G184" s="3">
        <f t="shared" si="18"/>
        <v>0.99999871428571352</v>
      </c>
      <c r="H184" s="3">
        <f t="shared" si="19"/>
        <v>2.2571449020434491</v>
      </c>
      <c r="I184" s="3">
        <f t="shared" si="20"/>
        <v>69.298264889209392</v>
      </c>
    </row>
    <row r="185" spans="1:9" x14ac:dyDescent="0.3">
      <c r="A185" s="8">
        <v>44188</v>
      </c>
      <c r="B185" s="3">
        <v>130.96000699999999</v>
      </c>
      <c r="C185" s="3">
        <f t="shared" si="14"/>
        <v>-0.91999800000002097</v>
      </c>
      <c r="D185" s="3" t="str">
        <f t="shared" si="15"/>
        <v/>
      </c>
      <c r="E185" s="3">
        <f t="shared" si="16"/>
        <v>0.91999800000002097</v>
      </c>
      <c r="F185" s="3">
        <f t="shared" si="17"/>
        <v>2.2571420000000018</v>
      </c>
      <c r="G185" s="3">
        <f t="shared" si="18"/>
        <v>1.1114270000000042</v>
      </c>
      <c r="H185" s="3">
        <f t="shared" si="19"/>
        <v>2.0308504292229661</v>
      </c>
      <c r="I185" s="3">
        <f t="shared" si="20"/>
        <v>67.005960097596272</v>
      </c>
    </row>
    <row r="186" spans="1:9" x14ac:dyDescent="0.3">
      <c r="A186" s="8">
        <v>44189</v>
      </c>
      <c r="B186" s="3">
        <v>131.970001</v>
      </c>
      <c r="C186" s="3">
        <f t="shared" si="14"/>
        <v>1.0099940000000061</v>
      </c>
      <c r="D186" s="3">
        <f t="shared" si="15"/>
        <v>1.0099940000000061</v>
      </c>
      <c r="E186" s="3" t="str">
        <f t="shared" si="16"/>
        <v/>
      </c>
      <c r="F186" s="3">
        <f t="shared" si="17"/>
        <v>2.1012485000000023</v>
      </c>
      <c r="G186" s="3">
        <f t="shared" si="18"/>
        <v>1.1816645000000037</v>
      </c>
      <c r="H186" s="3">
        <f t="shared" si="19"/>
        <v>1.7782107357883694</v>
      </c>
      <c r="I186" s="3">
        <f t="shared" si="20"/>
        <v>64.005610261374528</v>
      </c>
    </row>
    <row r="187" spans="1:9" x14ac:dyDescent="0.3">
      <c r="A187" s="8">
        <v>44193</v>
      </c>
      <c r="B187" s="3">
        <v>136.69000199999999</v>
      </c>
      <c r="C187" s="3">
        <f t="shared" si="14"/>
        <v>4.7200009999999963</v>
      </c>
      <c r="D187" s="3">
        <f t="shared" si="15"/>
        <v>4.7200009999999963</v>
      </c>
      <c r="E187" s="3" t="str">
        <f t="shared" si="16"/>
        <v/>
      </c>
      <c r="F187" s="3">
        <f t="shared" si="17"/>
        <v>2.5037486250000018</v>
      </c>
      <c r="G187" s="3">
        <f t="shared" si="18"/>
        <v>1.1816645000000037</v>
      </c>
      <c r="H187" s="3">
        <f t="shared" si="19"/>
        <v>2.1188320585072953</v>
      </c>
      <c r="I187" s="3">
        <f t="shared" si="20"/>
        <v>67.93671537163145</v>
      </c>
    </row>
    <row r="188" spans="1:9" x14ac:dyDescent="0.3">
      <c r="A188" s="8">
        <v>44194</v>
      </c>
      <c r="B188" s="3">
        <v>134.86999499999999</v>
      </c>
      <c r="C188" s="3">
        <f t="shared" si="14"/>
        <v>-1.8200070000000039</v>
      </c>
      <c r="D188" s="3" t="str">
        <f t="shared" si="15"/>
        <v/>
      </c>
      <c r="E188" s="3">
        <f t="shared" si="16"/>
        <v>1.8200070000000039</v>
      </c>
      <c r="F188" s="3">
        <f t="shared" si="17"/>
        <v>2.7714274285714304</v>
      </c>
      <c r="G188" s="3">
        <f t="shared" si="18"/>
        <v>1.2728562857142893</v>
      </c>
      <c r="H188" s="3">
        <f t="shared" si="19"/>
        <v>2.1773294123430338</v>
      </c>
      <c r="I188" s="3">
        <f t="shared" si="20"/>
        <v>68.527027883376519</v>
      </c>
    </row>
    <row r="189" spans="1:9" x14ac:dyDescent="0.3">
      <c r="A189" s="8">
        <v>44195</v>
      </c>
      <c r="B189" s="3">
        <v>133.720001</v>
      </c>
      <c r="C189" s="3">
        <f t="shared" si="14"/>
        <v>-1.1499939999999924</v>
      </c>
      <c r="D189" s="3" t="str">
        <f t="shared" si="15"/>
        <v/>
      </c>
      <c r="E189" s="3">
        <f t="shared" si="16"/>
        <v>1.1499939999999924</v>
      </c>
      <c r="F189" s="3">
        <f t="shared" si="17"/>
        <v>2.7714274285714304</v>
      </c>
      <c r="G189" s="3">
        <f t="shared" si="18"/>
        <v>1.0657128571428598</v>
      </c>
      <c r="H189" s="3">
        <f t="shared" si="19"/>
        <v>2.6005386066201113</v>
      </c>
      <c r="I189" s="3">
        <f t="shared" si="20"/>
        <v>72.22637751581513</v>
      </c>
    </row>
    <row r="190" spans="1:9" x14ac:dyDescent="0.3">
      <c r="A190" s="8">
        <v>44196</v>
      </c>
      <c r="B190" s="3">
        <v>132.69000199999999</v>
      </c>
      <c r="C190" s="3">
        <f t="shared" si="14"/>
        <v>-1.0299990000000037</v>
      </c>
      <c r="D190" s="3" t="str">
        <f t="shared" si="15"/>
        <v/>
      </c>
      <c r="E190" s="3">
        <f t="shared" si="16"/>
        <v>1.0299990000000037</v>
      </c>
      <c r="F190" s="3">
        <f t="shared" si="17"/>
        <v>2.989998833333336</v>
      </c>
      <c r="G190" s="3">
        <f t="shared" si="18"/>
        <v>1.0612486250000028</v>
      </c>
      <c r="H190" s="3">
        <f t="shared" si="19"/>
        <v>2.8174348243168073</v>
      </c>
      <c r="I190" s="3">
        <f t="shared" si="20"/>
        <v>73.804398869364675</v>
      </c>
    </row>
    <row r="191" spans="1:9" x14ac:dyDescent="0.3">
      <c r="A191" s="8">
        <v>44200</v>
      </c>
      <c r="B191" s="3">
        <v>129.41000399999999</v>
      </c>
      <c r="C191" s="3">
        <f t="shared" si="14"/>
        <v>-3.2799980000000062</v>
      </c>
      <c r="D191" s="3" t="str">
        <f t="shared" si="15"/>
        <v/>
      </c>
      <c r="E191" s="3">
        <f t="shared" si="16"/>
        <v>3.2799980000000062</v>
      </c>
      <c r="F191" s="3">
        <f t="shared" si="17"/>
        <v>2.989998833333336</v>
      </c>
      <c r="G191" s="3">
        <f t="shared" si="18"/>
        <v>1.3674991250000037</v>
      </c>
      <c r="H191" s="3">
        <f t="shared" si="19"/>
        <v>2.1864722095038474</v>
      </c>
      <c r="I191" s="3">
        <f t="shared" si="20"/>
        <v>68.617331824911602</v>
      </c>
    </row>
    <row r="192" spans="1:9" x14ac:dyDescent="0.3">
      <c r="A192" s="8">
        <v>44201</v>
      </c>
      <c r="B192" s="3">
        <v>131.009995</v>
      </c>
      <c r="C192" s="3">
        <f t="shared" si="14"/>
        <v>1.599991000000017</v>
      </c>
      <c r="D192" s="3">
        <f t="shared" si="15"/>
        <v>1.599991000000017</v>
      </c>
      <c r="E192" s="3" t="str">
        <f t="shared" si="16"/>
        <v/>
      </c>
      <c r="F192" s="3">
        <f t="shared" si="17"/>
        <v>2.7914262857142904</v>
      </c>
      <c r="G192" s="3">
        <f t="shared" si="18"/>
        <v>1.4728554285714333</v>
      </c>
      <c r="H192" s="3">
        <f t="shared" si="19"/>
        <v>1.8952479867095839</v>
      </c>
      <c r="I192" s="3">
        <f t="shared" si="20"/>
        <v>65.460644318192294</v>
      </c>
    </row>
    <row r="193" spans="1:9" x14ac:dyDescent="0.3">
      <c r="A193" s="8">
        <v>44202</v>
      </c>
      <c r="B193" s="3">
        <v>126.599998</v>
      </c>
      <c r="C193" s="3">
        <f t="shared" si="14"/>
        <v>-4.4099970000000042</v>
      </c>
      <c r="D193" s="3" t="str">
        <f t="shared" si="15"/>
        <v/>
      </c>
      <c r="E193" s="3">
        <f t="shared" si="16"/>
        <v>4.4099970000000042</v>
      </c>
      <c r="F193" s="3">
        <f t="shared" si="17"/>
        <v>2.2399976666666723</v>
      </c>
      <c r="G193" s="3">
        <f t="shared" si="18"/>
        <v>1.8399981250000046</v>
      </c>
      <c r="H193" s="3">
        <f t="shared" si="19"/>
        <v>1.2173912767800601</v>
      </c>
      <c r="I193" s="3">
        <f t="shared" si="20"/>
        <v>54.901960223631363</v>
      </c>
    </row>
    <row r="194" spans="1:9" x14ac:dyDescent="0.3">
      <c r="A194" s="8">
        <v>44203</v>
      </c>
      <c r="B194" s="3">
        <v>130.91999799999999</v>
      </c>
      <c r="C194" s="3">
        <f t="shared" si="14"/>
        <v>4.3199999999999932</v>
      </c>
      <c r="D194" s="3">
        <f t="shared" si="15"/>
        <v>4.3199999999999932</v>
      </c>
      <c r="E194" s="3" t="str">
        <f t="shared" si="16"/>
        <v/>
      </c>
      <c r="F194" s="3">
        <f t="shared" si="17"/>
        <v>2.5371408571428611</v>
      </c>
      <c r="G194" s="3">
        <f t="shared" si="18"/>
        <v>2.0928551428571467</v>
      </c>
      <c r="H194" s="3">
        <f t="shared" si="19"/>
        <v>1.2122868922878147</v>
      </c>
      <c r="I194" s="3">
        <f t="shared" si="20"/>
        <v>54.797906027194344</v>
      </c>
    </row>
    <row r="195" spans="1:9" x14ac:dyDescent="0.3">
      <c r="A195" s="8">
        <v>44204</v>
      </c>
      <c r="B195" s="3">
        <v>132.050003</v>
      </c>
      <c r="C195" s="3">
        <f t="shared" si="14"/>
        <v>1.1300050000000113</v>
      </c>
      <c r="D195" s="3">
        <f t="shared" si="15"/>
        <v>1.1300050000000113</v>
      </c>
      <c r="E195" s="3" t="str">
        <f t="shared" si="16"/>
        <v/>
      </c>
      <c r="F195" s="3">
        <f t="shared" si="17"/>
        <v>2.5714274285714334</v>
      </c>
      <c r="G195" s="3">
        <f t="shared" si="18"/>
        <v>2.0928551428571467</v>
      </c>
      <c r="H195" s="3">
        <f t="shared" si="19"/>
        <v>1.2286695700596575</v>
      </c>
      <c r="I195" s="3">
        <f t="shared" si="20"/>
        <v>55.13018109843749</v>
      </c>
    </row>
    <row r="196" spans="1:9" x14ac:dyDescent="0.3">
      <c r="A196" s="8">
        <v>44207</v>
      </c>
      <c r="B196" s="3">
        <v>128.979996</v>
      </c>
      <c r="C196" s="3">
        <f t="shared" ref="C196:C252" si="21">B196-B195</f>
        <v>-3.0700070000000039</v>
      </c>
      <c r="D196" s="3" t="str">
        <f t="shared" ref="D196:D252" si="22">IF(C196&gt;=0,C196,"")</f>
        <v/>
      </c>
      <c r="E196" s="3">
        <f t="shared" si="16"/>
        <v>3.0700070000000039</v>
      </c>
      <c r="F196" s="3">
        <f t="shared" si="17"/>
        <v>2.5714274285714334</v>
      </c>
      <c r="G196" s="3">
        <f t="shared" si="18"/>
        <v>2.2400000000000051</v>
      </c>
      <c r="H196" s="3">
        <f t="shared" si="19"/>
        <v>1.1479586734693872</v>
      </c>
      <c r="I196" s="3">
        <f t="shared" si="20"/>
        <v>53.44416946417325</v>
      </c>
    </row>
    <row r="197" spans="1:9" x14ac:dyDescent="0.3">
      <c r="A197" s="8">
        <v>44208</v>
      </c>
      <c r="B197" s="3">
        <v>128.800003</v>
      </c>
      <c r="C197" s="3">
        <f t="shared" si="21"/>
        <v>-0.17999299999999607</v>
      </c>
      <c r="D197" s="3" t="str">
        <f t="shared" si="22"/>
        <v/>
      </c>
      <c r="E197" s="3">
        <f t="shared" ref="E197:E252" si="23">IF(C197&lt;0,-C197,"")</f>
        <v>0.17999299999999607</v>
      </c>
      <c r="F197" s="3">
        <f t="shared" si="17"/>
        <v>2.7383333333333391</v>
      </c>
      <c r="G197" s="3">
        <f t="shared" si="18"/>
        <v>1.9824991250000039</v>
      </c>
      <c r="H197" s="3">
        <f t="shared" si="19"/>
        <v>1.3812532367868429</v>
      </c>
      <c r="I197" s="3">
        <f t="shared" si="20"/>
        <v>58.005306426402782</v>
      </c>
    </row>
    <row r="198" spans="1:9" x14ac:dyDescent="0.3">
      <c r="A198" s="8">
        <v>44209</v>
      </c>
      <c r="B198" s="3">
        <v>130.88999899999999</v>
      </c>
      <c r="C198" s="3">
        <f t="shared" si="21"/>
        <v>2.0899959999999851</v>
      </c>
      <c r="D198" s="3">
        <f t="shared" si="22"/>
        <v>2.0899959999999851</v>
      </c>
      <c r="E198" s="3" t="str">
        <f t="shared" si="23"/>
        <v/>
      </c>
      <c r="F198" s="3">
        <f t="shared" si="17"/>
        <v>2.4783311666666683</v>
      </c>
      <c r="G198" s="3">
        <f t="shared" si="18"/>
        <v>1.9824991250000039</v>
      </c>
      <c r="H198" s="3">
        <f t="shared" si="19"/>
        <v>1.2501045450230215</v>
      </c>
      <c r="I198" s="3">
        <f t="shared" si="20"/>
        <v>55.557620546481381</v>
      </c>
    </row>
    <row r="199" spans="1:9" x14ac:dyDescent="0.3">
      <c r="A199" s="8">
        <v>44210</v>
      </c>
      <c r="B199" s="3">
        <v>128.91000399999999</v>
      </c>
      <c r="C199" s="3">
        <f t="shared" si="21"/>
        <v>-1.9799950000000024</v>
      </c>
      <c r="D199" s="3" t="str">
        <f t="shared" si="22"/>
        <v/>
      </c>
      <c r="E199" s="3">
        <f t="shared" si="23"/>
        <v>1.9799950000000024</v>
      </c>
      <c r="F199" s="3">
        <f t="shared" si="17"/>
        <v>2.4783311666666683</v>
      </c>
      <c r="G199" s="3">
        <f t="shared" si="18"/>
        <v>2.1149987500000016</v>
      </c>
      <c r="H199" s="3">
        <f t="shared" si="19"/>
        <v>1.1717884782043801</v>
      </c>
      <c r="I199" s="3">
        <f t="shared" si="20"/>
        <v>53.955000220519032</v>
      </c>
    </row>
    <row r="200" spans="1:9" x14ac:dyDescent="0.3">
      <c r="A200" s="8">
        <v>44211</v>
      </c>
      <c r="B200" s="3">
        <v>127.139999</v>
      </c>
      <c r="C200" s="3">
        <f t="shared" si="21"/>
        <v>-1.7700049999999834</v>
      </c>
      <c r="D200" s="3" t="str">
        <f t="shared" si="22"/>
        <v/>
      </c>
      <c r="E200" s="3">
        <f t="shared" si="23"/>
        <v>1.7700049999999834</v>
      </c>
      <c r="F200" s="3">
        <f t="shared" si="17"/>
        <v>2.7719986000000008</v>
      </c>
      <c r="G200" s="3">
        <f t="shared" si="18"/>
        <v>2.0766661111111109</v>
      </c>
      <c r="H200" s="3">
        <f t="shared" si="19"/>
        <v>1.3348311436145386</v>
      </c>
      <c r="I200" s="3">
        <f t="shared" si="20"/>
        <v>57.170350295571872</v>
      </c>
    </row>
    <row r="201" spans="1:9" x14ac:dyDescent="0.3">
      <c r="A201" s="8">
        <v>44215</v>
      </c>
      <c r="B201" s="3">
        <v>127.83000199999999</v>
      </c>
      <c r="C201" s="3">
        <f t="shared" si="21"/>
        <v>0.69000299999999015</v>
      </c>
      <c r="D201" s="3">
        <f t="shared" si="22"/>
        <v>0.69000299999999015</v>
      </c>
      <c r="E201" s="3" t="str">
        <f t="shared" si="23"/>
        <v/>
      </c>
      <c r="F201" s="3">
        <f t="shared" si="17"/>
        <v>1.9659989999999994</v>
      </c>
      <c r="G201" s="3">
        <f t="shared" si="18"/>
        <v>2.0766661111111109</v>
      </c>
      <c r="H201" s="3">
        <f t="shared" si="19"/>
        <v>0.94670924203029461</v>
      </c>
      <c r="I201" s="3">
        <f t="shared" si="20"/>
        <v>48.631260467173661</v>
      </c>
    </row>
    <row r="202" spans="1:9" x14ac:dyDescent="0.3">
      <c r="A202" s="8">
        <v>44216</v>
      </c>
      <c r="B202" s="3">
        <v>132.029999</v>
      </c>
      <c r="C202" s="3">
        <f t="shared" si="21"/>
        <v>4.1999970000000104</v>
      </c>
      <c r="D202" s="3">
        <f t="shared" si="22"/>
        <v>4.1999970000000104</v>
      </c>
      <c r="E202" s="3" t="str">
        <f t="shared" si="23"/>
        <v/>
      </c>
      <c r="F202" s="3">
        <f t="shared" si="17"/>
        <v>2.3383320000000012</v>
      </c>
      <c r="G202" s="3">
        <f t="shared" si="18"/>
        <v>2.108748499999999</v>
      </c>
      <c r="H202" s="3">
        <f t="shared" si="19"/>
        <v>1.1088719209521678</v>
      </c>
      <c r="I202" s="3">
        <f t="shared" si="20"/>
        <v>52.581283383559189</v>
      </c>
    </row>
    <row r="203" spans="1:9" x14ac:dyDescent="0.3">
      <c r="A203" s="8">
        <v>44217</v>
      </c>
      <c r="B203" s="3">
        <v>136.86999499999999</v>
      </c>
      <c r="C203" s="3">
        <f t="shared" si="21"/>
        <v>4.8399959999999851</v>
      </c>
      <c r="D203" s="3">
        <f t="shared" si="22"/>
        <v>4.8399959999999851</v>
      </c>
      <c r="E203" s="3" t="str">
        <f t="shared" si="23"/>
        <v/>
      </c>
      <c r="F203" s="3">
        <f t="shared" si="17"/>
        <v>2.6957125714285701</v>
      </c>
      <c r="G203" s="3">
        <f t="shared" si="18"/>
        <v>2.2457134285714284</v>
      </c>
      <c r="H203" s="3">
        <f t="shared" si="19"/>
        <v>1.2003813741913636</v>
      </c>
      <c r="I203" s="3">
        <f t="shared" si="20"/>
        <v>54.55333281179503</v>
      </c>
    </row>
    <row r="204" spans="1:9" x14ac:dyDescent="0.3">
      <c r="A204" s="8">
        <v>44218</v>
      </c>
      <c r="B204" s="3">
        <v>139.070007</v>
      </c>
      <c r="C204" s="3">
        <f t="shared" si="21"/>
        <v>2.2000120000000152</v>
      </c>
      <c r="D204" s="3">
        <f t="shared" si="22"/>
        <v>2.2000120000000152</v>
      </c>
      <c r="E204" s="3" t="str">
        <f t="shared" si="23"/>
        <v/>
      </c>
      <c r="F204" s="3">
        <f t="shared" si="17"/>
        <v>2.6337500000000009</v>
      </c>
      <c r="G204" s="3">
        <f t="shared" si="18"/>
        <v>2.4483324999999994</v>
      </c>
      <c r="H204" s="3">
        <f t="shared" si="19"/>
        <v>1.0757321564779301</v>
      </c>
      <c r="I204" s="3">
        <f t="shared" si="20"/>
        <v>51.824227568127846</v>
      </c>
    </row>
    <row r="205" spans="1:9" x14ac:dyDescent="0.3">
      <c r="A205" s="8">
        <v>44221</v>
      </c>
      <c r="B205" s="3">
        <v>142.91999799999999</v>
      </c>
      <c r="C205" s="3">
        <f t="shared" si="21"/>
        <v>3.8499909999999886</v>
      </c>
      <c r="D205" s="3">
        <f t="shared" si="22"/>
        <v>3.8499909999999886</v>
      </c>
      <c r="E205" s="3" t="str">
        <f t="shared" si="23"/>
        <v/>
      </c>
      <c r="F205" s="3">
        <f t="shared" si="17"/>
        <v>2.7688878888888886</v>
      </c>
      <c r="G205" s="3">
        <f t="shared" si="18"/>
        <v>2.2819993999999979</v>
      </c>
      <c r="H205" s="3">
        <f t="shared" si="19"/>
        <v>1.2133604806771163</v>
      </c>
      <c r="I205" s="3">
        <f t="shared" si="20"/>
        <v>54.819831259746827</v>
      </c>
    </row>
    <row r="206" spans="1:9" x14ac:dyDescent="0.3">
      <c r="A206" s="8">
        <v>44222</v>
      </c>
      <c r="B206" s="3">
        <v>143.16000399999999</v>
      </c>
      <c r="C206" s="3">
        <f t="shared" si="21"/>
        <v>0.24000599999999395</v>
      </c>
      <c r="D206" s="3">
        <f t="shared" si="22"/>
        <v>0.24000599999999395</v>
      </c>
      <c r="E206" s="3" t="str">
        <f t="shared" si="23"/>
        <v/>
      </c>
      <c r="F206" s="3">
        <f t="shared" si="17"/>
        <v>2.6177784444444416</v>
      </c>
      <c r="G206" s="3">
        <f t="shared" si="18"/>
        <v>2.2819993999999979</v>
      </c>
      <c r="H206" s="3">
        <f t="shared" si="19"/>
        <v>1.1471424770946232</v>
      </c>
      <c r="I206" s="3">
        <f t="shared" si="20"/>
        <v>53.426472128988081</v>
      </c>
    </row>
    <row r="207" spans="1:9" x14ac:dyDescent="0.3">
      <c r="A207" s="8">
        <v>44223</v>
      </c>
      <c r="B207" s="3">
        <v>142.05999800000001</v>
      </c>
      <c r="C207" s="3">
        <f t="shared" si="21"/>
        <v>-1.1000059999999792</v>
      </c>
      <c r="D207" s="3" t="str">
        <f t="shared" si="22"/>
        <v/>
      </c>
      <c r="E207" s="3">
        <f t="shared" si="23"/>
        <v>1.1000059999999792</v>
      </c>
      <c r="F207" s="3">
        <f t="shared" si="17"/>
        <v>2.6177784444444416</v>
      </c>
      <c r="G207" s="3">
        <f t="shared" si="18"/>
        <v>1.620001199999993</v>
      </c>
      <c r="H207" s="3">
        <f t="shared" si="19"/>
        <v>1.6159114230560156</v>
      </c>
      <c r="I207" s="3">
        <f t="shared" si="20"/>
        <v>61.772405931399668</v>
      </c>
    </row>
    <row r="208" spans="1:9" x14ac:dyDescent="0.3">
      <c r="A208" s="8">
        <v>44224</v>
      </c>
      <c r="B208" s="3">
        <v>137.08999600000001</v>
      </c>
      <c r="C208" s="3">
        <f t="shared" si="21"/>
        <v>-4.9700019999999938</v>
      </c>
      <c r="D208" s="3" t="str">
        <f t="shared" si="22"/>
        <v/>
      </c>
      <c r="E208" s="3">
        <f t="shared" si="23"/>
        <v>4.9700019999999938</v>
      </c>
      <c r="F208" s="3">
        <f t="shared" si="17"/>
        <v>2.4050007499999975</v>
      </c>
      <c r="G208" s="3">
        <f t="shared" si="18"/>
        <v>2.1783346666666596</v>
      </c>
      <c r="H208" s="3">
        <f t="shared" si="19"/>
        <v>1.1040547565081851</v>
      </c>
      <c r="I208" s="3">
        <f t="shared" si="20"/>
        <v>52.472719785127424</v>
      </c>
    </row>
    <row r="209" spans="1:9" x14ac:dyDescent="0.3">
      <c r="A209" s="8">
        <v>44225</v>
      </c>
      <c r="B209" s="3">
        <v>131.96000699999999</v>
      </c>
      <c r="C209" s="3">
        <f t="shared" si="21"/>
        <v>-5.1299890000000232</v>
      </c>
      <c r="D209" s="3" t="str">
        <f t="shared" si="22"/>
        <v/>
      </c>
      <c r="E209" s="3">
        <f t="shared" si="23"/>
        <v>5.1299890000000232</v>
      </c>
      <c r="F209" s="3">
        <f t="shared" ref="F209:F252" si="24">AVERAGE(D196:D209)</f>
        <v>2.5871429999999953</v>
      </c>
      <c r="G209" s="3">
        <f t="shared" ref="G209:G252" si="25">AVERAGE(E196:E209)</f>
        <v>2.5999995714285689</v>
      </c>
      <c r="H209" s="3">
        <f t="shared" ref="H209:H252" si="26">F209/G209</f>
        <v>0.99505516402008121</v>
      </c>
      <c r="I209" s="3">
        <f t="shared" ref="I209:I252" si="27">100-(100/(1+H209))</f>
        <v>49.876072700417097</v>
      </c>
    </row>
    <row r="210" spans="1:9" x14ac:dyDescent="0.3">
      <c r="A210" s="8">
        <v>44228</v>
      </c>
      <c r="B210" s="3">
        <v>134.13999899999999</v>
      </c>
      <c r="C210" s="3">
        <f t="shared" si="21"/>
        <v>2.1799919999999986</v>
      </c>
      <c r="D210" s="3">
        <f t="shared" si="22"/>
        <v>2.1799919999999986</v>
      </c>
      <c r="E210" s="3" t="str">
        <f t="shared" si="23"/>
        <v/>
      </c>
      <c r="F210" s="3">
        <f t="shared" si="24"/>
        <v>2.5362491249999959</v>
      </c>
      <c r="G210" s="3">
        <f t="shared" si="25"/>
        <v>2.5216649999999965</v>
      </c>
      <c r="H210" s="3">
        <f t="shared" si="26"/>
        <v>1.0057835299296296</v>
      </c>
      <c r="I210" s="3">
        <f t="shared" si="27"/>
        <v>50.144171338614804</v>
      </c>
    </row>
    <row r="211" spans="1:9" x14ac:dyDescent="0.3">
      <c r="A211" s="8">
        <v>44229</v>
      </c>
      <c r="B211" s="3">
        <v>134.990005</v>
      </c>
      <c r="C211" s="3">
        <f t="shared" si="21"/>
        <v>0.85000600000000759</v>
      </c>
      <c r="D211" s="3">
        <f t="shared" si="22"/>
        <v>0.85000600000000759</v>
      </c>
      <c r="E211" s="3" t="str">
        <f t="shared" si="23"/>
        <v/>
      </c>
      <c r="F211" s="3">
        <f t="shared" si="24"/>
        <v>2.3488887777777752</v>
      </c>
      <c r="G211" s="3">
        <f t="shared" si="25"/>
        <v>2.9899993999999963</v>
      </c>
      <c r="H211" s="3">
        <f t="shared" si="26"/>
        <v>0.78558168867116762</v>
      </c>
      <c r="I211" s="3">
        <f t="shared" si="27"/>
        <v>43.995841447937266</v>
      </c>
    </row>
    <row r="212" spans="1:9" x14ac:dyDescent="0.3">
      <c r="A212" s="8">
        <v>44230</v>
      </c>
      <c r="B212" s="3">
        <v>133.94000199999999</v>
      </c>
      <c r="C212" s="3">
        <f t="shared" si="21"/>
        <v>-1.0500030000000038</v>
      </c>
      <c r="D212" s="3" t="str">
        <f t="shared" si="22"/>
        <v/>
      </c>
      <c r="E212" s="3">
        <f t="shared" si="23"/>
        <v>1.0500030000000038</v>
      </c>
      <c r="F212" s="3">
        <f t="shared" si="24"/>
        <v>2.3812503749999987</v>
      </c>
      <c r="G212" s="3">
        <f t="shared" si="25"/>
        <v>2.6666666666666643</v>
      </c>
      <c r="H212" s="3">
        <f t="shared" si="26"/>
        <v>0.89296889062500029</v>
      </c>
      <c r="I212" s="3">
        <f t="shared" si="27"/>
        <v>47.172930049060092</v>
      </c>
    </row>
    <row r="213" spans="1:9" x14ac:dyDescent="0.3">
      <c r="A213" s="8">
        <v>44231</v>
      </c>
      <c r="B213" s="3">
        <v>137.38999899999999</v>
      </c>
      <c r="C213" s="3">
        <f t="shared" si="21"/>
        <v>3.4499969999999962</v>
      </c>
      <c r="D213" s="3">
        <f t="shared" si="22"/>
        <v>3.4499969999999962</v>
      </c>
      <c r="E213" s="3" t="str">
        <f t="shared" si="23"/>
        <v/>
      </c>
      <c r="F213" s="3">
        <f t="shared" si="24"/>
        <v>2.4999999999999982</v>
      </c>
      <c r="G213" s="3">
        <f t="shared" si="25"/>
        <v>2.8040009999999969</v>
      </c>
      <c r="H213" s="3">
        <f t="shared" si="26"/>
        <v>0.89158313424281987</v>
      </c>
      <c r="I213" s="3">
        <f t="shared" si="27"/>
        <v>47.1342294241649</v>
      </c>
    </row>
    <row r="214" spans="1:9" x14ac:dyDescent="0.3">
      <c r="A214" s="8">
        <v>44232</v>
      </c>
      <c r="B214" s="3">
        <v>136.759995</v>
      </c>
      <c r="C214" s="3">
        <f t="shared" si="21"/>
        <v>-0.63000399999998535</v>
      </c>
      <c r="D214" s="3" t="str">
        <f t="shared" si="22"/>
        <v/>
      </c>
      <c r="E214" s="3">
        <f t="shared" si="23"/>
        <v>0.63000399999998535</v>
      </c>
      <c r="F214" s="3">
        <f t="shared" si="24"/>
        <v>2.4999999999999982</v>
      </c>
      <c r="G214" s="3">
        <f t="shared" si="25"/>
        <v>2.576000799999997</v>
      </c>
      <c r="H214" s="3">
        <f t="shared" si="26"/>
        <v>0.9704965930134809</v>
      </c>
      <c r="I214" s="3">
        <f t="shared" si="27"/>
        <v>49.251371276379636</v>
      </c>
    </row>
    <row r="215" spans="1:9" x14ac:dyDescent="0.3">
      <c r="A215" s="8">
        <v>44235</v>
      </c>
      <c r="B215" s="3">
        <v>136.91000399999999</v>
      </c>
      <c r="C215" s="3">
        <f t="shared" si="21"/>
        <v>0.15000899999998296</v>
      </c>
      <c r="D215" s="3">
        <f t="shared" si="22"/>
        <v>0.15000899999998296</v>
      </c>
      <c r="E215" s="3" t="str">
        <f t="shared" si="23"/>
        <v/>
      </c>
      <c r="F215" s="3">
        <f t="shared" si="24"/>
        <v>2.4400006666666645</v>
      </c>
      <c r="G215" s="3">
        <f t="shared" si="25"/>
        <v>2.576000799999997</v>
      </c>
      <c r="H215" s="3">
        <f t="shared" si="26"/>
        <v>0.9472049335802486</v>
      </c>
      <c r="I215" s="3">
        <f t="shared" si="27"/>
        <v>48.644337185334692</v>
      </c>
    </row>
    <row r="216" spans="1:9" x14ac:dyDescent="0.3">
      <c r="A216" s="8">
        <v>44236</v>
      </c>
      <c r="B216" s="3">
        <v>136.009995</v>
      </c>
      <c r="C216" s="3">
        <f t="shared" si="21"/>
        <v>-0.90000899999998296</v>
      </c>
      <c r="D216" s="3" t="str">
        <f t="shared" si="22"/>
        <v/>
      </c>
      <c r="E216" s="3">
        <f t="shared" si="23"/>
        <v>0.90000899999998296</v>
      </c>
      <c r="F216" s="3">
        <f t="shared" si="24"/>
        <v>2.220001124999996</v>
      </c>
      <c r="G216" s="3">
        <f t="shared" si="25"/>
        <v>2.2966688333333281</v>
      </c>
      <c r="H216" s="3">
        <f t="shared" si="26"/>
        <v>0.96661786530970661</v>
      </c>
      <c r="I216" s="3">
        <f t="shared" si="27"/>
        <v>49.151280600081492</v>
      </c>
    </row>
    <row r="217" spans="1:9" x14ac:dyDescent="0.3">
      <c r="A217" s="8">
        <v>44237</v>
      </c>
      <c r="B217" s="3">
        <v>135.38999899999999</v>
      </c>
      <c r="C217" s="3">
        <f t="shared" si="21"/>
        <v>-0.61999600000001465</v>
      </c>
      <c r="D217" s="3" t="str">
        <f t="shared" si="22"/>
        <v/>
      </c>
      <c r="E217" s="3">
        <f t="shared" si="23"/>
        <v>0.61999600000001465</v>
      </c>
      <c r="F217" s="3">
        <f t="shared" si="24"/>
        <v>1.8457161428571405</v>
      </c>
      <c r="G217" s="3">
        <f t="shared" si="25"/>
        <v>2.0571441428571404</v>
      </c>
      <c r="H217" s="3">
        <f t="shared" si="26"/>
        <v>0.8972225642358973</v>
      </c>
      <c r="I217" s="3">
        <f t="shared" si="27"/>
        <v>47.291371141648419</v>
      </c>
    </row>
    <row r="218" spans="1:9" x14ac:dyDescent="0.3">
      <c r="A218" s="8">
        <v>44238</v>
      </c>
      <c r="B218" s="3">
        <v>135.13000500000001</v>
      </c>
      <c r="C218" s="3">
        <f t="shared" si="21"/>
        <v>-0.25999399999997763</v>
      </c>
      <c r="D218" s="3" t="str">
        <f t="shared" si="22"/>
        <v/>
      </c>
      <c r="E218" s="3">
        <f t="shared" si="23"/>
        <v>0.25999399999997763</v>
      </c>
      <c r="F218" s="3">
        <f t="shared" si="24"/>
        <v>1.786666833333328</v>
      </c>
      <c r="G218" s="3">
        <f t="shared" si="25"/>
        <v>1.8325003749999951</v>
      </c>
      <c r="H218" s="3">
        <f t="shared" si="26"/>
        <v>0.97498852262626834</v>
      </c>
      <c r="I218" s="3">
        <f t="shared" si="27"/>
        <v>49.36679436140539</v>
      </c>
    </row>
    <row r="219" spans="1:9" x14ac:dyDescent="0.3">
      <c r="A219" s="8">
        <v>44239</v>
      </c>
      <c r="B219" s="3">
        <v>135.36999499999999</v>
      </c>
      <c r="C219" s="3">
        <f t="shared" si="21"/>
        <v>0.2399899999999775</v>
      </c>
      <c r="D219" s="3">
        <f t="shared" si="22"/>
        <v>0.2399899999999775</v>
      </c>
      <c r="E219" s="3" t="str">
        <f t="shared" si="23"/>
        <v/>
      </c>
      <c r="F219" s="3">
        <f t="shared" si="24"/>
        <v>1.1849999999999927</v>
      </c>
      <c r="G219" s="3">
        <f t="shared" si="25"/>
        <v>1.8325003749999951</v>
      </c>
      <c r="H219" s="3">
        <f t="shared" si="26"/>
        <v>0.64665743929247266</v>
      </c>
      <c r="I219" s="3">
        <f t="shared" si="27"/>
        <v>39.270914755064361</v>
      </c>
    </row>
    <row r="220" spans="1:9" x14ac:dyDescent="0.3">
      <c r="A220" s="8">
        <v>44243</v>
      </c>
      <c r="B220" s="3">
        <v>133.19000199999999</v>
      </c>
      <c r="C220" s="3">
        <f t="shared" si="21"/>
        <v>-2.1799929999999961</v>
      </c>
      <c r="D220" s="3" t="str">
        <f t="shared" si="22"/>
        <v/>
      </c>
      <c r="E220" s="3">
        <f t="shared" si="23"/>
        <v>2.1799929999999961</v>
      </c>
      <c r="F220" s="3">
        <f t="shared" si="24"/>
        <v>1.3739987999999925</v>
      </c>
      <c r="G220" s="3">
        <f t="shared" si="25"/>
        <v>1.8711106666666619</v>
      </c>
      <c r="H220" s="3">
        <f t="shared" si="26"/>
        <v>0.73432257347329322</v>
      </c>
      <c r="I220" s="3">
        <f t="shared" si="27"/>
        <v>42.34059941932717</v>
      </c>
    </row>
    <row r="221" spans="1:9" x14ac:dyDescent="0.3">
      <c r="A221" s="8">
        <v>44244</v>
      </c>
      <c r="B221" s="3">
        <v>130.83999600000001</v>
      </c>
      <c r="C221" s="3">
        <f t="shared" si="21"/>
        <v>-2.3500059999999792</v>
      </c>
      <c r="D221" s="3" t="str">
        <f t="shared" si="22"/>
        <v/>
      </c>
      <c r="E221" s="3">
        <f t="shared" si="23"/>
        <v>2.3500059999999792</v>
      </c>
      <c r="F221" s="3">
        <f t="shared" si="24"/>
        <v>1.3739987999999925</v>
      </c>
      <c r="G221" s="3">
        <f t="shared" si="25"/>
        <v>2.0099995555555505</v>
      </c>
      <c r="H221" s="3">
        <f t="shared" si="26"/>
        <v>0.68358164368858698</v>
      </c>
      <c r="I221" s="3">
        <f t="shared" si="27"/>
        <v>40.602821149256336</v>
      </c>
    </row>
    <row r="222" spans="1:9" x14ac:dyDescent="0.3">
      <c r="A222" s="8">
        <v>44245</v>
      </c>
      <c r="B222" s="3">
        <v>129.71000699999999</v>
      </c>
      <c r="C222" s="3">
        <f t="shared" si="21"/>
        <v>-1.1299890000000232</v>
      </c>
      <c r="D222" s="3" t="str">
        <f t="shared" si="22"/>
        <v/>
      </c>
      <c r="E222" s="3">
        <f t="shared" si="23"/>
        <v>1.1299890000000232</v>
      </c>
      <c r="F222" s="3">
        <f t="shared" si="24"/>
        <v>1.3739987999999925</v>
      </c>
      <c r="G222" s="3">
        <f t="shared" si="25"/>
        <v>1.5833314444444428</v>
      </c>
      <c r="H222" s="3">
        <f t="shared" si="26"/>
        <v>0.86778975104741851</v>
      </c>
      <c r="I222" s="3">
        <f t="shared" si="27"/>
        <v>46.460783423871973</v>
      </c>
    </row>
    <row r="223" spans="1:9" x14ac:dyDescent="0.3">
      <c r="A223" s="8">
        <v>44246</v>
      </c>
      <c r="B223" s="3">
        <v>129.86999499999999</v>
      </c>
      <c r="C223" s="3">
        <f t="shared" si="21"/>
        <v>0.15998799999999846</v>
      </c>
      <c r="D223" s="3">
        <f t="shared" si="22"/>
        <v>0.15998799999999846</v>
      </c>
      <c r="E223" s="3" t="str">
        <f t="shared" si="23"/>
        <v/>
      </c>
      <c r="F223" s="3">
        <f t="shared" si="24"/>
        <v>1.1716636666666602</v>
      </c>
      <c r="G223" s="3">
        <f t="shared" si="25"/>
        <v>1.1399992499999954</v>
      </c>
      <c r="H223" s="3">
        <f t="shared" si="26"/>
        <v>1.0277758223671332</v>
      </c>
      <c r="I223" s="3">
        <f t="shared" si="27"/>
        <v>50.68488395168626</v>
      </c>
    </row>
    <row r="224" spans="1:9" x14ac:dyDescent="0.3">
      <c r="A224" s="8">
        <v>44249</v>
      </c>
      <c r="B224" s="3">
        <v>126</v>
      </c>
      <c r="C224" s="3">
        <f t="shared" si="21"/>
        <v>-3.8699949999999887</v>
      </c>
      <c r="D224" s="3" t="str">
        <f t="shared" si="22"/>
        <v/>
      </c>
      <c r="E224" s="3">
        <f t="shared" si="23"/>
        <v>3.8699949999999887</v>
      </c>
      <c r="F224" s="3">
        <f t="shared" si="24"/>
        <v>0.96999799999999259</v>
      </c>
      <c r="G224" s="3">
        <f t="shared" si="25"/>
        <v>1.4433321111111057</v>
      </c>
      <c r="H224" s="3">
        <f t="shared" si="26"/>
        <v>0.67205461066979855</v>
      </c>
      <c r="I224" s="3">
        <f t="shared" si="27"/>
        <v>40.193340957959741</v>
      </c>
    </row>
    <row r="225" spans="1:9" x14ac:dyDescent="0.3">
      <c r="A225" s="8">
        <v>44250</v>
      </c>
      <c r="B225" s="3">
        <v>125.860001</v>
      </c>
      <c r="C225" s="3">
        <f t="shared" si="21"/>
        <v>-0.13999900000000309</v>
      </c>
      <c r="D225" s="3" t="str">
        <f t="shared" si="22"/>
        <v/>
      </c>
      <c r="E225" s="3">
        <f t="shared" si="23"/>
        <v>0.13999900000000309</v>
      </c>
      <c r="F225" s="3">
        <f t="shared" si="24"/>
        <v>0.99999599999998878</v>
      </c>
      <c r="G225" s="3">
        <f t="shared" si="25"/>
        <v>1.3129987999999955</v>
      </c>
      <c r="H225" s="3">
        <f t="shared" si="26"/>
        <v>0.76161227260831632</v>
      </c>
      <c r="I225" s="3">
        <f t="shared" si="27"/>
        <v>43.23381963504611</v>
      </c>
    </row>
    <row r="226" spans="1:9" x14ac:dyDescent="0.3">
      <c r="A226" s="8">
        <v>44251</v>
      </c>
      <c r="B226" s="3">
        <v>125.349998</v>
      </c>
      <c r="C226" s="3">
        <f t="shared" si="21"/>
        <v>-0.51000299999999754</v>
      </c>
      <c r="D226" s="3" t="str">
        <f t="shared" si="22"/>
        <v/>
      </c>
      <c r="E226" s="3">
        <f t="shared" si="23"/>
        <v>0.51000299999999754</v>
      </c>
      <c r="F226" s="3">
        <f t="shared" si="24"/>
        <v>0.99999599999998878</v>
      </c>
      <c r="G226" s="3">
        <f t="shared" si="25"/>
        <v>1.2589987999999948</v>
      </c>
      <c r="H226" s="3">
        <f t="shared" si="26"/>
        <v>0.79427875546822835</v>
      </c>
      <c r="I226" s="3">
        <f t="shared" si="27"/>
        <v>44.267299774217982</v>
      </c>
    </row>
    <row r="227" spans="1:9" x14ac:dyDescent="0.3">
      <c r="A227" s="8">
        <v>44252</v>
      </c>
      <c r="B227" s="3">
        <v>120.989998</v>
      </c>
      <c r="C227" s="3">
        <f t="shared" si="21"/>
        <v>-4.3599999999999994</v>
      </c>
      <c r="D227" s="3" t="str">
        <f t="shared" si="22"/>
        <v/>
      </c>
      <c r="E227" s="3">
        <f t="shared" si="23"/>
        <v>4.3599999999999994</v>
      </c>
      <c r="F227" s="3">
        <f t="shared" si="24"/>
        <v>0.18332899999998631</v>
      </c>
      <c r="G227" s="3">
        <f>AVERAGE(E214:E227)</f>
        <v>1.5409079999999953</v>
      </c>
      <c r="H227" s="3">
        <f>F227/G227</f>
        <v>0.11897465650122321</v>
      </c>
      <c r="I227" s="3">
        <f>100-(100/(1+H227))</f>
        <v>10.632471058212317</v>
      </c>
    </row>
    <row r="228" spans="1:9" x14ac:dyDescent="0.3">
      <c r="A228" s="8">
        <v>44253</v>
      </c>
      <c r="B228" s="3">
        <v>121.260002</v>
      </c>
      <c r="C228" s="3">
        <f t="shared" si="21"/>
        <v>0.27000400000000013</v>
      </c>
      <c r="D228" s="3">
        <f t="shared" si="22"/>
        <v>0.27000400000000013</v>
      </c>
      <c r="E228" s="3" t="str">
        <f t="shared" si="23"/>
        <v/>
      </c>
      <c r="F228" s="3">
        <f t="shared" si="24"/>
        <v>0.20499774999998976</v>
      </c>
      <c r="G228" s="3">
        <f t="shared" si="25"/>
        <v>1.6319983999999963</v>
      </c>
      <c r="H228" s="3">
        <f t="shared" si="26"/>
        <v>0.12561148957008184</v>
      </c>
      <c r="I228" s="3">
        <f t="shared" si="27"/>
        <v>11.159400089106967</v>
      </c>
    </row>
    <row r="229" spans="1:9" x14ac:dyDescent="0.3">
      <c r="A229" s="8">
        <v>44256</v>
      </c>
      <c r="B229" s="3">
        <v>127.790001</v>
      </c>
      <c r="C229" s="3">
        <f t="shared" si="21"/>
        <v>6.5299990000000037</v>
      </c>
      <c r="D229" s="3">
        <f t="shared" si="22"/>
        <v>6.5299990000000037</v>
      </c>
      <c r="E229" s="3" t="str">
        <f t="shared" si="23"/>
        <v/>
      </c>
      <c r="F229" s="3">
        <f t="shared" si="24"/>
        <v>1.7999952499999949</v>
      </c>
      <c r="G229" s="3">
        <f t="shared" si="25"/>
        <v>1.6319983999999963</v>
      </c>
      <c r="H229" s="3">
        <f t="shared" si="26"/>
        <v>1.1029393472444575</v>
      </c>
      <c r="I229" s="3">
        <f t="shared" si="27"/>
        <v>52.44751108441006</v>
      </c>
    </row>
    <row r="230" spans="1:9" x14ac:dyDescent="0.3">
      <c r="A230" s="8">
        <v>44257</v>
      </c>
      <c r="B230" s="3">
        <v>125.120003</v>
      </c>
      <c r="C230" s="3">
        <f t="shared" si="21"/>
        <v>-2.6699980000000068</v>
      </c>
      <c r="D230" s="3" t="str">
        <f t="shared" si="22"/>
        <v/>
      </c>
      <c r="E230" s="3">
        <f t="shared" si="23"/>
        <v>2.6699980000000068</v>
      </c>
      <c r="F230" s="3">
        <f t="shared" si="24"/>
        <v>1.7999952499999949</v>
      </c>
      <c r="G230" s="3">
        <f t="shared" si="25"/>
        <v>1.8089972999999986</v>
      </c>
      <c r="H230" s="3">
        <f t="shared" si="26"/>
        <v>0.99502373497185226</v>
      </c>
      <c r="I230" s="3">
        <f t="shared" si="27"/>
        <v>49.875283062027883</v>
      </c>
    </row>
    <row r="231" spans="1:9" x14ac:dyDescent="0.3">
      <c r="A231" s="8">
        <v>44258</v>
      </c>
      <c r="B231" s="3">
        <v>122.05999799999999</v>
      </c>
      <c r="C231" s="3">
        <f t="shared" si="21"/>
        <v>-3.0600050000000039</v>
      </c>
      <c r="D231" s="3" t="str">
        <f t="shared" si="22"/>
        <v/>
      </c>
      <c r="E231" s="3">
        <f t="shared" si="23"/>
        <v>3.0600050000000039</v>
      </c>
      <c r="F231" s="3">
        <f t="shared" si="24"/>
        <v>1.7999952499999949</v>
      </c>
      <c r="G231" s="3">
        <f t="shared" si="25"/>
        <v>2.0529981999999976</v>
      </c>
      <c r="H231" s="3">
        <f t="shared" si="26"/>
        <v>0.87676416374841293</v>
      </c>
      <c r="I231" s="3">
        <f t="shared" si="27"/>
        <v>46.716800154435724</v>
      </c>
    </row>
    <row r="232" spans="1:9" x14ac:dyDescent="0.3">
      <c r="A232" s="8">
        <v>44259</v>
      </c>
      <c r="B232" s="3">
        <v>120.129997</v>
      </c>
      <c r="C232" s="3">
        <f t="shared" si="21"/>
        <v>-1.9300009999999901</v>
      </c>
      <c r="D232" s="3" t="str">
        <f t="shared" si="22"/>
        <v/>
      </c>
      <c r="E232" s="3">
        <f t="shared" si="23"/>
        <v>1.9300009999999901</v>
      </c>
      <c r="F232" s="3">
        <f t="shared" si="24"/>
        <v>1.7999952499999949</v>
      </c>
      <c r="G232" s="3">
        <f t="shared" si="25"/>
        <v>2.2199988999999989</v>
      </c>
      <c r="H232" s="3">
        <f t="shared" si="26"/>
        <v>0.81080907292341264</v>
      </c>
      <c r="I232" s="3">
        <f t="shared" si="27"/>
        <v>44.776066402982146</v>
      </c>
    </row>
    <row r="233" spans="1:9" x14ac:dyDescent="0.3">
      <c r="A233" s="8">
        <v>44260</v>
      </c>
      <c r="B233" s="3">
        <v>121.41999800000001</v>
      </c>
      <c r="C233" s="3">
        <f t="shared" si="21"/>
        <v>1.2900010000000037</v>
      </c>
      <c r="D233" s="3">
        <f t="shared" si="22"/>
        <v>1.2900010000000037</v>
      </c>
      <c r="E233" s="3" t="str">
        <f t="shared" si="23"/>
        <v/>
      </c>
      <c r="F233" s="3">
        <f t="shared" si="24"/>
        <v>2.0624980000000015</v>
      </c>
      <c r="G233" s="3">
        <f t="shared" si="25"/>
        <v>2.2199988999999989</v>
      </c>
      <c r="H233" s="3">
        <f t="shared" si="26"/>
        <v>0.9290536134950349</v>
      </c>
      <c r="I233" s="3">
        <f t="shared" si="27"/>
        <v>48.16110900162009</v>
      </c>
    </row>
    <row r="234" spans="1:9" x14ac:dyDescent="0.3">
      <c r="A234" s="8">
        <v>44263</v>
      </c>
      <c r="B234" s="3">
        <v>116.360001</v>
      </c>
      <c r="C234" s="3">
        <f t="shared" si="21"/>
        <v>-5.0599970000000098</v>
      </c>
      <c r="D234" s="3" t="str">
        <f t="shared" si="22"/>
        <v/>
      </c>
      <c r="E234" s="3">
        <f t="shared" si="23"/>
        <v>5.0599970000000098</v>
      </c>
      <c r="F234" s="3">
        <f t="shared" si="24"/>
        <v>2.0624980000000015</v>
      </c>
      <c r="G234" s="3">
        <f t="shared" si="25"/>
        <v>2.5079993000000003</v>
      </c>
      <c r="H234" s="3">
        <f t="shared" si="26"/>
        <v>0.82236785313297389</v>
      </c>
      <c r="I234" s="3">
        <f t="shared" si="27"/>
        <v>45.126336689882756</v>
      </c>
    </row>
    <row r="235" spans="1:9" x14ac:dyDescent="0.3">
      <c r="A235" s="8">
        <v>44264</v>
      </c>
      <c r="B235" s="3">
        <v>121.089996</v>
      </c>
      <c r="C235" s="3">
        <f t="shared" si="21"/>
        <v>4.7299950000000024</v>
      </c>
      <c r="D235" s="3">
        <f t="shared" si="22"/>
        <v>4.7299950000000024</v>
      </c>
      <c r="E235" s="3" t="str">
        <f t="shared" si="23"/>
        <v/>
      </c>
      <c r="F235" s="3">
        <f t="shared" si="24"/>
        <v>2.5959974000000017</v>
      </c>
      <c r="G235" s="3">
        <f t="shared" si="25"/>
        <v>2.5255541111111137</v>
      </c>
      <c r="H235" s="3">
        <f t="shared" si="26"/>
        <v>1.0278922112889899</v>
      </c>
      <c r="I235" s="3">
        <f t="shared" si="27"/>
        <v>50.687714345311797</v>
      </c>
    </row>
    <row r="236" spans="1:9" x14ac:dyDescent="0.3">
      <c r="A236" s="8">
        <v>44265</v>
      </c>
      <c r="B236" s="3">
        <v>119.980003</v>
      </c>
      <c r="C236" s="3">
        <f t="shared" si="21"/>
        <v>-1.1099930000000029</v>
      </c>
      <c r="D236" s="3" t="str">
        <f t="shared" si="22"/>
        <v/>
      </c>
      <c r="E236" s="3">
        <f t="shared" si="23"/>
        <v>1.1099930000000029</v>
      </c>
      <c r="F236" s="3">
        <f t="shared" si="24"/>
        <v>2.5959974000000017</v>
      </c>
      <c r="G236" s="3">
        <f t="shared" si="25"/>
        <v>2.5233323333333337</v>
      </c>
      <c r="H236" s="3">
        <f t="shared" si="26"/>
        <v>1.0287972637241474</v>
      </c>
      <c r="I236" s="3">
        <f t="shared" si="27"/>
        <v>50.709712701191393</v>
      </c>
    </row>
    <row r="237" spans="1:9" x14ac:dyDescent="0.3">
      <c r="A237" s="8">
        <v>44266</v>
      </c>
      <c r="B237" s="3">
        <v>121.959999</v>
      </c>
      <c r="C237" s="3">
        <f t="shared" si="21"/>
        <v>1.9799959999999999</v>
      </c>
      <c r="D237" s="3">
        <f t="shared" si="22"/>
        <v>1.9799959999999999</v>
      </c>
      <c r="E237" s="3" t="str">
        <f t="shared" si="23"/>
        <v/>
      </c>
      <c r="F237" s="3">
        <f t="shared" si="24"/>
        <v>2.959999000000002</v>
      </c>
      <c r="G237" s="3">
        <f t="shared" si="25"/>
        <v>2.5233323333333337</v>
      </c>
      <c r="H237" s="3">
        <f t="shared" si="26"/>
        <v>1.173051587735108</v>
      </c>
      <c r="I237" s="3">
        <f t="shared" si="27"/>
        <v>53.981764370248406</v>
      </c>
    </row>
    <row r="238" spans="1:9" x14ac:dyDescent="0.3">
      <c r="A238" s="8">
        <v>44267</v>
      </c>
      <c r="B238" s="3">
        <v>121.029999</v>
      </c>
      <c r="C238" s="3">
        <f t="shared" si="21"/>
        <v>-0.92999999999999261</v>
      </c>
      <c r="D238" s="3" t="str">
        <f t="shared" si="22"/>
        <v/>
      </c>
      <c r="E238" s="3">
        <f t="shared" si="23"/>
        <v>0.92999999999999261</v>
      </c>
      <c r="F238" s="3">
        <f t="shared" si="24"/>
        <v>2.959999000000002</v>
      </c>
      <c r="G238" s="3">
        <f t="shared" si="25"/>
        <v>2.1966662222222229</v>
      </c>
      <c r="H238" s="3">
        <f t="shared" si="26"/>
        <v>1.3474960237725901</v>
      </c>
      <c r="I238" s="3">
        <f t="shared" si="27"/>
        <v>57.401418793760932</v>
      </c>
    </row>
    <row r="239" spans="1:9" x14ac:dyDescent="0.3">
      <c r="A239" s="8">
        <v>44270</v>
      </c>
      <c r="B239" s="3">
        <v>123.989998</v>
      </c>
      <c r="C239" s="3">
        <f t="shared" si="21"/>
        <v>2.9599989999999963</v>
      </c>
      <c r="D239" s="3">
        <f t="shared" si="22"/>
        <v>2.9599989999999963</v>
      </c>
      <c r="E239" s="3" t="str">
        <f t="shared" si="23"/>
        <v/>
      </c>
      <c r="F239" s="3">
        <f t="shared" si="24"/>
        <v>2.9599990000000012</v>
      </c>
      <c r="G239" s="3">
        <f t="shared" si="25"/>
        <v>2.4537496250000004</v>
      </c>
      <c r="H239" s="3">
        <f t="shared" si="26"/>
        <v>1.206316638764642</v>
      </c>
      <c r="I239" s="3">
        <f t="shared" si="27"/>
        <v>54.67558996609305</v>
      </c>
    </row>
    <row r="240" spans="1:9" x14ac:dyDescent="0.3">
      <c r="A240" s="8">
        <v>44271</v>
      </c>
      <c r="B240" s="3">
        <v>125.57</v>
      </c>
      <c r="C240" s="3">
        <f t="shared" si="21"/>
        <v>1.5800019999999932</v>
      </c>
      <c r="D240" s="3">
        <f t="shared" si="22"/>
        <v>1.5800019999999932</v>
      </c>
      <c r="E240" s="3" t="str">
        <f t="shared" si="23"/>
        <v/>
      </c>
      <c r="F240" s="3">
        <f t="shared" si="24"/>
        <v>2.7628565714285713</v>
      </c>
      <c r="G240" s="3">
        <f t="shared" si="25"/>
        <v>2.7314277142857151</v>
      </c>
      <c r="H240" s="3">
        <f t="shared" si="26"/>
        <v>1.0115063843639278</v>
      </c>
      <c r="I240" s="3">
        <f t="shared" si="27"/>
        <v>50.286014114928264</v>
      </c>
    </row>
    <row r="241" spans="1:9" x14ac:dyDescent="0.3">
      <c r="A241" s="8">
        <v>44272</v>
      </c>
      <c r="B241" s="3">
        <v>124.760002</v>
      </c>
      <c r="C241" s="3">
        <f t="shared" si="21"/>
        <v>-0.80999799999999311</v>
      </c>
      <c r="D241" s="3" t="str">
        <f t="shared" si="22"/>
        <v/>
      </c>
      <c r="E241" s="3">
        <f t="shared" si="23"/>
        <v>0.80999799999999311</v>
      </c>
      <c r="F241" s="3">
        <f t="shared" si="24"/>
        <v>2.7628565714285713</v>
      </c>
      <c r="G241" s="3">
        <f t="shared" si="25"/>
        <v>2.2242845714285715</v>
      </c>
      <c r="H241" s="3">
        <f t="shared" si="26"/>
        <v>1.2421326870302822</v>
      </c>
      <c r="I241" s="3">
        <f t="shared" si="27"/>
        <v>55.399606553860743</v>
      </c>
    </row>
    <row r="242" spans="1:9" x14ac:dyDescent="0.3">
      <c r="A242" s="8">
        <v>44273</v>
      </c>
      <c r="B242" s="3">
        <v>120.529999</v>
      </c>
      <c r="C242" s="3">
        <f t="shared" si="21"/>
        <v>-4.2300029999999964</v>
      </c>
      <c r="D242" s="3" t="str">
        <f t="shared" si="22"/>
        <v/>
      </c>
      <c r="E242" s="3">
        <f t="shared" si="23"/>
        <v>4.2300029999999964</v>
      </c>
      <c r="F242" s="3">
        <f t="shared" si="24"/>
        <v>3.1783319999999997</v>
      </c>
      <c r="G242" s="3">
        <f t="shared" si="25"/>
        <v>2.4749993749999994</v>
      </c>
      <c r="H242" s="3">
        <f t="shared" si="26"/>
        <v>1.2841748697411288</v>
      </c>
      <c r="I242" s="3">
        <f t="shared" si="27"/>
        <v>56.22051475799082</v>
      </c>
    </row>
    <row r="243" spans="1:9" x14ac:dyDescent="0.3">
      <c r="A243" s="8">
        <v>44274</v>
      </c>
      <c r="B243" s="3">
        <v>119.989998</v>
      </c>
      <c r="C243" s="3">
        <f t="shared" si="21"/>
        <v>-0.54000100000000373</v>
      </c>
      <c r="D243" s="3" t="str">
        <f t="shared" si="22"/>
        <v/>
      </c>
      <c r="E243" s="3">
        <f t="shared" si="23"/>
        <v>0.54000100000000373</v>
      </c>
      <c r="F243" s="3">
        <f t="shared" si="24"/>
        <v>2.5079985999999992</v>
      </c>
      <c r="G243" s="3">
        <f t="shared" si="25"/>
        <v>2.2599995555555554</v>
      </c>
      <c r="H243" s="3">
        <f t="shared" si="26"/>
        <v>1.1097341120421063</v>
      </c>
      <c r="I243" s="3">
        <f t="shared" si="27"/>
        <v>52.60066212646791</v>
      </c>
    </row>
    <row r="244" spans="1:9" x14ac:dyDescent="0.3">
      <c r="A244" s="8">
        <v>44277</v>
      </c>
      <c r="B244" s="3">
        <v>123.389999</v>
      </c>
      <c r="C244" s="3">
        <f t="shared" si="21"/>
        <v>3.4000010000000032</v>
      </c>
      <c r="D244" s="3">
        <f t="shared" si="22"/>
        <v>3.4000010000000032</v>
      </c>
      <c r="E244" s="3" t="str">
        <f t="shared" si="23"/>
        <v/>
      </c>
      <c r="F244" s="3">
        <f t="shared" si="24"/>
        <v>2.6566656666666666</v>
      </c>
      <c r="G244" s="3">
        <f t="shared" si="25"/>
        <v>2.2087497499999991</v>
      </c>
      <c r="H244" s="3">
        <f t="shared" si="26"/>
        <v>1.2027916094463249</v>
      </c>
      <c r="I244" s="3">
        <f t="shared" si="27"/>
        <v>54.603059331093441</v>
      </c>
    </row>
    <row r="245" spans="1:9" x14ac:dyDescent="0.3">
      <c r="A245" s="8">
        <v>44278</v>
      </c>
      <c r="B245" s="3">
        <v>122.540001</v>
      </c>
      <c r="C245" s="3">
        <f t="shared" si="21"/>
        <v>-0.84999799999999937</v>
      </c>
      <c r="D245" s="3" t="str">
        <f t="shared" si="22"/>
        <v/>
      </c>
      <c r="E245" s="3">
        <f t="shared" si="23"/>
        <v>0.84999799999999937</v>
      </c>
      <c r="F245" s="3">
        <f t="shared" si="24"/>
        <v>2.6566656666666666</v>
      </c>
      <c r="G245" s="3">
        <f t="shared" si="25"/>
        <v>1.9324988749999985</v>
      </c>
      <c r="H245" s="3">
        <f t="shared" si="26"/>
        <v>1.3747307701106262</v>
      </c>
      <c r="I245" s="3">
        <f t="shared" si="27"/>
        <v>57.889963250300781</v>
      </c>
    </row>
    <row r="246" spans="1:9" x14ac:dyDescent="0.3">
      <c r="A246" s="8">
        <v>44279</v>
      </c>
      <c r="B246" s="3">
        <v>120.089996</v>
      </c>
      <c r="C246" s="3">
        <f t="shared" si="21"/>
        <v>-2.4500050000000044</v>
      </c>
      <c r="D246" s="3" t="str">
        <f t="shared" si="22"/>
        <v/>
      </c>
      <c r="E246" s="3">
        <f t="shared" si="23"/>
        <v>2.4500050000000044</v>
      </c>
      <c r="F246" s="3">
        <f t="shared" si="24"/>
        <v>2.6566656666666666</v>
      </c>
      <c r="G246" s="3">
        <f t="shared" si="25"/>
        <v>1.9974993750000003</v>
      </c>
      <c r="H246" s="3">
        <f t="shared" si="26"/>
        <v>1.3299957436365486</v>
      </c>
      <c r="I246" s="3">
        <f t="shared" si="27"/>
        <v>57.081466662284683</v>
      </c>
    </row>
    <row r="247" spans="1:9" x14ac:dyDescent="0.3">
      <c r="A247" s="8">
        <v>44280</v>
      </c>
      <c r="B247" s="3">
        <v>120.589996</v>
      </c>
      <c r="C247" s="3">
        <f t="shared" si="21"/>
        <v>0.5</v>
      </c>
      <c r="D247" s="3">
        <f t="shared" si="22"/>
        <v>0.5</v>
      </c>
      <c r="E247" s="3" t="str">
        <f t="shared" si="23"/>
        <v/>
      </c>
      <c r="F247" s="3">
        <f t="shared" si="24"/>
        <v>2.5249988333333326</v>
      </c>
      <c r="G247" s="3">
        <f t="shared" si="25"/>
        <v>1.9974993750000003</v>
      </c>
      <c r="H247" s="3">
        <f t="shared" si="26"/>
        <v>1.264079911581115</v>
      </c>
      <c r="I247" s="3">
        <f t="shared" si="27"/>
        <v>55.831947676190801</v>
      </c>
    </row>
    <row r="248" spans="1:9" x14ac:dyDescent="0.3">
      <c r="A248" s="8">
        <v>44281</v>
      </c>
      <c r="B248" s="3">
        <v>121.209999</v>
      </c>
      <c r="C248" s="3">
        <f t="shared" si="21"/>
        <v>0.62000299999999697</v>
      </c>
      <c r="D248" s="3">
        <f t="shared" si="22"/>
        <v>0.62000299999999697</v>
      </c>
      <c r="E248" s="3" t="str">
        <f t="shared" si="23"/>
        <v/>
      </c>
      <c r="F248" s="3">
        <f t="shared" si="24"/>
        <v>2.2528565714285702</v>
      </c>
      <c r="G248" s="3">
        <f t="shared" si="25"/>
        <v>1.5599997142857132</v>
      </c>
      <c r="H248" s="3">
        <f t="shared" si="26"/>
        <v>1.4441390923331674</v>
      </c>
      <c r="I248" s="3">
        <f t="shared" si="27"/>
        <v>59.085798220861356</v>
      </c>
    </row>
    <row r="249" spans="1:9" x14ac:dyDescent="0.3">
      <c r="A249" s="8">
        <v>44284</v>
      </c>
      <c r="B249" s="3">
        <v>121.389999</v>
      </c>
      <c r="C249" s="3">
        <f t="shared" si="21"/>
        <v>0.18000000000000682</v>
      </c>
      <c r="D249" s="3">
        <f t="shared" si="22"/>
        <v>0.18000000000000682</v>
      </c>
      <c r="E249" s="3" t="str">
        <f t="shared" si="23"/>
        <v/>
      </c>
      <c r="F249" s="3">
        <f t="shared" si="24"/>
        <v>1.6028572857142851</v>
      </c>
      <c r="G249" s="3">
        <f t="shared" si="25"/>
        <v>1.5599997142857132</v>
      </c>
      <c r="H249" s="3">
        <f t="shared" si="26"/>
        <v>1.0274728072294521</v>
      </c>
      <c r="I249" s="3">
        <f t="shared" si="27"/>
        <v>50.677513580736843</v>
      </c>
    </row>
    <row r="250" spans="1:9" x14ac:dyDescent="0.3">
      <c r="A250" s="8">
        <v>44285</v>
      </c>
      <c r="B250" s="3">
        <v>119.900002</v>
      </c>
      <c r="C250" s="3">
        <f t="shared" si="21"/>
        <v>-1.4899970000000025</v>
      </c>
      <c r="D250" s="3" t="str">
        <f t="shared" si="22"/>
        <v/>
      </c>
      <c r="E250" s="3">
        <f t="shared" si="23"/>
        <v>1.4899970000000025</v>
      </c>
      <c r="F250" s="3">
        <f t="shared" si="24"/>
        <v>1.6028572857142851</v>
      </c>
      <c r="G250" s="3">
        <f t="shared" si="25"/>
        <v>1.6142859999999988</v>
      </c>
      <c r="H250" s="3">
        <f t="shared" si="26"/>
        <v>0.99292026673977618</v>
      </c>
      <c r="I250" s="3">
        <f t="shared" si="27"/>
        <v>49.822377909985192</v>
      </c>
    </row>
    <row r="251" spans="1:9" x14ac:dyDescent="0.3">
      <c r="A251" s="8">
        <v>44286</v>
      </c>
      <c r="B251" s="3">
        <v>122.150002</v>
      </c>
      <c r="C251" s="3">
        <f t="shared" si="21"/>
        <v>2.25</v>
      </c>
      <c r="D251" s="3">
        <f t="shared" si="22"/>
        <v>2.25</v>
      </c>
      <c r="E251" s="3" t="str">
        <f t="shared" si="23"/>
        <v/>
      </c>
      <c r="F251" s="3">
        <f t="shared" si="24"/>
        <v>1.6414292857142851</v>
      </c>
      <c r="G251" s="3">
        <f t="shared" si="25"/>
        <v>1.6142859999999988</v>
      </c>
      <c r="H251" s="3">
        <f t="shared" si="26"/>
        <v>1.0168144218027577</v>
      </c>
      <c r="I251" s="3">
        <f t="shared" si="27"/>
        <v>50.416855949188623</v>
      </c>
    </row>
    <row r="252" spans="1:9" x14ac:dyDescent="0.3">
      <c r="A252" s="8">
        <v>44287</v>
      </c>
      <c r="B252" s="3">
        <v>123</v>
      </c>
      <c r="C252" s="3">
        <f t="shared" si="21"/>
        <v>0.84999799999999937</v>
      </c>
      <c r="D252" s="3">
        <f t="shared" si="22"/>
        <v>0.84999799999999937</v>
      </c>
      <c r="E252" s="3" t="str">
        <f t="shared" si="23"/>
        <v/>
      </c>
      <c r="F252" s="3">
        <f t="shared" si="24"/>
        <v>1.5425003749999995</v>
      </c>
      <c r="G252" s="3">
        <f t="shared" si="25"/>
        <v>1.7283336666666667</v>
      </c>
      <c r="H252" s="3">
        <f t="shared" si="26"/>
        <v>0.89247834764159129</v>
      </c>
      <c r="I252" s="3">
        <f t="shared" si="27"/>
        <v>47.159236920929573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2"/>
  <sheetViews>
    <sheetView showGridLines="0" zoomScale="139" zoomScaleNormal="100" workbookViewId="0">
      <pane ySplit="1" topLeftCell="A229" activePane="bottomLeft" state="frozen"/>
      <selection pane="bottomLeft" activeCell="I240" sqref="I240"/>
    </sheetView>
  </sheetViews>
  <sheetFormatPr baseColWidth="10" defaultRowHeight="15.6" x14ac:dyDescent="0.3"/>
  <cols>
    <col min="1" max="1" width="7.19921875" style="6" bestFit="1" customWidth="1"/>
    <col min="2" max="2" width="6.69921875" style="4" customWidth="1"/>
    <col min="3" max="4" width="10.296875" style="4" bestFit="1" customWidth="1"/>
    <col min="5" max="5" width="5.796875" style="4" customWidth="1"/>
    <col min="6" max="6" width="6.19921875" style="4" customWidth="1"/>
    <col min="7" max="7" width="7.796875" style="5" customWidth="1"/>
  </cols>
  <sheetData>
    <row r="1" spans="1:7" x14ac:dyDescent="0.3">
      <c r="A1" s="2" t="s">
        <v>0</v>
      </c>
      <c r="B1" s="2" t="s">
        <v>4</v>
      </c>
      <c r="C1" s="10" t="s">
        <v>15</v>
      </c>
      <c r="D1" s="10" t="s">
        <v>12</v>
      </c>
      <c r="E1" s="10" t="s">
        <v>13</v>
      </c>
      <c r="F1" s="10" t="s">
        <v>14</v>
      </c>
      <c r="G1" s="11" t="s">
        <v>22</v>
      </c>
    </row>
    <row r="2" spans="1:7" x14ac:dyDescent="0.3">
      <c r="A2" s="12">
        <v>43924</v>
      </c>
      <c r="B2" s="3">
        <v>60.352500999999997</v>
      </c>
      <c r="C2" s="3"/>
      <c r="D2" s="3"/>
      <c r="E2" s="3"/>
      <c r="F2" s="3"/>
      <c r="G2" s="13"/>
    </row>
    <row r="3" spans="1:7" x14ac:dyDescent="0.3">
      <c r="A3" s="12">
        <v>43927</v>
      </c>
      <c r="B3" s="3">
        <v>65.617500000000007</v>
      </c>
      <c r="C3" s="3"/>
      <c r="D3" s="3"/>
      <c r="E3" s="3"/>
      <c r="F3" s="3"/>
      <c r="G3" s="13"/>
    </row>
    <row r="4" spans="1:7" x14ac:dyDescent="0.3">
      <c r="A4" s="12">
        <v>43928</v>
      </c>
      <c r="B4" s="3">
        <v>64.857498000000007</v>
      </c>
      <c r="C4" s="3"/>
      <c r="D4" s="3"/>
      <c r="E4" s="3"/>
      <c r="F4" s="3"/>
      <c r="G4" s="13"/>
    </row>
    <row r="5" spans="1:7" x14ac:dyDescent="0.3">
      <c r="A5" s="12">
        <v>43929</v>
      </c>
      <c r="B5" s="3">
        <v>66.517501999999993</v>
      </c>
      <c r="C5" s="3"/>
      <c r="D5" s="3"/>
      <c r="E5" s="3"/>
      <c r="F5" s="3"/>
      <c r="G5" s="13"/>
    </row>
    <row r="6" spans="1:7" x14ac:dyDescent="0.3">
      <c r="A6" s="12">
        <v>43930</v>
      </c>
      <c r="B6" s="3">
        <v>66.997497999999993</v>
      </c>
      <c r="C6" s="3"/>
      <c r="D6" s="3"/>
      <c r="E6" s="3"/>
      <c r="F6" s="3"/>
      <c r="G6" s="13"/>
    </row>
    <row r="7" spans="1:7" x14ac:dyDescent="0.3">
      <c r="A7" s="12">
        <v>43934</v>
      </c>
      <c r="B7" s="3">
        <v>68.3125</v>
      </c>
      <c r="C7" s="3"/>
      <c r="D7" s="3"/>
      <c r="E7" s="3"/>
      <c r="F7" s="3"/>
      <c r="G7" s="13"/>
    </row>
    <row r="8" spans="1:7" x14ac:dyDescent="0.3">
      <c r="A8" s="12">
        <v>43935</v>
      </c>
      <c r="B8" s="3">
        <v>71.762496999999996</v>
      </c>
      <c r="C8" s="3"/>
      <c r="D8" s="3"/>
      <c r="E8" s="3"/>
      <c r="F8" s="3"/>
      <c r="G8" s="13"/>
    </row>
    <row r="9" spans="1:7" x14ac:dyDescent="0.3">
      <c r="A9" s="12">
        <v>43936</v>
      </c>
      <c r="B9" s="3">
        <v>71.107498000000007</v>
      </c>
      <c r="C9" s="3"/>
      <c r="D9" s="3"/>
      <c r="E9" s="3"/>
      <c r="F9" s="3"/>
      <c r="G9" s="13"/>
    </row>
    <row r="10" spans="1:7" x14ac:dyDescent="0.3">
      <c r="A10" s="12">
        <v>43937</v>
      </c>
      <c r="B10" s="3">
        <v>71.672500999999997</v>
      </c>
      <c r="C10" s="3"/>
      <c r="D10" s="3"/>
      <c r="E10" s="3"/>
      <c r="F10" s="3"/>
      <c r="G10" s="13"/>
    </row>
    <row r="11" spans="1:7" x14ac:dyDescent="0.3">
      <c r="A11" s="12">
        <v>43938</v>
      </c>
      <c r="B11" s="3">
        <v>70.699996999999996</v>
      </c>
      <c r="C11" s="3"/>
      <c r="D11" s="3"/>
      <c r="E11" s="3"/>
      <c r="F11" s="3"/>
      <c r="G11" s="13"/>
    </row>
    <row r="12" spans="1:7" x14ac:dyDescent="0.3">
      <c r="A12" s="12">
        <v>43941</v>
      </c>
      <c r="B12" s="3">
        <v>69.232498000000007</v>
      </c>
      <c r="C12" s="3"/>
      <c r="D12" s="3"/>
      <c r="E12" s="3"/>
      <c r="F12" s="3"/>
      <c r="G12" s="13"/>
    </row>
    <row r="13" spans="1:7" x14ac:dyDescent="0.3">
      <c r="A13" s="12">
        <v>43942</v>
      </c>
      <c r="B13" s="3">
        <v>67.092499000000004</v>
      </c>
      <c r="C13" s="3">
        <f>AVERAGE(B2:B13)</f>
        <v>67.851874083333328</v>
      </c>
      <c r="D13" s="3"/>
      <c r="E13" s="3"/>
      <c r="F13" s="3"/>
      <c r="G13" s="13"/>
    </row>
    <row r="14" spans="1:7" x14ac:dyDescent="0.3">
      <c r="A14" s="12">
        <v>43943</v>
      </c>
      <c r="B14" s="3">
        <v>69.025002000000001</v>
      </c>
      <c r="C14" s="3">
        <f>B14*(2/(12+1))+C13*(1-(2/(12+1)))</f>
        <v>68.032355301282038</v>
      </c>
      <c r="D14" s="3"/>
      <c r="E14" s="3"/>
      <c r="F14" s="3"/>
      <c r="G14" s="13"/>
    </row>
    <row r="15" spans="1:7" x14ac:dyDescent="0.3">
      <c r="A15" s="12">
        <v>43944</v>
      </c>
      <c r="B15" s="3">
        <v>68.757499999999993</v>
      </c>
      <c r="C15" s="3">
        <f t="shared" ref="C15:C78" si="0">B15*(2/(12+1))+C14*(1-(2/(12+1)))</f>
        <v>68.143916024161726</v>
      </c>
      <c r="D15" s="3"/>
      <c r="E15" s="3"/>
      <c r="F15" s="3"/>
      <c r="G15" s="13"/>
    </row>
    <row r="16" spans="1:7" x14ac:dyDescent="0.3">
      <c r="A16" s="12">
        <v>43945</v>
      </c>
      <c r="B16" s="3">
        <v>70.742500000000007</v>
      </c>
      <c r="C16" s="3">
        <f t="shared" si="0"/>
        <v>68.543698174290697</v>
      </c>
      <c r="D16" s="3"/>
      <c r="E16" s="3"/>
      <c r="F16" s="3"/>
      <c r="G16" s="13"/>
    </row>
    <row r="17" spans="1:7" x14ac:dyDescent="0.3">
      <c r="A17" s="12">
        <v>43948</v>
      </c>
      <c r="B17" s="3">
        <v>70.792502999999996</v>
      </c>
      <c r="C17" s="3">
        <f t="shared" si="0"/>
        <v>68.889668147476741</v>
      </c>
      <c r="D17" s="3"/>
      <c r="E17" s="3"/>
      <c r="F17" s="3"/>
      <c r="G17" s="13"/>
    </row>
    <row r="18" spans="1:7" x14ac:dyDescent="0.3">
      <c r="A18" s="12">
        <v>43949</v>
      </c>
      <c r="B18" s="3">
        <v>69.644997000000004</v>
      </c>
      <c r="C18" s="3">
        <f t="shared" si="0"/>
        <v>69.005872586326475</v>
      </c>
      <c r="D18" s="3"/>
      <c r="E18" s="3"/>
      <c r="F18" s="3"/>
      <c r="G18" s="13"/>
    </row>
    <row r="19" spans="1:7" x14ac:dyDescent="0.3">
      <c r="A19" s="12">
        <v>43950</v>
      </c>
      <c r="B19" s="3">
        <v>71.932502999999997</v>
      </c>
      <c r="C19" s="3">
        <f t="shared" si="0"/>
        <v>69.456123419199329</v>
      </c>
      <c r="D19" s="3"/>
      <c r="E19" s="3"/>
      <c r="F19" s="3"/>
      <c r="G19" s="13"/>
    </row>
    <row r="20" spans="1:7" x14ac:dyDescent="0.3">
      <c r="A20" s="12">
        <v>43951</v>
      </c>
      <c r="B20" s="3">
        <v>73.449996999999996</v>
      </c>
      <c r="C20" s="3">
        <f t="shared" si="0"/>
        <v>70.070565508553273</v>
      </c>
      <c r="D20" s="3"/>
      <c r="E20" s="3"/>
      <c r="F20" s="3"/>
      <c r="G20" s="13"/>
    </row>
    <row r="21" spans="1:7" x14ac:dyDescent="0.3">
      <c r="A21" s="12">
        <v>43952</v>
      </c>
      <c r="B21" s="3">
        <v>72.267501999999993</v>
      </c>
      <c r="C21" s="3">
        <f t="shared" si="0"/>
        <v>70.408555738006612</v>
      </c>
      <c r="D21" s="3"/>
      <c r="E21" s="3"/>
      <c r="F21" s="3"/>
      <c r="G21" s="13"/>
    </row>
    <row r="22" spans="1:7" x14ac:dyDescent="0.3">
      <c r="A22" s="12">
        <v>43955</v>
      </c>
      <c r="B22" s="3">
        <v>73.290001000000004</v>
      </c>
      <c r="C22" s="3">
        <f t="shared" si="0"/>
        <v>70.851855009082527</v>
      </c>
      <c r="D22" s="3"/>
      <c r="E22" s="3"/>
      <c r="F22" s="3"/>
      <c r="G22" s="13"/>
    </row>
    <row r="23" spans="1:7" x14ac:dyDescent="0.3">
      <c r="A23" s="12">
        <v>43956</v>
      </c>
      <c r="B23" s="3">
        <v>74.389999000000003</v>
      </c>
      <c r="C23" s="3">
        <f t="shared" si="0"/>
        <v>71.39618485383906</v>
      </c>
      <c r="D23" s="3"/>
      <c r="E23" s="3"/>
      <c r="F23" s="3"/>
      <c r="G23" s="13"/>
    </row>
    <row r="24" spans="1:7" x14ac:dyDescent="0.3">
      <c r="A24" s="12">
        <v>43957</v>
      </c>
      <c r="B24" s="3">
        <v>75.157500999999996</v>
      </c>
      <c r="C24" s="3">
        <f t="shared" si="0"/>
        <v>71.974848876325353</v>
      </c>
      <c r="D24" s="3"/>
      <c r="E24" s="3"/>
      <c r="F24" s="3"/>
      <c r="G24" s="13"/>
    </row>
    <row r="25" spans="1:7" x14ac:dyDescent="0.3">
      <c r="A25" s="12">
        <v>43958</v>
      </c>
      <c r="B25" s="3">
        <v>75.934997999999993</v>
      </c>
      <c r="C25" s="3">
        <f t="shared" si="0"/>
        <v>72.584102587659913</v>
      </c>
      <c r="D25" s="3"/>
      <c r="E25" s="3"/>
      <c r="F25" s="3"/>
      <c r="G25" s="13"/>
    </row>
    <row r="26" spans="1:7" x14ac:dyDescent="0.3">
      <c r="A26" s="12">
        <v>43959</v>
      </c>
      <c r="B26" s="3">
        <v>77.532500999999996</v>
      </c>
      <c r="C26" s="3">
        <f t="shared" si="0"/>
        <v>73.345394651096854</v>
      </c>
      <c r="D26" s="3"/>
      <c r="E26" s="3"/>
      <c r="F26" s="3"/>
      <c r="G26" s="13"/>
    </row>
    <row r="27" spans="1:7" x14ac:dyDescent="0.3">
      <c r="A27" s="12">
        <v>43962</v>
      </c>
      <c r="B27" s="3">
        <v>78.752502000000007</v>
      </c>
      <c r="C27" s="3">
        <f t="shared" si="0"/>
        <v>74.177257320158873</v>
      </c>
      <c r="D27" s="3">
        <f>AVERAGE(B2:B27)</f>
        <v>70.611249807692303</v>
      </c>
      <c r="E27" s="3">
        <f>C27-D27</f>
        <v>3.5660075124665696</v>
      </c>
      <c r="F27" s="3"/>
      <c r="G27" s="13"/>
    </row>
    <row r="28" spans="1:7" x14ac:dyDescent="0.3">
      <c r="A28" s="12">
        <v>43963</v>
      </c>
      <c r="B28" s="3">
        <v>77.852501000000004</v>
      </c>
      <c r="C28" s="3">
        <f t="shared" si="0"/>
        <v>74.742679424749809</v>
      </c>
      <c r="D28" s="3">
        <f>B28*(2/(26+1))+D27*(1-(2/(26+1)))</f>
        <v>71.14763878490028</v>
      </c>
      <c r="E28" s="3">
        <f t="shared" ref="E28:E91" si="1">C28-D28</f>
        <v>3.5950406398495289</v>
      </c>
      <c r="F28" s="3"/>
      <c r="G28" s="13"/>
    </row>
    <row r="29" spans="1:7" x14ac:dyDescent="0.3">
      <c r="A29" s="12">
        <v>43964</v>
      </c>
      <c r="B29" s="3">
        <v>76.912497999999999</v>
      </c>
      <c r="C29" s="3">
        <f t="shared" si="0"/>
        <v>75.076497667095992</v>
      </c>
      <c r="D29" s="3">
        <f t="shared" ref="D29:D92" si="2">B29*(2/(26+1))+D28*(1-(2/(26+1)))</f>
        <v>71.574665393426187</v>
      </c>
      <c r="E29" s="3">
        <f t="shared" si="1"/>
        <v>3.5018322736698053</v>
      </c>
      <c r="F29" s="3"/>
      <c r="G29" s="13"/>
    </row>
    <row r="30" spans="1:7" x14ac:dyDescent="0.3">
      <c r="A30" s="12">
        <v>43965</v>
      </c>
      <c r="B30" s="3">
        <v>77.385002</v>
      </c>
      <c r="C30" s="3">
        <f t="shared" si="0"/>
        <v>75.43165217985046</v>
      </c>
      <c r="D30" s="3">
        <f t="shared" si="2"/>
        <v>72.005060697616841</v>
      </c>
      <c r="E30" s="3">
        <f t="shared" si="1"/>
        <v>3.4265914822336185</v>
      </c>
      <c r="F30" s="3"/>
      <c r="G30" s="13"/>
    </row>
    <row r="31" spans="1:7" x14ac:dyDescent="0.3">
      <c r="A31" s="12">
        <v>43966</v>
      </c>
      <c r="B31" s="3">
        <v>76.927498</v>
      </c>
      <c r="C31" s="3">
        <f t="shared" si="0"/>
        <v>75.66178230602732</v>
      </c>
      <c r="D31" s="3">
        <f t="shared" si="2"/>
        <v>72.36968568297857</v>
      </c>
      <c r="E31" s="3">
        <f t="shared" si="1"/>
        <v>3.2920966230487494</v>
      </c>
      <c r="F31" s="3"/>
      <c r="G31" s="13"/>
    </row>
    <row r="32" spans="1:7" x14ac:dyDescent="0.3">
      <c r="A32" s="12">
        <v>43969</v>
      </c>
      <c r="B32" s="3">
        <v>78.739998</v>
      </c>
      <c r="C32" s="3">
        <f t="shared" si="0"/>
        <v>76.13535395125389</v>
      </c>
      <c r="D32" s="3">
        <f t="shared" si="2"/>
        <v>72.841560669424595</v>
      </c>
      <c r="E32" s="3">
        <f t="shared" si="1"/>
        <v>3.293793281829295</v>
      </c>
      <c r="F32" s="3"/>
      <c r="G32" s="13"/>
    </row>
    <row r="33" spans="1:7" x14ac:dyDescent="0.3">
      <c r="A33" s="12">
        <v>43970</v>
      </c>
      <c r="B33" s="3">
        <v>78.285004000000001</v>
      </c>
      <c r="C33" s="3">
        <f t="shared" si="0"/>
        <v>76.466069343368673</v>
      </c>
      <c r="D33" s="3">
        <f t="shared" si="2"/>
        <v>73.24477869391167</v>
      </c>
      <c r="E33" s="3">
        <f t="shared" si="1"/>
        <v>3.2212906494570035</v>
      </c>
      <c r="F33" s="3"/>
      <c r="G33" s="13"/>
    </row>
    <row r="34" spans="1:7" x14ac:dyDescent="0.3">
      <c r="A34" s="12">
        <v>43971</v>
      </c>
      <c r="B34" s="3">
        <v>79.807502999999997</v>
      </c>
      <c r="C34" s="3">
        <f t="shared" si="0"/>
        <v>76.9801360597735</v>
      </c>
      <c r="D34" s="3">
        <f t="shared" si="2"/>
        <v>73.730906420288576</v>
      </c>
      <c r="E34" s="3">
        <f t="shared" si="1"/>
        <v>3.2492296394849234</v>
      </c>
      <c r="F34" s="3"/>
      <c r="G34" s="13"/>
    </row>
    <row r="35" spans="1:7" x14ac:dyDescent="0.3">
      <c r="A35" s="12">
        <v>43972</v>
      </c>
      <c r="B35" s="3">
        <v>79.212502000000001</v>
      </c>
      <c r="C35" s="3">
        <f t="shared" si="0"/>
        <v>77.323576973654497</v>
      </c>
      <c r="D35" s="3">
        <f t="shared" si="2"/>
        <v>74.136950537304244</v>
      </c>
      <c r="E35" s="3">
        <f t="shared" si="1"/>
        <v>3.1866264363502523</v>
      </c>
      <c r="F35" s="3">
        <f>AVERAGE(E27:E35)</f>
        <v>3.3702787264877494</v>
      </c>
      <c r="G35" s="13">
        <f>E35-F35</f>
        <v>-0.18365229013749707</v>
      </c>
    </row>
    <row r="36" spans="1:7" x14ac:dyDescent="0.3">
      <c r="A36" s="12">
        <v>43973</v>
      </c>
      <c r="B36" s="3">
        <v>79.722504000000001</v>
      </c>
      <c r="C36" s="3">
        <f t="shared" si="0"/>
        <v>77.692642670015346</v>
      </c>
      <c r="D36" s="3">
        <f t="shared" si="2"/>
        <v>74.550695238244671</v>
      </c>
      <c r="E36" s="3">
        <f t="shared" si="1"/>
        <v>3.1419474317706744</v>
      </c>
      <c r="F36" s="3">
        <f>E36*(2/(9+1))+F35*(1-(2/(9+1)))</f>
        <v>3.3246124675443349</v>
      </c>
      <c r="G36" s="13">
        <f t="shared" ref="G36:G99" si="3">E36-F36</f>
        <v>-0.18266503577366056</v>
      </c>
    </row>
    <row r="37" spans="1:7" x14ac:dyDescent="0.3">
      <c r="A37" s="12">
        <v>43977</v>
      </c>
      <c r="B37" s="3">
        <v>79.182502999999997</v>
      </c>
      <c r="C37" s="3">
        <f t="shared" si="0"/>
        <v>77.921851951551446</v>
      </c>
      <c r="D37" s="3">
        <f t="shared" si="2"/>
        <v>74.893792109485815</v>
      </c>
      <c r="E37" s="3">
        <f t="shared" si="1"/>
        <v>3.0280598420656304</v>
      </c>
      <c r="F37" s="3">
        <f t="shared" ref="F37:F100" si="4">E37*(2/(9+1))+F36*(1-(2/(9+1)))</f>
        <v>3.2653019424485943</v>
      </c>
      <c r="G37" s="13">
        <f t="shared" si="3"/>
        <v>-0.23724210038296389</v>
      </c>
    </row>
    <row r="38" spans="1:7" x14ac:dyDescent="0.3">
      <c r="A38" s="12">
        <v>43978</v>
      </c>
      <c r="B38" s="3">
        <v>79.527495999999999</v>
      </c>
      <c r="C38" s="3">
        <f t="shared" si="0"/>
        <v>78.168874112851228</v>
      </c>
      <c r="D38" s="3">
        <f t="shared" si="2"/>
        <v>75.2370294347091</v>
      </c>
      <c r="E38" s="3">
        <f t="shared" si="1"/>
        <v>2.9318446781421272</v>
      </c>
      <c r="F38" s="3">
        <f t="shared" si="4"/>
        <v>3.1986104895873013</v>
      </c>
      <c r="G38" s="13">
        <f t="shared" si="3"/>
        <v>-0.26676581144517408</v>
      </c>
    </row>
    <row r="39" spans="1:7" x14ac:dyDescent="0.3">
      <c r="A39" s="12">
        <v>43979</v>
      </c>
      <c r="B39" s="3">
        <v>79.5625</v>
      </c>
      <c r="C39" s="3">
        <f t="shared" si="0"/>
        <v>78.383278095489501</v>
      </c>
      <c r="D39" s="3">
        <f t="shared" si="2"/>
        <v>75.557434661767687</v>
      </c>
      <c r="E39" s="3">
        <f t="shared" si="1"/>
        <v>2.8258434337218148</v>
      </c>
      <c r="F39" s="3">
        <f t="shared" si="4"/>
        <v>3.1240570784142041</v>
      </c>
      <c r="G39" s="13">
        <f t="shared" si="3"/>
        <v>-0.29821364469238931</v>
      </c>
    </row>
    <row r="40" spans="1:7" x14ac:dyDescent="0.3">
      <c r="A40" s="12">
        <v>43980</v>
      </c>
      <c r="B40" s="3">
        <v>79.485000999999997</v>
      </c>
      <c r="C40" s="3">
        <f t="shared" si="0"/>
        <v>78.552773926952653</v>
      </c>
      <c r="D40" s="3">
        <f t="shared" si="2"/>
        <v>75.848365501636749</v>
      </c>
      <c r="E40" s="3">
        <f t="shared" si="1"/>
        <v>2.7044084253159042</v>
      </c>
      <c r="F40" s="3">
        <f t="shared" si="4"/>
        <v>3.0401273477945443</v>
      </c>
      <c r="G40" s="13">
        <f t="shared" si="3"/>
        <v>-0.3357189224786401</v>
      </c>
    </row>
    <row r="41" spans="1:7" x14ac:dyDescent="0.3">
      <c r="A41" s="12">
        <v>43983</v>
      </c>
      <c r="B41" s="3">
        <v>80.462502000000001</v>
      </c>
      <c r="C41" s="3">
        <f t="shared" si="0"/>
        <v>78.846578245883009</v>
      </c>
      <c r="D41" s="3">
        <f t="shared" si="2"/>
        <v>76.19015339040439</v>
      </c>
      <c r="E41" s="3">
        <f t="shared" si="1"/>
        <v>2.656424855478619</v>
      </c>
      <c r="F41" s="3">
        <f t="shared" si="4"/>
        <v>2.9633868493313593</v>
      </c>
      <c r="G41" s="13">
        <f t="shared" si="3"/>
        <v>-0.30696199385274037</v>
      </c>
    </row>
    <row r="42" spans="1:7" x14ac:dyDescent="0.3">
      <c r="A42" s="12">
        <v>43984</v>
      </c>
      <c r="B42" s="3">
        <v>80.834998999999996</v>
      </c>
      <c r="C42" s="3">
        <f t="shared" si="0"/>
        <v>79.152489131131787</v>
      </c>
      <c r="D42" s="3">
        <f t="shared" si="2"/>
        <v>76.534216028152215</v>
      </c>
      <c r="E42" s="3">
        <f t="shared" si="1"/>
        <v>2.6182731029795718</v>
      </c>
      <c r="F42" s="3">
        <f t="shared" si="4"/>
        <v>2.8943641000610016</v>
      </c>
      <c r="G42" s="13">
        <f t="shared" si="3"/>
        <v>-0.27609099708142981</v>
      </c>
    </row>
    <row r="43" spans="1:7" x14ac:dyDescent="0.3">
      <c r="A43" s="12">
        <v>43985</v>
      </c>
      <c r="B43" s="3">
        <v>81.279999000000004</v>
      </c>
      <c r="C43" s="3">
        <f t="shared" si="0"/>
        <v>79.479798341726891</v>
      </c>
      <c r="D43" s="3">
        <f t="shared" si="2"/>
        <v>76.885755507548353</v>
      </c>
      <c r="E43" s="3">
        <f t="shared" si="1"/>
        <v>2.5940428341785378</v>
      </c>
      <c r="F43" s="3">
        <f t="shared" si="4"/>
        <v>2.8342998468845089</v>
      </c>
      <c r="G43" s="13">
        <f t="shared" si="3"/>
        <v>-0.24025701270597111</v>
      </c>
    </row>
    <row r="44" spans="1:7" x14ac:dyDescent="0.3">
      <c r="A44" s="12">
        <v>43986</v>
      </c>
      <c r="B44" s="3">
        <v>80.580001999999993</v>
      </c>
      <c r="C44" s="3">
        <f t="shared" si="0"/>
        <v>79.649060442999684</v>
      </c>
      <c r="D44" s="3">
        <f t="shared" si="2"/>
        <v>77.159403395878101</v>
      </c>
      <c r="E44" s="3">
        <f t="shared" si="1"/>
        <v>2.4896570471215824</v>
      </c>
      <c r="F44" s="3">
        <f>E44*(2/(9+1))+F43*(1-(2/(9+1)))</f>
        <v>2.7653712869319236</v>
      </c>
      <c r="G44" s="13">
        <f t="shared" si="3"/>
        <v>-0.27571423981034116</v>
      </c>
    </row>
    <row r="45" spans="1:7" x14ac:dyDescent="0.3">
      <c r="A45" s="12">
        <v>43987</v>
      </c>
      <c r="B45" s="3">
        <v>82.875</v>
      </c>
      <c r="C45" s="3">
        <f t="shared" si="0"/>
        <v>80.145358836384347</v>
      </c>
      <c r="D45" s="3">
        <f t="shared" si="2"/>
        <v>77.58278092210935</v>
      </c>
      <c r="E45" s="3">
        <f t="shared" si="1"/>
        <v>2.5625779142749963</v>
      </c>
      <c r="F45" s="3">
        <f t="shared" si="4"/>
        <v>2.7248126124005383</v>
      </c>
      <c r="G45" s="13">
        <f t="shared" si="3"/>
        <v>-0.16223469812554203</v>
      </c>
    </row>
    <row r="46" spans="1:7" x14ac:dyDescent="0.3">
      <c r="A46" s="12">
        <v>43990</v>
      </c>
      <c r="B46" s="3">
        <v>83.364998</v>
      </c>
      <c r="C46" s="3">
        <f t="shared" si="0"/>
        <v>80.640687938479061</v>
      </c>
      <c r="D46" s="3">
        <f t="shared" si="2"/>
        <v>78.011093298249406</v>
      </c>
      <c r="E46" s="3">
        <f t="shared" si="1"/>
        <v>2.6295946402296551</v>
      </c>
      <c r="F46" s="3">
        <f t="shared" si="4"/>
        <v>2.7057690179663618</v>
      </c>
      <c r="G46" s="13">
        <f t="shared" si="3"/>
        <v>-7.6174377736706766E-2</v>
      </c>
    </row>
    <row r="47" spans="1:7" x14ac:dyDescent="0.3">
      <c r="A47" s="12">
        <v>43991</v>
      </c>
      <c r="B47" s="3">
        <v>85.997497999999993</v>
      </c>
      <c r="C47" s="3">
        <f t="shared" si="0"/>
        <v>81.464812563328437</v>
      </c>
      <c r="D47" s="3">
        <f t="shared" si="2"/>
        <v>78.60267883171241</v>
      </c>
      <c r="E47" s="3">
        <f t="shared" si="1"/>
        <v>2.8621337316160265</v>
      </c>
      <c r="F47" s="3">
        <f t="shared" si="4"/>
        <v>2.7370419606962946</v>
      </c>
      <c r="G47" s="13">
        <f t="shared" si="3"/>
        <v>0.12509177091973189</v>
      </c>
    </row>
    <row r="48" spans="1:7" x14ac:dyDescent="0.3">
      <c r="A48" s="12">
        <v>43992</v>
      </c>
      <c r="B48" s="3">
        <v>88.209998999999996</v>
      </c>
      <c r="C48" s="3">
        <f t="shared" si="0"/>
        <v>82.502533553585607</v>
      </c>
      <c r="D48" s="3">
        <f t="shared" si="2"/>
        <v>79.314332177511488</v>
      </c>
      <c r="E48" s="3">
        <f t="shared" si="1"/>
        <v>3.1882013760741188</v>
      </c>
      <c r="F48" s="3">
        <f t="shared" si="4"/>
        <v>2.8272738437718594</v>
      </c>
      <c r="G48" s="13">
        <f t="shared" si="3"/>
        <v>0.36092753230225938</v>
      </c>
    </row>
    <row r="49" spans="1:7" x14ac:dyDescent="0.3">
      <c r="A49" s="12">
        <v>43993</v>
      </c>
      <c r="B49" s="3">
        <v>83.974997999999999</v>
      </c>
      <c r="C49" s="3">
        <f t="shared" si="0"/>
        <v>82.729066545341666</v>
      </c>
      <c r="D49" s="3">
        <f t="shared" si="2"/>
        <v>79.659566682881007</v>
      </c>
      <c r="E49" s="3">
        <f t="shared" si="1"/>
        <v>3.0694998624606598</v>
      </c>
      <c r="F49" s="3">
        <f t="shared" si="4"/>
        <v>2.8757190475096199</v>
      </c>
      <c r="G49" s="13">
        <f t="shared" si="3"/>
        <v>0.19378081495103983</v>
      </c>
    </row>
    <row r="50" spans="1:7" x14ac:dyDescent="0.3">
      <c r="A50" s="12">
        <v>43994</v>
      </c>
      <c r="B50" s="3">
        <v>84.699996999999996</v>
      </c>
      <c r="C50" s="3">
        <f t="shared" si="0"/>
        <v>83.032286615289109</v>
      </c>
      <c r="D50" s="3">
        <f t="shared" si="2"/>
        <v>80.032931891556487</v>
      </c>
      <c r="E50" s="3">
        <f t="shared" si="1"/>
        <v>2.9993547237326226</v>
      </c>
      <c r="F50" s="3">
        <f t="shared" si="4"/>
        <v>2.9004461827542207</v>
      </c>
      <c r="G50" s="13">
        <f t="shared" si="3"/>
        <v>9.8908540978401849E-2</v>
      </c>
    </row>
    <row r="51" spans="1:7" x14ac:dyDescent="0.3">
      <c r="A51" s="12">
        <v>43997</v>
      </c>
      <c r="B51" s="3">
        <v>85.747497999999993</v>
      </c>
      <c r="C51" s="3">
        <f t="shared" si="0"/>
        <v>83.450011443706174</v>
      </c>
      <c r="D51" s="3">
        <f t="shared" si="2"/>
        <v>80.456233084774524</v>
      </c>
      <c r="E51" s="3">
        <f t="shared" si="1"/>
        <v>2.9937783589316496</v>
      </c>
      <c r="F51" s="3">
        <f t="shared" si="4"/>
        <v>2.9191126179897067</v>
      </c>
      <c r="G51" s="13">
        <f t="shared" si="3"/>
        <v>7.4665740941942893E-2</v>
      </c>
    </row>
    <row r="52" spans="1:7" x14ac:dyDescent="0.3">
      <c r="A52" s="12">
        <v>43998</v>
      </c>
      <c r="B52" s="3">
        <v>88.019997000000004</v>
      </c>
      <c r="C52" s="3">
        <f t="shared" si="0"/>
        <v>84.153086144674461</v>
      </c>
      <c r="D52" s="3">
        <f t="shared" si="2"/>
        <v>81.016511893309755</v>
      </c>
      <c r="E52" s="3">
        <f t="shared" si="1"/>
        <v>3.1365742513647064</v>
      </c>
      <c r="F52" s="3">
        <f t="shared" si="4"/>
        <v>2.9626049446647071</v>
      </c>
      <c r="G52" s="13">
        <f t="shared" si="3"/>
        <v>0.17396930669999922</v>
      </c>
    </row>
    <row r="53" spans="1:7" x14ac:dyDescent="0.3">
      <c r="A53" s="12">
        <v>43999</v>
      </c>
      <c r="B53" s="3">
        <v>87.897498999999996</v>
      </c>
      <c r="C53" s="3">
        <f t="shared" si="0"/>
        <v>84.729149660878392</v>
      </c>
      <c r="D53" s="3">
        <f t="shared" si="2"/>
        <v>81.526214641953473</v>
      </c>
      <c r="E53" s="3">
        <f t="shared" si="1"/>
        <v>3.2029350189249186</v>
      </c>
      <c r="F53" s="3">
        <f t="shared" si="4"/>
        <v>3.0106709595167498</v>
      </c>
      <c r="G53" s="13">
        <f t="shared" si="3"/>
        <v>0.19226405940816882</v>
      </c>
    </row>
    <row r="54" spans="1:7" x14ac:dyDescent="0.3">
      <c r="A54" s="12">
        <v>44000</v>
      </c>
      <c r="B54" s="3">
        <v>87.932502999999997</v>
      </c>
      <c r="C54" s="3">
        <f t="shared" si="0"/>
        <v>85.22197325151248</v>
      </c>
      <c r="D54" s="3">
        <f t="shared" si="2"/>
        <v>82.000754520327291</v>
      </c>
      <c r="E54" s="3">
        <f t="shared" si="1"/>
        <v>3.2212187311851892</v>
      </c>
      <c r="F54" s="3">
        <f t="shared" si="4"/>
        <v>3.052780513850438</v>
      </c>
      <c r="G54" s="13">
        <f t="shared" si="3"/>
        <v>0.16843821733475117</v>
      </c>
    </row>
    <row r="55" spans="1:7" x14ac:dyDescent="0.3">
      <c r="A55" s="12">
        <v>44001</v>
      </c>
      <c r="B55" s="3">
        <v>87.43</v>
      </c>
      <c r="C55" s="3">
        <f t="shared" si="0"/>
        <v>85.561669674356722</v>
      </c>
      <c r="D55" s="3">
        <f t="shared" si="2"/>
        <v>82.402920852154907</v>
      </c>
      <c r="E55" s="3">
        <f t="shared" si="1"/>
        <v>3.1587488222018152</v>
      </c>
      <c r="F55" s="3">
        <f t="shared" si="4"/>
        <v>3.0739741755207137</v>
      </c>
      <c r="G55" s="13">
        <f t="shared" si="3"/>
        <v>8.4774646681101462E-2</v>
      </c>
    </row>
    <row r="56" spans="1:7" x14ac:dyDescent="0.3">
      <c r="A56" s="12">
        <v>44004</v>
      </c>
      <c r="B56" s="3">
        <v>89.717499000000004</v>
      </c>
      <c r="C56" s="3">
        <f t="shared" si="0"/>
        <v>86.201028032147988</v>
      </c>
      <c r="D56" s="3">
        <f t="shared" si="2"/>
        <v>82.944741455698988</v>
      </c>
      <c r="E56" s="3">
        <f t="shared" si="1"/>
        <v>3.2562865764489999</v>
      </c>
      <c r="F56" s="3">
        <f t="shared" si="4"/>
        <v>3.110436655706371</v>
      </c>
      <c r="G56" s="13">
        <f t="shared" si="3"/>
        <v>0.14584992074262892</v>
      </c>
    </row>
    <row r="57" spans="1:7" x14ac:dyDescent="0.3">
      <c r="A57" s="12">
        <v>44005</v>
      </c>
      <c r="B57" s="3">
        <v>91.632499999999993</v>
      </c>
      <c r="C57" s="3">
        <f t="shared" si="0"/>
        <v>87.036639104125229</v>
      </c>
      <c r="D57" s="3">
        <f t="shared" si="2"/>
        <v>83.588279125647205</v>
      </c>
      <c r="E57" s="3">
        <f t="shared" si="1"/>
        <v>3.4483599784780239</v>
      </c>
      <c r="F57" s="3">
        <f t="shared" si="4"/>
        <v>3.1780213202607017</v>
      </c>
      <c r="G57" s="13">
        <f t="shared" si="3"/>
        <v>0.27033865821732217</v>
      </c>
    </row>
    <row r="58" spans="1:7" x14ac:dyDescent="0.3">
      <c r="A58" s="12">
        <v>44006</v>
      </c>
      <c r="B58" s="3">
        <v>90.014999000000003</v>
      </c>
      <c r="C58" s="3">
        <f t="shared" si="0"/>
        <v>87.494848318875199</v>
      </c>
      <c r="D58" s="3">
        <f t="shared" si="2"/>
        <v>84.064332449673344</v>
      </c>
      <c r="E58" s="3">
        <f t="shared" si="1"/>
        <v>3.4305158692018551</v>
      </c>
      <c r="F58" s="3">
        <f t="shared" si="4"/>
        <v>3.2285202300489328</v>
      </c>
      <c r="G58" s="13">
        <f t="shared" si="3"/>
        <v>0.20199563915292229</v>
      </c>
    </row>
    <row r="59" spans="1:7" x14ac:dyDescent="0.3">
      <c r="A59" s="12">
        <v>44007</v>
      </c>
      <c r="B59" s="3">
        <v>91.209998999999996</v>
      </c>
      <c r="C59" s="3">
        <f t="shared" si="0"/>
        <v>88.066409962125164</v>
      </c>
      <c r="D59" s="3">
        <f t="shared" si="2"/>
        <v>84.593641083030874</v>
      </c>
      <c r="E59" s="3">
        <f t="shared" si="1"/>
        <v>3.4727688790942892</v>
      </c>
      <c r="F59" s="3">
        <f t="shared" si="4"/>
        <v>3.2773699598580044</v>
      </c>
      <c r="G59" s="13">
        <f t="shared" si="3"/>
        <v>0.19539891923628483</v>
      </c>
    </row>
    <row r="60" spans="1:7" x14ac:dyDescent="0.3">
      <c r="A60" s="12">
        <v>44008</v>
      </c>
      <c r="B60" s="3">
        <v>88.407500999999996</v>
      </c>
      <c r="C60" s="3">
        <f t="shared" si="0"/>
        <v>88.118885506413591</v>
      </c>
      <c r="D60" s="3">
        <f t="shared" si="2"/>
        <v>84.876149225028584</v>
      </c>
      <c r="E60" s="3">
        <f t="shared" si="1"/>
        <v>3.2427362813850067</v>
      </c>
      <c r="F60" s="3">
        <f t="shared" si="4"/>
        <v>3.2704432241634054</v>
      </c>
      <c r="G60" s="13">
        <f t="shared" si="3"/>
        <v>-2.7706942778398691E-2</v>
      </c>
    </row>
    <row r="61" spans="1:7" x14ac:dyDescent="0.3">
      <c r="A61" s="12">
        <v>44011</v>
      </c>
      <c r="B61" s="3">
        <v>90.444999999999993</v>
      </c>
      <c r="C61" s="3">
        <f t="shared" si="0"/>
        <v>88.476749274657649</v>
      </c>
      <c r="D61" s="3">
        <f t="shared" si="2"/>
        <v>85.288656689841275</v>
      </c>
      <c r="E61" s="3">
        <f t="shared" si="1"/>
        <v>3.1880925848163741</v>
      </c>
      <c r="F61" s="3">
        <f t="shared" si="4"/>
        <v>3.2539730962939997</v>
      </c>
      <c r="G61" s="13">
        <f t="shared" si="3"/>
        <v>-6.5880511477625525E-2</v>
      </c>
    </row>
    <row r="62" spans="1:7" x14ac:dyDescent="0.3">
      <c r="A62" s="12">
        <v>44012</v>
      </c>
      <c r="B62" s="3">
        <v>91.199996999999996</v>
      </c>
      <c r="C62" s="3">
        <f t="shared" si="0"/>
        <v>88.895710463171866</v>
      </c>
      <c r="D62" s="3">
        <f t="shared" si="2"/>
        <v>85.726533749853033</v>
      </c>
      <c r="E62" s="3">
        <f t="shared" si="1"/>
        <v>3.1691767133188335</v>
      </c>
      <c r="F62" s="3">
        <f t="shared" si="4"/>
        <v>3.2370138196989666</v>
      </c>
      <c r="G62" s="13">
        <f t="shared" si="3"/>
        <v>-6.7837106380133072E-2</v>
      </c>
    </row>
    <row r="63" spans="1:7" x14ac:dyDescent="0.3">
      <c r="A63" s="12">
        <v>44013</v>
      </c>
      <c r="B63" s="3">
        <v>91.027495999999999</v>
      </c>
      <c r="C63" s="3">
        <f t="shared" si="0"/>
        <v>89.223677468837735</v>
      </c>
      <c r="D63" s="3">
        <f t="shared" si="2"/>
        <v>86.119197620234289</v>
      </c>
      <c r="E63" s="3">
        <f t="shared" si="1"/>
        <v>3.1044798486034466</v>
      </c>
      <c r="F63" s="3">
        <f t="shared" si="4"/>
        <v>3.2105070254798629</v>
      </c>
      <c r="G63" s="13">
        <f t="shared" si="3"/>
        <v>-0.10602717687641627</v>
      </c>
    </row>
    <row r="64" spans="1:7" x14ac:dyDescent="0.3">
      <c r="A64" s="12">
        <v>44014</v>
      </c>
      <c r="B64" s="3">
        <v>91.027495999999999</v>
      </c>
      <c r="C64" s="3">
        <f t="shared" si="0"/>
        <v>89.501188012093465</v>
      </c>
      <c r="D64" s="3">
        <f t="shared" si="2"/>
        <v>86.482775277994719</v>
      </c>
      <c r="E64" s="3">
        <f t="shared" si="1"/>
        <v>3.0184127340987459</v>
      </c>
      <c r="F64" s="3">
        <f t="shared" si="4"/>
        <v>3.1720881672036394</v>
      </c>
      <c r="G64" s="13">
        <f t="shared" si="3"/>
        <v>-0.15367543310489351</v>
      </c>
    </row>
    <row r="65" spans="1:7" x14ac:dyDescent="0.3">
      <c r="A65" s="12">
        <v>44018</v>
      </c>
      <c r="B65" s="3">
        <v>93.462502000000001</v>
      </c>
      <c r="C65" s="3">
        <f t="shared" si="0"/>
        <v>90.110620933309846</v>
      </c>
      <c r="D65" s="3">
        <f t="shared" si="2"/>
        <v>86.999792072217332</v>
      </c>
      <c r="E65" s="3">
        <f t="shared" si="1"/>
        <v>3.1108288610925143</v>
      </c>
      <c r="F65" s="3">
        <f t="shared" si="4"/>
        <v>3.1598363059814143</v>
      </c>
      <c r="G65" s="13">
        <f t="shared" si="3"/>
        <v>-4.9007444888899965E-2</v>
      </c>
    </row>
    <row r="66" spans="1:7" x14ac:dyDescent="0.3">
      <c r="A66" s="12">
        <v>44019</v>
      </c>
      <c r="B66" s="3">
        <v>93.172500999999997</v>
      </c>
      <c r="C66" s="3">
        <f t="shared" si="0"/>
        <v>90.581679405108332</v>
      </c>
      <c r="D66" s="3">
        <f t="shared" si="2"/>
        <v>87.457029770571594</v>
      </c>
      <c r="E66" s="3">
        <f t="shared" si="1"/>
        <v>3.1246496345367376</v>
      </c>
      <c r="F66" s="3">
        <f t="shared" si="4"/>
        <v>3.1527989716924791</v>
      </c>
      <c r="G66" s="13">
        <f t="shared" si="3"/>
        <v>-2.8149337155741527E-2</v>
      </c>
    </row>
    <row r="67" spans="1:7" x14ac:dyDescent="0.3">
      <c r="A67" s="12">
        <v>44020</v>
      </c>
      <c r="B67" s="3">
        <v>95.342499000000004</v>
      </c>
      <c r="C67" s="3">
        <f t="shared" si="0"/>
        <v>91.31411318893781</v>
      </c>
      <c r="D67" s="3">
        <f t="shared" si="2"/>
        <v>88.041138602381096</v>
      </c>
      <c r="E67" s="3">
        <f t="shared" si="1"/>
        <v>3.2729745865567139</v>
      </c>
      <c r="F67" s="3">
        <f t="shared" si="4"/>
        <v>3.1768340946653262</v>
      </c>
      <c r="G67" s="13">
        <f t="shared" si="3"/>
        <v>9.6140491891387736E-2</v>
      </c>
    </row>
    <row r="68" spans="1:7" x14ac:dyDescent="0.3">
      <c r="A68" s="12">
        <v>44021</v>
      </c>
      <c r="B68" s="3">
        <v>95.752502000000007</v>
      </c>
      <c r="C68" s="3">
        <f t="shared" si="0"/>
        <v>91.996942236793529</v>
      </c>
      <c r="D68" s="3">
        <f t="shared" si="2"/>
        <v>88.612350705908426</v>
      </c>
      <c r="E68" s="3">
        <f t="shared" si="1"/>
        <v>3.3845915308851033</v>
      </c>
      <c r="F68" s="3">
        <f t="shared" si="4"/>
        <v>3.2183855819092817</v>
      </c>
      <c r="G68" s="13">
        <f t="shared" si="3"/>
        <v>0.16620594897582164</v>
      </c>
    </row>
    <row r="69" spans="1:7" x14ac:dyDescent="0.3">
      <c r="A69" s="12">
        <v>44022</v>
      </c>
      <c r="B69" s="3">
        <v>95.919998000000007</v>
      </c>
      <c r="C69" s="3">
        <f t="shared" si="0"/>
        <v>92.600489277286826</v>
      </c>
      <c r="D69" s="3">
        <f t="shared" si="2"/>
        <v>89.153657912878174</v>
      </c>
      <c r="E69" s="3">
        <f t="shared" si="1"/>
        <v>3.4468313644086521</v>
      </c>
      <c r="F69" s="3">
        <f t="shared" si="4"/>
        <v>3.264074738409156</v>
      </c>
      <c r="G69" s="13">
        <f t="shared" si="3"/>
        <v>0.18275662599949616</v>
      </c>
    </row>
    <row r="70" spans="1:7" x14ac:dyDescent="0.3">
      <c r="A70" s="12">
        <v>44025</v>
      </c>
      <c r="B70" s="3">
        <v>95.477501000000004</v>
      </c>
      <c r="C70" s="3">
        <f t="shared" si="0"/>
        <v>93.043106465396534</v>
      </c>
      <c r="D70" s="3">
        <f t="shared" si="2"/>
        <v>89.622090734146454</v>
      </c>
      <c r="E70" s="3">
        <f t="shared" si="1"/>
        <v>3.4210157312500797</v>
      </c>
      <c r="F70" s="3">
        <f t="shared" si="4"/>
        <v>3.2954629369773407</v>
      </c>
      <c r="G70" s="13">
        <f t="shared" si="3"/>
        <v>0.12555279427273902</v>
      </c>
    </row>
    <row r="71" spans="1:7" x14ac:dyDescent="0.3">
      <c r="A71" s="12">
        <v>44026</v>
      </c>
      <c r="B71" s="3">
        <v>97.057502999999997</v>
      </c>
      <c r="C71" s="3">
        <f t="shared" si="0"/>
        <v>93.660705932258594</v>
      </c>
      <c r="D71" s="3">
        <f t="shared" si="2"/>
        <v>90.172862013098566</v>
      </c>
      <c r="E71" s="3">
        <f t="shared" si="1"/>
        <v>3.4878439191600279</v>
      </c>
      <c r="F71" s="3">
        <f t="shared" si="4"/>
        <v>3.3339391334138782</v>
      </c>
      <c r="G71" s="13">
        <f t="shared" si="3"/>
        <v>0.15390478574614974</v>
      </c>
    </row>
    <row r="72" spans="1:7" x14ac:dyDescent="0.3">
      <c r="A72" s="12">
        <v>44027</v>
      </c>
      <c r="B72" s="3">
        <v>97.724997999999999</v>
      </c>
      <c r="C72" s="3">
        <f t="shared" si="0"/>
        <v>94.285981634988033</v>
      </c>
      <c r="D72" s="3">
        <f t="shared" si="2"/>
        <v>90.732279493609781</v>
      </c>
      <c r="E72" s="3">
        <f t="shared" si="1"/>
        <v>3.5537021413782526</v>
      </c>
      <c r="F72" s="3">
        <f t="shared" si="4"/>
        <v>3.3778917350067532</v>
      </c>
      <c r="G72" s="13">
        <f t="shared" si="3"/>
        <v>0.17581040637149936</v>
      </c>
    </row>
    <row r="73" spans="1:7" x14ac:dyDescent="0.3">
      <c r="A73" s="12">
        <v>44028</v>
      </c>
      <c r="B73" s="3">
        <v>96.522498999999996</v>
      </c>
      <c r="C73" s="3">
        <f t="shared" si="0"/>
        <v>94.630061229605261</v>
      </c>
      <c r="D73" s="3">
        <f t="shared" si="2"/>
        <v>91.161184642231277</v>
      </c>
      <c r="E73" s="3">
        <f t="shared" si="1"/>
        <v>3.468876587373984</v>
      </c>
      <c r="F73" s="3">
        <f t="shared" si="4"/>
        <v>3.3960887054801994</v>
      </c>
      <c r="G73" s="13">
        <f t="shared" si="3"/>
        <v>7.2787881893784601E-2</v>
      </c>
    </row>
    <row r="74" spans="1:7" x14ac:dyDescent="0.3">
      <c r="A74" s="12">
        <v>44029</v>
      </c>
      <c r="B74" s="3">
        <v>96.327499000000003</v>
      </c>
      <c r="C74" s="3">
        <f t="shared" si="0"/>
        <v>94.891205501973687</v>
      </c>
      <c r="D74" s="3">
        <f t="shared" si="2"/>
        <v>91.54387459465859</v>
      </c>
      <c r="E74" s="3">
        <f t="shared" si="1"/>
        <v>3.3473309073150972</v>
      </c>
      <c r="F74" s="3">
        <f t="shared" si="4"/>
        <v>3.3863371458471794</v>
      </c>
      <c r="G74" s="13">
        <f t="shared" si="3"/>
        <v>-3.9006238532082183E-2</v>
      </c>
    </row>
    <row r="75" spans="1:7" x14ac:dyDescent="0.3">
      <c r="A75" s="12">
        <v>44032</v>
      </c>
      <c r="B75" s="3">
        <v>98.357498000000007</v>
      </c>
      <c r="C75" s="3">
        <f t="shared" si="0"/>
        <v>95.424481270900813</v>
      </c>
      <c r="D75" s="3">
        <f t="shared" si="2"/>
        <v>92.048587439498689</v>
      </c>
      <c r="E75" s="3">
        <f t="shared" si="1"/>
        <v>3.3758938314021236</v>
      </c>
      <c r="F75" s="3">
        <f t="shared" si="4"/>
        <v>3.3842484829581685</v>
      </c>
      <c r="G75" s="13">
        <f t="shared" si="3"/>
        <v>-8.3546515560448675E-3</v>
      </c>
    </row>
    <row r="76" spans="1:7" x14ac:dyDescent="0.3">
      <c r="A76" s="12">
        <v>44033</v>
      </c>
      <c r="B76" s="3">
        <v>97</v>
      </c>
      <c r="C76" s="3">
        <f t="shared" si="0"/>
        <v>95.666868767685301</v>
      </c>
      <c r="D76" s="3">
        <f t="shared" si="2"/>
        <v>92.415358740276574</v>
      </c>
      <c r="E76" s="3">
        <f t="shared" si="1"/>
        <v>3.2515100274087274</v>
      </c>
      <c r="F76" s="3">
        <f t="shared" si="4"/>
        <v>3.3577007918482806</v>
      </c>
      <c r="G76" s="13">
        <f t="shared" si="3"/>
        <v>-0.10619076443955322</v>
      </c>
    </row>
    <row r="77" spans="1:7" x14ac:dyDescent="0.3">
      <c r="A77" s="12">
        <v>44034</v>
      </c>
      <c r="B77" s="3">
        <v>97.272498999999996</v>
      </c>
      <c r="C77" s="3">
        <f t="shared" si="0"/>
        <v>95.913888803426019</v>
      </c>
      <c r="D77" s="3">
        <f t="shared" si="2"/>
        <v>92.775146907663498</v>
      </c>
      <c r="E77" s="3">
        <f t="shared" si="1"/>
        <v>3.1387418957625215</v>
      </c>
      <c r="F77" s="3">
        <f t="shared" si="4"/>
        <v>3.3139090126311292</v>
      </c>
      <c r="G77" s="13">
        <f t="shared" si="3"/>
        <v>-0.17516711686860775</v>
      </c>
    </row>
    <row r="78" spans="1:7" x14ac:dyDescent="0.3">
      <c r="A78" s="12">
        <v>44035</v>
      </c>
      <c r="B78" s="3">
        <v>92.845000999999996</v>
      </c>
      <c r="C78" s="3">
        <f t="shared" si="0"/>
        <v>95.44175221828354</v>
      </c>
      <c r="D78" s="3">
        <f t="shared" si="2"/>
        <v>92.780321284873608</v>
      </c>
      <c r="E78" s="3">
        <f t="shared" si="1"/>
        <v>2.6614309334099318</v>
      </c>
      <c r="F78" s="3">
        <f t="shared" si="4"/>
        <v>3.1834133967868898</v>
      </c>
      <c r="G78" s="13">
        <f t="shared" si="3"/>
        <v>-0.52198246337695808</v>
      </c>
    </row>
    <row r="79" spans="1:7" x14ac:dyDescent="0.3">
      <c r="A79" s="12">
        <v>44036</v>
      </c>
      <c r="B79" s="3">
        <v>92.614998</v>
      </c>
      <c r="C79" s="3">
        <f t="shared" ref="C79:C142" si="5">B79*(2/(12+1))+C78*(1-(2/(12+1)))</f>
        <v>95.006866953932231</v>
      </c>
      <c r="D79" s="3">
        <f t="shared" si="2"/>
        <v>92.768075115623702</v>
      </c>
      <c r="E79" s="3">
        <f t="shared" si="1"/>
        <v>2.2387918383085292</v>
      </c>
      <c r="F79" s="3">
        <f t="shared" si="4"/>
        <v>2.9944890850912178</v>
      </c>
      <c r="G79" s="13">
        <f t="shared" si="3"/>
        <v>-0.75569724678268857</v>
      </c>
    </row>
    <row r="80" spans="1:7" x14ac:dyDescent="0.3">
      <c r="A80" s="12">
        <v>44039</v>
      </c>
      <c r="B80" s="3">
        <v>94.809997999999993</v>
      </c>
      <c r="C80" s="3">
        <f t="shared" si="5"/>
        <v>94.976579422558046</v>
      </c>
      <c r="D80" s="3">
        <f t="shared" si="2"/>
        <v>92.919328662614546</v>
      </c>
      <c r="E80" s="3">
        <f t="shared" si="1"/>
        <v>2.0572507599434999</v>
      </c>
      <c r="F80" s="3">
        <f t="shared" si="4"/>
        <v>2.8070414200616747</v>
      </c>
      <c r="G80" s="13">
        <f t="shared" si="3"/>
        <v>-0.74979066011817475</v>
      </c>
    </row>
    <row r="81" spans="1:7" x14ac:dyDescent="0.3">
      <c r="A81" s="12">
        <v>44040</v>
      </c>
      <c r="B81" s="3">
        <v>93.252502000000007</v>
      </c>
      <c r="C81" s="3">
        <f t="shared" si="5"/>
        <v>94.711336742164505</v>
      </c>
      <c r="D81" s="3">
        <f t="shared" si="2"/>
        <v>92.944008169087539</v>
      </c>
      <c r="E81" s="3">
        <f t="shared" si="1"/>
        <v>1.7673285730769663</v>
      </c>
      <c r="F81" s="3">
        <f t="shared" si="4"/>
        <v>2.5990988506647335</v>
      </c>
      <c r="G81" s="13">
        <f t="shared" si="3"/>
        <v>-0.83177027758776712</v>
      </c>
    </row>
    <row r="82" spans="1:7" x14ac:dyDescent="0.3">
      <c r="A82" s="12">
        <v>44041</v>
      </c>
      <c r="B82" s="3">
        <v>95.040001000000004</v>
      </c>
      <c r="C82" s="3">
        <f t="shared" si="5"/>
        <v>94.761900474139196</v>
      </c>
      <c r="D82" s="3">
        <f t="shared" si="2"/>
        <v>93.099266897303281</v>
      </c>
      <c r="E82" s="3">
        <f t="shared" si="1"/>
        <v>1.6626335768359155</v>
      </c>
      <c r="F82" s="3">
        <f t="shared" si="4"/>
        <v>2.41180579589897</v>
      </c>
      <c r="G82" s="13">
        <f t="shared" si="3"/>
        <v>-0.74917221906305453</v>
      </c>
    </row>
    <row r="83" spans="1:7" x14ac:dyDescent="0.3">
      <c r="A83" s="12">
        <v>44042</v>
      </c>
      <c r="B83" s="3">
        <v>96.190002000000007</v>
      </c>
      <c r="C83" s="3">
        <f t="shared" si="5"/>
        <v>94.981608401194705</v>
      </c>
      <c r="D83" s="3">
        <f t="shared" si="2"/>
        <v>93.328210238243784</v>
      </c>
      <c r="E83" s="3">
        <f t="shared" si="1"/>
        <v>1.6533981629509213</v>
      </c>
      <c r="F83" s="3">
        <f t="shared" si="4"/>
        <v>2.2601242693093604</v>
      </c>
      <c r="G83" s="13">
        <f t="shared" si="3"/>
        <v>-0.60672610635843904</v>
      </c>
    </row>
    <row r="84" spans="1:7" x14ac:dyDescent="0.3">
      <c r="A84" s="12">
        <v>44043</v>
      </c>
      <c r="B84" s="3">
        <v>106.260002</v>
      </c>
      <c r="C84" s="3">
        <f t="shared" si="5"/>
        <v>96.716745877933988</v>
      </c>
      <c r="D84" s="3">
        <f t="shared" si="2"/>
        <v>94.286120739114608</v>
      </c>
      <c r="E84" s="3">
        <f t="shared" si="1"/>
        <v>2.43062513881938</v>
      </c>
      <c r="F84" s="3">
        <f t="shared" si="4"/>
        <v>2.2942244432113643</v>
      </c>
      <c r="G84" s="13">
        <f t="shared" si="3"/>
        <v>0.13640069560801571</v>
      </c>
    </row>
    <row r="85" spans="1:7" x14ac:dyDescent="0.3">
      <c r="A85" s="12">
        <v>44046</v>
      </c>
      <c r="B85" s="3">
        <v>108.9375</v>
      </c>
      <c r="C85" s="3">
        <f t="shared" si="5"/>
        <v>98.596861896713378</v>
      </c>
      <c r="D85" s="3">
        <f t="shared" si="2"/>
        <v>95.371408091772778</v>
      </c>
      <c r="E85" s="3">
        <f t="shared" si="1"/>
        <v>3.2254538049405994</v>
      </c>
      <c r="F85" s="3">
        <f t="shared" si="4"/>
        <v>2.4804703155572114</v>
      </c>
      <c r="G85" s="13">
        <f t="shared" si="3"/>
        <v>0.74498348938338799</v>
      </c>
    </row>
    <row r="86" spans="1:7" x14ac:dyDescent="0.3">
      <c r="A86" s="12">
        <v>44047</v>
      </c>
      <c r="B86" s="3">
        <v>109.665001</v>
      </c>
      <c r="C86" s="3">
        <f t="shared" si="5"/>
        <v>100.29965252798823</v>
      </c>
      <c r="D86" s="3">
        <f t="shared" si="2"/>
        <v>96.430192751641471</v>
      </c>
      <c r="E86" s="3">
        <f t="shared" si="1"/>
        <v>3.8694597763467584</v>
      </c>
      <c r="F86" s="3">
        <f t="shared" si="4"/>
        <v>2.7582682077151208</v>
      </c>
      <c r="G86" s="13">
        <f t="shared" si="3"/>
        <v>1.1111915686316376</v>
      </c>
    </row>
    <row r="87" spans="1:7" x14ac:dyDescent="0.3">
      <c r="A87" s="12">
        <v>44048</v>
      </c>
      <c r="B87" s="3">
        <v>110.0625</v>
      </c>
      <c r="C87" s="3">
        <f t="shared" si="5"/>
        <v>101.80162906214389</v>
      </c>
      <c r="D87" s="3">
        <f t="shared" si="2"/>
        <v>97.439993288556906</v>
      </c>
      <c r="E87" s="3">
        <f t="shared" si="1"/>
        <v>4.3616357735869826</v>
      </c>
      <c r="F87" s="3">
        <f t="shared" si="4"/>
        <v>3.0789417208894934</v>
      </c>
      <c r="G87" s="13">
        <f t="shared" si="3"/>
        <v>1.2826940526974893</v>
      </c>
    </row>
    <row r="88" spans="1:7" x14ac:dyDescent="0.3">
      <c r="A88" s="12">
        <v>44049</v>
      </c>
      <c r="B88" s="3">
        <v>113.902496</v>
      </c>
      <c r="C88" s="3">
        <f t="shared" si="5"/>
        <v>103.66330089873713</v>
      </c>
      <c r="D88" s="3">
        <f t="shared" si="2"/>
        <v>98.659437933848992</v>
      </c>
      <c r="E88" s="3">
        <f t="shared" si="1"/>
        <v>5.0038629648881425</v>
      </c>
      <c r="F88" s="3">
        <f t="shared" si="4"/>
        <v>3.4639259696892237</v>
      </c>
      <c r="G88" s="13">
        <f t="shared" si="3"/>
        <v>1.5399369951989188</v>
      </c>
    </row>
    <row r="89" spans="1:7" x14ac:dyDescent="0.3">
      <c r="A89" s="12">
        <v>44050</v>
      </c>
      <c r="B89" s="3">
        <v>111.112503</v>
      </c>
      <c r="C89" s="3">
        <f t="shared" si="5"/>
        <v>104.80933199123911</v>
      </c>
      <c r="D89" s="3">
        <f t="shared" si="2"/>
        <v>99.581887198008332</v>
      </c>
      <c r="E89" s="3">
        <f t="shared" si="1"/>
        <v>5.2274447932307737</v>
      </c>
      <c r="F89" s="3">
        <f t="shared" si="4"/>
        <v>3.8166297343975337</v>
      </c>
      <c r="G89" s="13">
        <f t="shared" si="3"/>
        <v>1.41081505883324</v>
      </c>
    </row>
    <row r="90" spans="1:7" x14ac:dyDescent="0.3">
      <c r="A90" s="12">
        <v>44053</v>
      </c>
      <c r="B90" s="3">
        <v>112.727501</v>
      </c>
      <c r="C90" s="3">
        <f t="shared" si="5"/>
        <v>106.02751183874078</v>
      </c>
      <c r="D90" s="3">
        <f t="shared" si="2"/>
        <v>100.55563636852624</v>
      </c>
      <c r="E90" s="3">
        <f t="shared" si="1"/>
        <v>5.4718754702145418</v>
      </c>
      <c r="F90" s="3">
        <f t="shared" si="4"/>
        <v>4.1476788815609353</v>
      </c>
      <c r="G90" s="13">
        <f t="shared" si="3"/>
        <v>1.3241965886536065</v>
      </c>
    </row>
    <row r="91" spans="1:7" x14ac:dyDescent="0.3">
      <c r="A91" s="12">
        <v>44054</v>
      </c>
      <c r="B91" s="3">
        <v>109.375</v>
      </c>
      <c r="C91" s="3">
        <f t="shared" si="5"/>
        <v>106.54251001739604</v>
      </c>
      <c r="D91" s="3">
        <f t="shared" si="2"/>
        <v>101.20892256345022</v>
      </c>
      <c r="E91" s="3">
        <f t="shared" si="1"/>
        <v>5.3335874539458246</v>
      </c>
      <c r="F91" s="3">
        <f t="shared" si="4"/>
        <v>4.3848605960379139</v>
      </c>
      <c r="G91" s="13">
        <f t="shared" si="3"/>
        <v>0.94872685790791067</v>
      </c>
    </row>
    <row r="92" spans="1:7" x14ac:dyDescent="0.3">
      <c r="A92" s="12">
        <v>44055</v>
      </c>
      <c r="B92" s="3">
        <v>113.010002</v>
      </c>
      <c r="C92" s="3">
        <f t="shared" si="5"/>
        <v>107.5375087839505</v>
      </c>
      <c r="D92" s="3">
        <f t="shared" si="2"/>
        <v>102.08307659578725</v>
      </c>
      <c r="E92" s="3">
        <f t="shared" ref="E92:E155" si="6">C92-D92</f>
        <v>5.4544321881632527</v>
      </c>
      <c r="F92" s="3">
        <f t="shared" si="4"/>
        <v>4.5987749144629815</v>
      </c>
      <c r="G92" s="13">
        <f t="shared" si="3"/>
        <v>0.85565727370027123</v>
      </c>
    </row>
    <row r="93" spans="1:7" x14ac:dyDescent="0.3">
      <c r="A93" s="12">
        <v>44056</v>
      </c>
      <c r="B93" s="3">
        <v>115.010002</v>
      </c>
      <c r="C93" s="3">
        <f t="shared" si="5"/>
        <v>108.6871231248812</v>
      </c>
      <c r="D93" s="3">
        <f t="shared" ref="D93:D156" si="7">B93*(2/(26+1))+D92*(1-(2/(26+1)))</f>
        <v>103.04062662572893</v>
      </c>
      <c r="E93" s="3">
        <f t="shared" si="6"/>
        <v>5.6464964991522635</v>
      </c>
      <c r="F93" s="3">
        <f t="shared" si="4"/>
        <v>4.8083192314008381</v>
      </c>
      <c r="G93" s="13">
        <f t="shared" si="3"/>
        <v>0.83817726775142543</v>
      </c>
    </row>
    <row r="94" spans="1:7" x14ac:dyDescent="0.3">
      <c r="A94" s="12">
        <v>44057</v>
      </c>
      <c r="B94" s="3">
        <v>114.907501</v>
      </c>
      <c r="C94" s="3">
        <f t="shared" si="5"/>
        <v>109.64410433643793</v>
      </c>
      <c r="D94" s="3">
        <f t="shared" si="7"/>
        <v>103.91965435715642</v>
      </c>
      <c r="E94" s="3">
        <f t="shared" si="6"/>
        <v>5.7244499792815162</v>
      </c>
      <c r="F94" s="3">
        <f t="shared" si="4"/>
        <v>4.9915453809769739</v>
      </c>
      <c r="G94" s="13">
        <f t="shared" si="3"/>
        <v>0.73290459830454235</v>
      </c>
    </row>
    <row r="95" spans="1:7" x14ac:dyDescent="0.3">
      <c r="A95" s="12">
        <v>44060</v>
      </c>
      <c r="B95" s="3">
        <v>114.60749800000001</v>
      </c>
      <c r="C95" s="3">
        <f t="shared" si="5"/>
        <v>110.40770336160132</v>
      </c>
      <c r="D95" s="3">
        <f t="shared" si="7"/>
        <v>104.71134647884854</v>
      </c>
      <c r="E95" s="3">
        <f t="shared" si="6"/>
        <v>5.6963568827527808</v>
      </c>
      <c r="F95" s="3">
        <f t="shared" si="4"/>
        <v>5.1325076813321351</v>
      </c>
      <c r="G95" s="13">
        <f t="shared" si="3"/>
        <v>0.56384920142064576</v>
      </c>
    </row>
    <row r="96" spans="1:7" x14ac:dyDescent="0.3">
      <c r="A96" s="12">
        <v>44061</v>
      </c>
      <c r="B96" s="3">
        <v>115.5625</v>
      </c>
      <c r="C96" s="3">
        <f t="shared" si="5"/>
        <v>111.20074899827804</v>
      </c>
      <c r="D96" s="3">
        <f t="shared" si="7"/>
        <v>105.51513562856347</v>
      </c>
      <c r="E96" s="3">
        <f t="shared" si="6"/>
        <v>5.6856133697145737</v>
      </c>
      <c r="F96" s="3">
        <f t="shared" si="4"/>
        <v>5.2431288190086232</v>
      </c>
      <c r="G96" s="13">
        <f t="shared" si="3"/>
        <v>0.4424845507059505</v>
      </c>
    </row>
    <row r="97" spans="1:7" x14ac:dyDescent="0.3">
      <c r="A97" s="12">
        <v>44062</v>
      </c>
      <c r="B97" s="3">
        <v>115.707497</v>
      </c>
      <c r="C97" s="3">
        <f t="shared" si="5"/>
        <v>111.89409484469681</v>
      </c>
      <c r="D97" s="3">
        <f t="shared" si="7"/>
        <v>106.27012535978099</v>
      </c>
      <c r="E97" s="3">
        <f t="shared" si="6"/>
        <v>5.6239694849158184</v>
      </c>
      <c r="F97" s="3">
        <f t="shared" si="4"/>
        <v>5.3192969521900624</v>
      </c>
      <c r="G97" s="13">
        <f t="shared" si="3"/>
        <v>0.30467253272575601</v>
      </c>
    </row>
    <row r="98" spans="1:7" x14ac:dyDescent="0.3">
      <c r="A98" s="12">
        <v>44063</v>
      </c>
      <c r="B98" s="3">
        <v>118.275002</v>
      </c>
      <c r="C98" s="3">
        <f t="shared" si="5"/>
        <v>112.87577286858961</v>
      </c>
      <c r="D98" s="3">
        <f t="shared" si="7"/>
        <v>107.15937548127869</v>
      </c>
      <c r="E98" s="3">
        <f t="shared" si="6"/>
        <v>5.71639738731092</v>
      </c>
      <c r="F98" s="3">
        <f t="shared" si="4"/>
        <v>5.3987170392142341</v>
      </c>
      <c r="G98" s="13">
        <f t="shared" si="3"/>
        <v>0.31768034809668588</v>
      </c>
    </row>
    <row r="99" spans="1:7" x14ac:dyDescent="0.3">
      <c r="A99" s="12">
        <v>44064</v>
      </c>
      <c r="B99" s="3">
        <v>124.370003</v>
      </c>
      <c r="C99" s="3">
        <f t="shared" si="5"/>
        <v>114.64411596572967</v>
      </c>
      <c r="D99" s="3">
        <f t="shared" si="7"/>
        <v>108.43423677896175</v>
      </c>
      <c r="E99" s="3">
        <f t="shared" si="6"/>
        <v>6.2098791867679211</v>
      </c>
      <c r="F99" s="3">
        <f t="shared" si="4"/>
        <v>5.5609494687249725</v>
      </c>
      <c r="G99" s="13">
        <f t="shared" si="3"/>
        <v>0.64892971804294852</v>
      </c>
    </row>
    <row r="100" spans="1:7" x14ac:dyDescent="0.3">
      <c r="A100" s="12">
        <v>44067</v>
      </c>
      <c r="B100" s="3">
        <v>125.85749800000001</v>
      </c>
      <c r="C100" s="3">
        <f t="shared" si="5"/>
        <v>116.36925166330971</v>
      </c>
      <c r="D100" s="3">
        <f t="shared" si="7"/>
        <v>109.72484872126087</v>
      </c>
      <c r="E100" s="3">
        <f t="shared" si="6"/>
        <v>6.644402942048842</v>
      </c>
      <c r="F100" s="3">
        <f t="shared" si="4"/>
        <v>5.777640163389747</v>
      </c>
      <c r="G100" s="13">
        <f t="shared" ref="G100:G163" si="8">E100-F100</f>
        <v>0.86676277865909501</v>
      </c>
    </row>
    <row r="101" spans="1:7" x14ac:dyDescent="0.3">
      <c r="A101" s="12">
        <v>44068</v>
      </c>
      <c r="B101" s="3">
        <v>124.824997</v>
      </c>
      <c r="C101" s="3">
        <f t="shared" si="5"/>
        <v>117.67013556126207</v>
      </c>
      <c r="D101" s="3">
        <f t="shared" si="7"/>
        <v>110.84337822338969</v>
      </c>
      <c r="E101" s="3">
        <f t="shared" si="6"/>
        <v>6.8267573378723796</v>
      </c>
      <c r="F101" s="3">
        <f t="shared" ref="F101:F164" si="9">E101*(2/(9+1))+F100*(1-(2/(9+1)))</f>
        <v>5.9874635982862738</v>
      </c>
      <c r="G101" s="13">
        <f t="shared" si="8"/>
        <v>0.83929373958610576</v>
      </c>
    </row>
    <row r="102" spans="1:7" x14ac:dyDescent="0.3">
      <c r="A102" s="12">
        <v>44069</v>
      </c>
      <c r="B102" s="3">
        <v>126.522499</v>
      </c>
      <c r="C102" s="3">
        <f t="shared" si="5"/>
        <v>119.03203762876021</v>
      </c>
      <c r="D102" s="3">
        <f t="shared" si="7"/>
        <v>112.00479457721268</v>
      </c>
      <c r="E102" s="3">
        <f t="shared" si="6"/>
        <v>7.0272430515475293</v>
      </c>
      <c r="F102" s="3">
        <f t="shared" si="9"/>
        <v>6.1954194889385255</v>
      </c>
      <c r="G102" s="13">
        <f t="shared" si="8"/>
        <v>0.83182356260900381</v>
      </c>
    </row>
    <row r="103" spans="1:7" x14ac:dyDescent="0.3">
      <c r="A103" s="12">
        <v>44070</v>
      </c>
      <c r="B103" s="3">
        <v>125.010002</v>
      </c>
      <c r="C103" s="3">
        <f t="shared" si="5"/>
        <v>119.9517244551048</v>
      </c>
      <c r="D103" s="3">
        <f t="shared" si="7"/>
        <v>112.96814327519692</v>
      </c>
      <c r="E103" s="3">
        <f t="shared" si="6"/>
        <v>6.9835811799078726</v>
      </c>
      <c r="F103" s="3">
        <f t="shared" si="9"/>
        <v>6.3530518271323952</v>
      </c>
      <c r="G103" s="13">
        <f t="shared" si="8"/>
        <v>0.63052935277547739</v>
      </c>
    </row>
    <row r="104" spans="1:7" x14ac:dyDescent="0.3">
      <c r="A104" s="12">
        <v>44071</v>
      </c>
      <c r="B104" s="3">
        <v>124.807503</v>
      </c>
      <c r="C104" s="3">
        <f t="shared" si="5"/>
        <v>120.6987673081656</v>
      </c>
      <c r="D104" s="3">
        <f t="shared" si="7"/>
        <v>113.8451328844416</v>
      </c>
      <c r="E104" s="3">
        <f t="shared" si="6"/>
        <v>6.853634423724003</v>
      </c>
      <c r="F104" s="3">
        <f t="shared" si="9"/>
        <v>6.4531683464507168</v>
      </c>
      <c r="G104" s="13">
        <f t="shared" si="8"/>
        <v>0.4004660772732862</v>
      </c>
    </row>
    <row r="105" spans="1:7" x14ac:dyDescent="0.3">
      <c r="A105" s="12">
        <v>44074</v>
      </c>
      <c r="B105" s="3">
        <v>129.03999300000001</v>
      </c>
      <c r="C105" s="3">
        <f t="shared" si="5"/>
        <v>121.98203279921705</v>
      </c>
      <c r="D105" s="3">
        <f t="shared" si="7"/>
        <v>114.97067807818667</v>
      </c>
      <c r="E105" s="3">
        <f t="shared" si="6"/>
        <v>7.0113547210303864</v>
      </c>
      <c r="F105" s="3">
        <f t="shared" si="9"/>
        <v>6.5648056213666512</v>
      </c>
      <c r="G105" s="13">
        <f t="shared" si="8"/>
        <v>0.44654909966373513</v>
      </c>
    </row>
    <row r="106" spans="1:7" x14ac:dyDescent="0.3">
      <c r="A106" s="12">
        <v>44075</v>
      </c>
      <c r="B106" s="3">
        <v>134.179993</v>
      </c>
      <c r="C106" s="3">
        <f t="shared" si="5"/>
        <v>123.85864206087597</v>
      </c>
      <c r="D106" s="3">
        <f t="shared" si="7"/>
        <v>116.39359029461728</v>
      </c>
      <c r="E106" s="3">
        <f t="shared" si="6"/>
        <v>7.4650517662586822</v>
      </c>
      <c r="F106" s="3">
        <f t="shared" si="9"/>
        <v>6.7448548503450576</v>
      </c>
      <c r="G106" s="13">
        <f t="shared" si="8"/>
        <v>0.72019691591362456</v>
      </c>
    </row>
    <row r="107" spans="1:7" x14ac:dyDescent="0.3">
      <c r="A107" s="12">
        <v>44076</v>
      </c>
      <c r="B107" s="3">
        <v>131.39999399999999</v>
      </c>
      <c r="C107" s="3">
        <f t="shared" si="5"/>
        <v>125.01885005151044</v>
      </c>
      <c r="D107" s="3">
        <f t="shared" si="7"/>
        <v>117.50517575427526</v>
      </c>
      <c r="E107" s="3">
        <f t="shared" si="6"/>
        <v>7.513674297235184</v>
      </c>
      <c r="F107" s="3">
        <f t="shared" si="9"/>
        <v>6.8986187397230836</v>
      </c>
      <c r="G107" s="13">
        <f t="shared" si="8"/>
        <v>0.61505555751210039</v>
      </c>
    </row>
    <row r="108" spans="1:7" x14ac:dyDescent="0.3">
      <c r="A108" s="12">
        <v>44077</v>
      </c>
      <c r="B108" s="3">
        <v>120.879997</v>
      </c>
      <c r="C108" s="3">
        <f t="shared" si="5"/>
        <v>124.38210342820113</v>
      </c>
      <c r="D108" s="3">
        <f t="shared" si="7"/>
        <v>117.75516251321784</v>
      </c>
      <c r="E108" s="3">
        <f t="shared" si="6"/>
        <v>6.6269409149832939</v>
      </c>
      <c r="F108" s="3">
        <f t="shared" si="9"/>
        <v>6.8442831747751258</v>
      </c>
      <c r="G108" s="13">
        <f t="shared" si="8"/>
        <v>-0.21734225979183197</v>
      </c>
    </row>
    <row r="109" spans="1:7" x14ac:dyDescent="0.3">
      <c r="A109" s="12">
        <v>44078</v>
      </c>
      <c r="B109" s="3">
        <v>120.959999</v>
      </c>
      <c r="C109" s="3">
        <f t="shared" si="5"/>
        <v>123.8556258238625</v>
      </c>
      <c r="D109" s="3">
        <f t="shared" si="7"/>
        <v>117.99255780853504</v>
      </c>
      <c r="E109" s="3">
        <f t="shared" si="6"/>
        <v>5.8630680153274568</v>
      </c>
      <c r="F109" s="3">
        <f t="shared" si="9"/>
        <v>6.6480401428855931</v>
      </c>
      <c r="G109" s="13">
        <f t="shared" si="8"/>
        <v>-0.78497212755813628</v>
      </c>
    </row>
    <row r="110" spans="1:7" x14ac:dyDescent="0.3">
      <c r="A110" s="12">
        <v>44082</v>
      </c>
      <c r="B110" s="3">
        <v>112.82</v>
      </c>
      <c r="C110" s="3">
        <f t="shared" si="5"/>
        <v>122.15783723557597</v>
      </c>
      <c r="D110" s="3">
        <f t="shared" si="7"/>
        <v>117.60940537827318</v>
      </c>
      <c r="E110" s="3">
        <f t="shared" si="6"/>
        <v>4.5484318573027878</v>
      </c>
      <c r="F110" s="3">
        <f t="shared" si="9"/>
        <v>6.2281184857690324</v>
      </c>
      <c r="G110" s="13">
        <f t="shared" si="8"/>
        <v>-1.6796866284662446</v>
      </c>
    </row>
    <row r="111" spans="1:7" x14ac:dyDescent="0.3">
      <c r="A111" s="12">
        <v>44083</v>
      </c>
      <c r="B111" s="3">
        <v>117.32</v>
      </c>
      <c r="C111" s="3">
        <f t="shared" si="5"/>
        <v>121.41355458394889</v>
      </c>
      <c r="D111" s="3">
        <f t="shared" si="7"/>
        <v>117.58796794284554</v>
      </c>
      <c r="E111" s="3">
        <f t="shared" si="6"/>
        <v>3.8255866411033566</v>
      </c>
      <c r="F111" s="3">
        <f t="shared" si="9"/>
        <v>5.7476121168358976</v>
      </c>
      <c r="G111" s="13">
        <f t="shared" si="8"/>
        <v>-1.922025475732541</v>
      </c>
    </row>
    <row r="112" spans="1:7" x14ac:dyDescent="0.3">
      <c r="A112" s="12">
        <v>44084</v>
      </c>
      <c r="B112" s="3">
        <v>113.489998</v>
      </c>
      <c r="C112" s="3">
        <f t="shared" si="5"/>
        <v>120.19454587872599</v>
      </c>
      <c r="D112" s="3">
        <f t="shared" si="7"/>
        <v>117.28441461374587</v>
      </c>
      <c r="E112" s="3">
        <f t="shared" si="6"/>
        <v>2.910131264980123</v>
      </c>
      <c r="F112" s="3">
        <f t="shared" si="9"/>
        <v>5.1801159464647428</v>
      </c>
      <c r="G112" s="13">
        <f t="shared" si="8"/>
        <v>-2.2699846814846198</v>
      </c>
    </row>
    <row r="113" spans="1:7" x14ac:dyDescent="0.3">
      <c r="A113" s="12">
        <v>44085</v>
      </c>
      <c r="B113" s="3">
        <v>112</v>
      </c>
      <c r="C113" s="3">
        <f t="shared" si="5"/>
        <v>118.93384651276816</v>
      </c>
      <c r="D113" s="3">
        <f t="shared" si="7"/>
        <v>116.89297649420914</v>
      </c>
      <c r="E113" s="3">
        <f t="shared" si="6"/>
        <v>2.0408700185590192</v>
      </c>
      <c r="F113" s="3">
        <f t="shared" si="9"/>
        <v>4.5522667608835983</v>
      </c>
      <c r="G113" s="13">
        <f t="shared" si="8"/>
        <v>-2.5113967423245791</v>
      </c>
    </row>
    <row r="114" spans="1:7" x14ac:dyDescent="0.3">
      <c r="A114" s="12">
        <v>44088</v>
      </c>
      <c r="B114" s="3">
        <v>115.360001</v>
      </c>
      <c r="C114" s="3">
        <f t="shared" si="5"/>
        <v>118.38402412618844</v>
      </c>
      <c r="D114" s="3">
        <f t="shared" si="7"/>
        <v>116.77942275389735</v>
      </c>
      <c r="E114" s="3">
        <f t="shared" si="6"/>
        <v>1.6046013722910857</v>
      </c>
      <c r="F114" s="3">
        <f t="shared" si="9"/>
        <v>3.9627336831650961</v>
      </c>
      <c r="G114" s="13">
        <f t="shared" si="8"/>
        <v>-2.3581323108740104</v>
      </c>
    </row>
    <row r="115" spans="1:7" x14ac:dyDescent="0.3">
      <c r="A115" s="12">
        <v>44089</v>
      </c>
      <c r="B115" s="3">
        <v>115.540001</v>
      </c>
      <c r="C115" s="3">
        <f t="shared" si="5"/>
        <v>117.94648210677482</v>
      </c>
      <c r="D115" s="3">
        <f t="shared" si="7"/>
        <v>116.68761373509014</v>
      </c>
      <c r="E115" s="3">
        <f t="shared" si="6"/>
        <v>1.2588683716846845</v>
      </c>
      <c r="F115" s="3">
        <f t="shared" si="9"/>
        <v>3.4219606208690139</v>
      </c>
      <c r="G115" s="13">
        <f t="shared" si="8"/>
        <v>-2.1630922491843294</v>
      </c>
    </row>
    <row r="116" spans="1:7" x14ac:dyDescent="0.3">
      <c r="A116" s="12">
        <v>44090</v>
      </c>
      <c r="B116" s="3">
        <v>112.129997</v>
      </c>
      <c r="C116" s="3">
        <f t="shared" si="5"/>
        <v>117.05163824419408</v>
      </c>
      <c r="D116" s="3">
        <f t="shared" si="7"/>
        <v>116.35001249545384</v>
      </c>
      <c r="E116" s="3">
        <f t="shared" si="6"/>
        <v>0.70162574874024131</v>
      </c>
      <c r="F116" s="3">
        <f t="shared" si="9"/>
        <v>2.8778936464432596</v>
      </c>
      <c r="G116" s="13">
        <f t="shared" si="8"/>
        <v>-2.1762678977030183</v>
      </c>
    </row>
    <row r="117" spans="1:7" x14ac:dyDescent="0.3">
      <c r="A117" s="12">
        <v>44091</v>
      </c>
      <c r="B117" s="3">
        <v>110.339996</v>
      </c>
      <c r="C117" s="3">
        <f t="shared" si="5"/>
        <v>116.01907789893346</v>
      </c>
      <c r="D117" s="3">
        <f t="shared" si="7"/>
        <v>115.90482608838319</v>
      </c>
      <c r="E117" s="3">
        <f t="shared" si="6"/>
        <v>0.11425181055027167</v>
      </c>
      <c r="F117" s="3">
        <f t="shared" si="9"/>
        <v>2.3251652792646622</v>
      </c>
      <c r="G117" s="13">
        <f t="shared" si="8"/>
        <v>-2.2109134687143905</v>
      </c>
    </row>
    <row r="118" spans="1:7" x14ac:dyDescent="0.3">
      <c r="A118" s="12">
        <v>44092</v>
      </c>
      <c r="B118" s="3">
        <v>106.839996</v>
      </c>
      <c r="C118" s="3">
        <f t="shared" si="5"/>
        <v>114.60691145294369</v>
      </c>
      <c r="D118" s="3">
        <f t="shared" si="7"/>
        <v>115.23335719294739</v>
      </c>
      <c r="E118" s="3">
        <f t="shared" si="6"/>
        <v>-0.62644574000370312</v>
      </c>
      <c r="F118" s="3">
        <f t="shared" si="9"/>
        <v>1.7348430754109894</v>
      </c>
      <c r="G118" s="13">
        <f t="shared" si="8"/>
        <v>-2.3612888154146923</v>
      </c>
    </row>
    <row r="119" spans="1:7" x14ac:dyDescent="0.3">
      <c r="A119" s="12">
        <v>44095</v>
      </c>
      <c r="B119" s="3">
        <v>110.08000199999999</v>
      </c>
      <c r="C119" s="3">
        <f t="shared" si="5"/>
        <v>113.91046384479851</v>
      </c>
      <c r="D119" s="3">
        <f t="shared" si="7"/>
        <v>114.85162717865499</v>
      </c>
      <c r="E119" s="3">
        <f t="shared" si="6"/>
        <v>-0.94116333385647977</v>
      </c>
      <c r="F119" s="3">
        <f t="shared" si="9"/>
        <v>1.1996417935574957</v>
      </c>
      <c r="G119" s="13">
        <f t="shared" si="8"/>
        <v>-2.1408051274139757</v>
      </c>
    </row>
    <row r="120" spans="1:7" x14ac:dyDescent="0.3">
      <c r="A120" s="12">
        <v>44096</v>
      </c>
      <c r="B120" s="3">
        <v>111.80999799999999</v>
      </c>
      <c r="C120" s="3">
        <f t="shared" si="5"/>
        <v>113.58731525329105</v>
      </c>
      <c r="D120" s="3">
        <f t="shared" si="7"/>
        <v>114.62632131356943</v>
      </c>
      <c r="E120" s="3">
        <f t="shared" si="6"/>
        <v>-1.0390060602783819</v>
      </c>
      <c r="F120" s="3">
        <f t="shared" si="9"/>
        <v>0.75191222279032022</v>
      </c>
      <c r="G120" s="13">
        <f t="shared" si="8"/>
        <v>-1.7909182830687023</v>
      </c>
    </row>
    <row r="121" spans="1:7" x14ac:dyDescent="0.3">
      <c r="A121" s="12">
        <v>44097</v>
      </c>
      <c r="B121" s="3">
        <v>107.120003</v>
      </c>
      <c r="C121" s="3">
        <f t="shared" si="5"/>
        <v>112.59234413740012</v>
      </c>
      <c r="D121" s="3">
        <f t="shared" si="7"/>
        <v>114.07029773478652</v>
      </c>
      <c r="E121" s="3">
        <f t="shared" si="6"/>
        <v>-1.4779535973864029</v>
      </c>
      <c r="F121" s="3">
        <f t="shared" si="9"/>
        <v>0.30593905875497557</v>
      </c>
      <c r="G121" s="13">
        <f t="shared" si="8"/>
        <v>-1.7838926561413784</v>
      </c>
    </row>
    <row r="122" spans="1:7" x14ac:dyDescent="0.3">
      <c r="A122" s="12">
        <v>44098</v>
      </c>
      <c r="B122" s="3">
        <v>108.220001</v>
      </c>
      <c r="C122" s="3">
        <f t="shared" si="5"/>
        <v>111.91967596241548</v>
      </c>
      <c r="D122" s="3">
        <f t="shared" si="7"/>
        <v>113.63694242109862</v>
      </c>
      <c r="E122" s="3">
        <f t="shared" si="6"/>
        <v>-1.7172664586831416</v>
      </c>
      <c r="F122" s="3">
        <f t="shared" si="9"/>
        <v>-9.8702044732647903E-2</v>
      </c>
      <c r="G122" s="13">
        <f t="shared" si="8"/>
        <v>-1.6185644139504938</v>
      </c>
    </row>
    <row r="123" spans="1:7" x14ac:dyDescent="0.3">
      <c r="A123" s="12">
        <v>44099</v>
      </c>
      <c r="B123" s="3">
        <v>112.279999</v>
      </c>
      <c r="C123" s="3">
        <f t="shared" si="5"/>
        <v>111.97511027589003</v>
      </c>
      <c r="D123" s="3">
        <f t="shared" si="7"/>
        <v>113.53642809360983</v>
      </c>
      <c r="E123" s="3">
        <f t="shared" si="6"/>
        <v>-1.5613178177197966</v>
      </c>
      <c r="F123" s="3">
        <f t="shared" si="9"/>
        <v>-0.39122519933007766</v>
      </c>
      <c r="G123" s="13">
        <f t="shared" si="8"/>
        <v>-1.1700926183897189</v>
      </c>
    </row>
    <row r="124" spans="1:7" x14ac:dyDescent="0.3">
      <c r="A124" s="12">
        <v>44102</v>
      </c>
      <c r="B124" s="3">
        <v>114.959999</v>
      </c>
      <c r="C124" s="3">
        <f t="shared" si="5"/>
        <v>112.43432392575309</v>
      </c>
      <c r="D124" s="3">
        <f t="shared" si="7"/>
        <v>113.64187779037947</v>
      </c>
      <c r="E124" s="3">
        <f t="shared" si="6"/>
        <v>-1.2075538646263766</v>
      </c>
      <c r="F124" s="3">
        <f t="shared" si="9"/>
        <v>-0.55449093238933744</v>
      </c>
      <c r="G124" s="13">
        <f t="shared" si="8"/>
        <v>-0.65306293223703915</v>
      </c>
    </row>
    <row r="125" spans="1:7" x14ac:dyDescent="0.3">
      <c r="A125" s="12">
        <v>44103</v>
      </c>
      <c r="B125" s="3">
        <v>114.089996</v>
      </c>
      <c r="C125" s="3">
        <f t="shared" si="5"/>
        <v>112.68904270640647</v>
      </c>
      <c r="D125" s="3">
        <f t="shared" si="7"/>
        <v>113.67507173183284</v>
      </c>
      <c r="E125" s="3">
        <f t="shared" si="6"/>
        <v>-0.98602902542637594</v>
      </c>
      <c r="F125" s="3">
        <f t="shared" si="9"/>
        <v>-0.6407985509967451</v>
      </c>
      <c r="G125" s="13">
        <f t="shared" si="8"/>
        <v>-0.34523047442963084</v>
      </c>
    </row>
    <row r="126" spans="1:7" x14ac:dyDescent="0.3">
      <c r="A126" s="12">
        <v>44104</v>
      </c>
      <c r="B126" s="3">
        <v>115.80999799999999</v>
      </c>
      <c r="C126" s="3">
        <f t="shared" si="5"/>
        <v>113.16918967465163</v>
      </c>
      <c r="D126" s="3">
        <f t="shared" si="7"/>
        <v>113.83321441836375</v>
      </c>
      <c r="E126" s="3">
        <f t="shared" si="6"/>
        <v>-0.66402474371211895</v>
      </c>
      <c r="F126" s="3">
        <f t="shared" si="9"/>
        <v>-0.64544378953981985</v>
      </c>
      <c r="G126" s="13">
        <f t="shared" si="8"/>
        <v>-1.8580954172299102E-2</v>
      </c>
    </row>
    <row r="127" spans="1:7" x14ac:dyDescent="0.3">
      <c r="A127" s="12">
        <v>44105</v>
      </c>
      <c r="B127" s="3">
        <v>116.790001</v>
      </c>
      <c r="C127" s="3">
        <f t="shared" si="5"/>
        <v>113.72623757085907</v>
      </c>
      <c r="D127" s="3">
        <f t="shared" si="7"/>
        <v>114.05223564663311</v>
      </c>
      <c r="E127" s="3">
        <f t="shared" si="6"/>
        <v>-0.32599807577403794</v>
      </c>
      <c r="F127" s="3">
        <f t="shared" si="9"/>
        <v>-0.58155464678666347</v>
      </c>
      <c r="G127" s="13">
        <f t="shared" si="8"/>
        <v>0.25555657101262552</v>
      </c>
    </row>
    <row r="128" spans="1:7" x14ac:dyDescent="0.3">
      <c r="A128" s="12">
        <v>44106</v>
      </c>
      <c r="B128" s="3">
        <v>113.019997</v>
      </c>
      <c r="C128" s="3">
        <f t="shared" si="5"/>
        <v>113.6175851753423</v>
      </c>
      <c r="D128" s="3">
        <f t="shared" si="7"/>
        <v>113.97577352466028</v>
      </c>
      <c r="E128" s="3">
        <f t="shared" si="6"/>
        <v>-0.35818834931798449</v>
      </c>
      <c r="F128" s="3">
        <f t="shared" si="9"/>
        <v>-0.53688138729292767</v>
      </c>
      <c r="G128" s="13">
        <f t="shared" si="8"/>
        <v>0.17869303797494318</v>
      </c>
    </row>
    <row r="129" spans="1:7" x14ac:dyDescent="0.3">
      <c r="A129" s="12">
        <v>44109</v>
      </c>
      <c r="B129" s="3">
        <v>116.5</v>
      </c>
      <c r="C129" s="3">
        <f t="shared" si="5"/>
        <v>114.06103360990502</v>
      </c>
      <c r="D129" s="3">
        <f t="shared" si="7"/>
        <v>114.16275326357434</v>
      </c>
      <c r="E129" s="3">
        <f t="shared" si="6"/>
        <v>-0.10171965366932056</v>
      </c>
      <c r="F129" s="3">
        <f t="shared" si="9"/>
        <v>-0.44984904056820624</v>
      </c>
      <c r="G129" s="13">
        <f t="shared" si="8"/>
        <v>0.34812938689888567</v>
      </c>
    </row>
    <row r="130" spans="1:7" x14ac:dyDescent="0.3">
      <c r="A130" s="12">
        <v>44110</v>
      </c>
      <c r="B130" s="3">
        <v>113.160004</v>
      </c>
      <c r="C130" s="3">
        <f t="shared" si="5"/>
        <v>113.92241366991964</v>
      </c>
      <c r="D130" s="3">
        <f t="shared" si="7"/>
        <v>114.08847554034662</v>
      </c>
      <c r="E130" s="3">
        <f t="shared" si="6"/>
        <v>-0.1660618704269865</v>
      </c>
      <c r="F130" s="3">
        <f t="shared" si="9"/>
        <v>-0.39309160653996228</v>
      </c>
      <c r="G130" s="13">
        <f t="shared" si="8"/>
        <v>0.22702973611297578</v>
      </c>
    </row>
    <row r="131" spans="1:7" x14ac:dyDescent="0.3">
      <c r="A131" s="12">
        <v>44111</v>
      </c>
      <c r="B131" s="3">
        <v>115.08000199999999</v>
      </c>
      <c r="C131" s="3">
        <f t="shared" si="5"/>
        <v>114.10050418223969</v>
      </c>
      <c r="D131" s="3">
        <f t="shared" si="7"/>
        <v>114.16192194476538</v>
      </c>
      <c r="E131" s="3">
        <f t="shared" si="6"/>
        <v>-6.1417762525692865E-2</v>
      </c>
      <c r="F131" s="3">
        <f t="shared" si="9"/>
        <v>-0.3267568377371084</v>
      </c>
      <c r="G131" s="13">
        <f t="shared" si="8"/>
        <v>0.26533907521141553</v>
      </c>
    </row>
    <row r="132" spans="1:7" x14ac:dyDescent="0.3">
      <c r="A132" s="12">
        <v>44112</v>
      </c>
      <c r="B132" s="3">
        <v>114.970001</v>
      </c>
      <c r="C132" s="3">
        <f t="shared" si="5"/>
        <v>114.23427292343358</v>
      </c>
      <c r="D132" s="3">
        <f t="shared" si="7"/>
        <v>114.22177965256054</v>
      </c>
      <c r="E132" s="3">
        <f t="shared" si="6"/>
        <v>1.2493270873036977E-2</v>
      </c>
      <c r="F132" s="3">
        <f t="shared" si="9"/>
        <v>-0.25890681601507937</v>
      </c>
      <c r="G132" s="13">
        <f t="shared" si="8"/>
        <v>0.27140008688811634</v>
      </c>
    </row>
    <row r="133" spans="1:7" x14ac:dyDescent="0.3">
      <c r="A133" s="12">
        <v>44113</v>
      </c>
      <c r="B133" s="3">
        <v>116.970001</v>
      </c>
      <c r="C133" s="3">
        <f t="shared" si="5"/>
        <v>114.65515416598225</v>
      </c>
      <c r="D133" s="3">
        <f t="shared" si="7"/>
        <v>114.42535160422273</v>
      </c>
      <c r="E133" s="3">
        <f t="shared" si="6"/>
        <v>0.22980256175952718</v>
      </c>
      <c r="F133" s="3">
        <f t="shared" si="9"/>
        <v>-0.16116494046015808</v>
      </c>
      <c r="G133" s="13">
        <f t="shared" si="8"/>
        <v>0.39096750221968524</v>
      </c>
    </row>
    <row r="134" spans="1:7" x14ac:dyDescent="0.3">
      <c r="A134" s="12">
        <v>44116</v>
      </c>
      <c r="B134" s="3">
        <v>124.400002</v>
      </c>
      <c r="C134" s="3">
        <f t="shared" si="5"/>
        <v>116.1543615250619</v>
      </c>
      <c r="D134" s="3">
        <f t="shared" si="7"/>
        <v>115.16421459650252</v>
      </c>
      <c r="E134" s="3">
        <f t="shared" si="6"/>
        <v>0.99014692855938335</v>
      </c>
      <c r="F134" s="3">
        <f t="shared" si="9"/>
        <v>6.9097433343750209E-2</v>
      </c>
      <c r="G134" s="13">
        <f t="shared" si="8"/>
        <v>0.92104949521563317</v>
      </c>
    </row>
    <row r="135" spans="1:7" x14ac:dyDescent="0.3">
      <c r="A135" s="12">
        <v>44117</v>
      </c>
      <c r="B135" s="3">
        <v>121.099998</v>
      </c>
      <c r="C135" s="3">
        <f t="shared" si="5"/>
        <v>116.91522867505238</v>
      </c>
      <c r="D135" s="3">
        <f t="shared" si="7"/>
        <v>115.60390225602086</v>
      </c>
      <c r="E135" s="3">
        <f t="shared" si="6"/>
        <v>1.3113264190315164</v>
      </c>
      <c r="F135" s="3">
        <f t="shared" si="9"/>
        <v>0.31754323048130345</v>
      </c>
      <c r="G135" s="13">
        <f t="shared" si="8"/>
        <v>0.99378318855021286</v>
      </c>
    </row>
    <row r="136" spans="1:7" x14ac:dyDescent="0.3">
      <c r="A136" s="12">
        <v>44118</v>
      </c>
      <c r="B136" s="3">
        <v>121.19000200000001</v>
      </c>
      <c r="C136" s="3">
        <f t="shared" si="5"/>
        <v>117.57288610965971</v>
      </c>
      <c r="D136" s="3">
        <f t="shared" si="7"/>
        <v>116.01768742224154</v>
      </c>
      <c r="E136" s="3">
        <f t="shared" si="6"/>
        <v>1.5551986874181694</v>
      </c>
      <c r="F136" s="3">
        <f t="shared" si="9"/>
        <v>0.56507432186867668</v>
      </c>
      <c r="G136" s="13">
        <f t="shared" si="8"/>
        <v>0.99012436554949268</v>
      </c>
    </row>
    <row r="137" spans="1:7" x14ac:dyDescent="0.3">
      <c r="A137" s="12">
        <v>44119</v>
      </c>
      <c r="B137" s="3">
        <v>120.709999</v>
      </c>
      <c r="C137" s="3">
        <f t="shared" si="5"/>
        <v>118.05551886201974</v>
      </c>
      <c r="D137" s="3">
        <f t="shared" si="7"/>
        <v>116.36526605763106</v>
      </c>
      <c r="E137" s="3">
        <f t="shared" si="6"/>
        <v>1.6902528043886775</v>
      </c>
      <c r="F137" s="3">
        <f t="shared" si="9"/>
        <v>0.79011001837267691</v>
      </c>
      <c r="G137" s="13">
        <f t="shared" si="8"/>
        <v>0.90014278601600062</v>
      </c>
    </row>
    <row r="138" spans="1:7" x14ac:dyDescent="0.3">
      <c r="A138" s="12">
        <v>44120</v>
      </c>
      <c r="B138" s="3">
        <v>119.019997</v>
      </c>
      <c r="C138" s="3">
        <f t="shared" si="5"/>
        <v>118.2039001140167</v>
      </c>
      <c r="D138" s="3">
        <f t="shared" si="7"/>
        <v>116.56191279410284</v>
      </c>
      <c r="E138" s="3">
        <f t="shared" si="6"/>
        <v>1.6419873199138664</v>
      </c>
      <c r="F138" s="3">
        <f t="shared" si="9"/>
        <v>0.96048547868091494</v>
      </c>
      <c r="G138" s="13">
        <f t="shared" si="8"/>
        <v>0.68150184123295143</v>
      </c>
    </row>
    <row r="139" spans="1:7" x14ac:dyDescent="0.3">
      <c r="A139" s="12">
        <v>44123</v>
      </c>
      <c r="B139" s="3">
        <v>115.980003</v>
      </c>
      <c r="C139" s="3">
        <f t="shared" si="5"/>
        <v>117.86176209647567</v>
      </c>
      <c r="D139" s="3">
        <f t="shared" si="7"/>
        <v>116.51880836491003</v>
      </c>
      <c r="E139" s="3">
        <f t="shared" si="6"/>
        <v>1.3429537315656432</v>
      </c>
      <c r="F139" s="3">
        <f t="shared" si="9"/>
        <v>1.0369791292578607</v>
      </c>
      <c r="G139" s="13">
        <f t="shared" si="8"/>
        <v>0.30597460230778251</v>
      </c>
    </row>
    <row r="140" spans="1:7" x14ac:dyDescent="0.3">
      <c r="A140" s="12">
        <v>44124</v>
      </c>
      <c r="B140" s="3">
        <v>117.510002</v>
      </c>
      <c r="C140" s="3">
        <f t="shared" si="5"/>
        <v>117.80764515855634</v>
      </c>
      <c r="D140" s="3">
        <f t="shared" si="7"/>
        <v>116.59223011565744</v>
      </c>
      <c r="E140" s="3">
        <f t="shared" si="6"/>
        <v>1.215415042898897</v>
      </c>
      <c r="F140" s="3">
        <f t="shared" si="9"/>
        <v>1.072666311986068</v>
      </c>
      <c r="G140" s="13">
        <f t="shared" si="8"/>
        <v>0.14274873091282902</v>
      </c>
    </row>
    <row r="141" spans="1:7" x14ac:dyDescent="0.3">
      <c r="A141" s="12">
        <v>44125</v>
      </c>
      <c r="B141" s="3">
        <v>116.870003</v>
      </c>
      <c r="C141" s="3">
        <f t="shared" si="5"/>
        <v>117.66339251877845</v>
      </c>
      <c r="D141" s="3">
        <f t="shared" si="7"/>
        <v>116.612805884868</v>
      </c>
      <c r="E141" s="3">
        <f t="shared" si="6"/>
        <v>1.0505866339104557</v>
      </c>
      <c r="F141" s="3">
        <f t="shared" si="9"/>
        <v>1.0682503763709454</v>
      </c>
      <c r="G141" s="13">
        <f t="shared" si="8"/>
        <v>-1.766374246048974E-2</v>
      </c>
    </row>
    <row r="142" spans="1:7" x14ac:dyDescent="0.3">
      <c r="A142" s="12">
        <v>44126</v>
      </c>
      <c r="B142" s="3">
        <v>115.75</v>
      </c>
      <c r="C142" s="3">
        <f t="shared" si="5"/>
        <v>117.36902443896638</v>
      </c>
      <c r="D142" s="3">
        <f t="shared" si="7"/>
        <v>116.54889433784074</v>
      </c>
      <c r="E142" s="3">
        <f t="shared" si="6"/>
        <v>0.82013010112564189</v>
      </c>
      <c r="F142" s="3">
        <f t="shared" si="9"/>
        <v>1.0186263213218849</v>
      </c>
      <c r="G142" s="13">
        <f t="shared" si="8"/>
        <v>-0.19849622019624302</v>
      </c>
    </row>
    <row r="143" spans="1:7" x14ac:dyDescent="0.3">
      <c r="A143" s="12">
        <v>44127</v>
      </c>
      <c r="B143" s="3">
        <v>115.040001</v>
      </c>
      <c r="C143" s="3">
        <f t="shared" ref="C143:C206" si="10">B143*(2/(12+1))+C142*(1-(2/(12+1)))</f>
        <v>117.01071314066385</v>
      </c>
      <c r="D143" s="3">
        <f t="shared" si="7"/>
        <v>116.43712446096364</v>
      </c>
      <c r="E143" s="3">
        <f t="shared" si="6"/>
        <v>0.5735886797002081</v>
      </c>
      <c r="F143" s="3">
        <f t="shared" si="9"/>
        <v>0.92961879299754957</v>
      </c>
      <c r="G143" s="13">
        <f t="shared" si="8"/>
        <v>-0.35603011329734147</v>
      </c>
    </row>
    <row r="144" spans="1:7" x14ac:dyDescent="0.3">
      <c r="A144" s="12">
        <v>44130</v>
      </c>
      <c r="B144" s="3">
        <v>115.050003</v>
      </c>
      <c r="C144" s="3">
        <f t="shared" si="10"/>
        <v>116.70906542671557</v>
      </c>
      <c r="D144" s="3">
        <f t="shared" si="7"/>
        <v>116.33437472311448</v>
      </c>
      <c r="E144" s="3">
        <f t="shared" si="6"/>
        <v>0.37469070360108958</v>
      </c>
      <c r="F144" s="3">
        <f t="shared" si="9"/>
        <v>0.81863317511825762</v>
      </c>
      <c r="G144" s="13">
        <f t="shared" si="8"/>
        <v>-0.44394247151716804</v>
      </c>
    </row>
    <row r="145" spans="1:7" x14ac:dyDescent="0.3">
      <c r="A145" s="12">
        <v>44131</v>
      </c>
      <c r="B145" s="3">
        <v>116.599998</v>
      </c>
      <c r="C145" s="3">
        <f t="shared" si="10"/>
        <v>116.69228582260548</v>
      </c>
      <c r="D145" s="3">
        <f t="shared" si="7"/>
        <v>116.3540505214023</v>
      </c>
      <c r="E145" s="3">
        <f t="shared" si="6"/>
        <v>0.33823530120318424</v>
      </c>
      <c r="F145" s="3">
        <f t="shared" si="9"/>
        <v>0.72255360033524296</v>
      </c>
      <c r="G145" s="13">
        <f t="shared" si="8"/>
        <v>-0.38431829913205873</v>
      </c>
    </row>
    <row r="146" spans="1:7" x14ac:dyDescent="0.3">
      <c r="A146" s="12">
        <v>44132</v>
      </c>
      <c r="B146" s="3">
        <v>111.199997</v>
      </c>
      <c r="C146" s="3">
        <f t="shared" si="10"/>
        <v>115.8473183114354</v>
      </c>
      <c r="D146" s="3">
        <f t="shared" si="7"/>
        <v>115.9722687790762</v>
      </c>
      <c r="E146" s="3">
        <f t="shared" si="6"/>
        <v>-0.12495046764080087</v>
      </c>
      <c r="F146" s="3">
        <f t="shared" si="9"/>
        <v>0.55305278674003422</v>
      </c>
      <c r="G146" s="13">
        <f t="shared" si="8"/>
        <v>-0.67800325438083509</v>
      </c>
    </row>
    <row r="147" spans="1:7" x14ac:dyDescent="0.3">
      <c r="A147" s="12">
        <v>44133</v>
      </c>
      <c r="B147" s="3">
        <v>115.32</v>
      </c>
      <c r="C147" s="3">
        <f t="shared" si="10"/>
        <v>115.76619241736842</v>
      </c>
      <c r="D147" s="3">
        <f t="shared" si="7"/>
        <v>115.9239525732187</v>
      </c>
      <c r="E147" s="3">
        <f t="shared" si="6"/>
        <v>-0.15776015585028347</v>
      </c>
      <c r="F147" s="3">
        <f t="shared" si="9"/>
        <v>0.4108901982219707</v>
      </c>
      <c r="G147" s="13">
        <f t="shared" si="8"/>
        <v>-0.56865035407225417</v>
      </c>
    </row>
    <row r="148" spans="1:7" x14ac:dyDescent="0.3">
      <c r="A148" s="12">
        <v>44134</v>
      </c>
      <c r="B148" s="3">
        <v>108.860001</v>
      </c>
      <c r="C148" s="3">
        <f t="shared" si="10"/>
        <v>114.70370143008097</v>
      </c>
      <c r="D148" s="3">
        <f t="shared" si="7"/>
        <v>115.40069690112843</v>
      </c>
      <c r="E148" s="3">
        <f t="shared" si="6"/>
        <v>-0.69699547104745818</v>
      </c>
      <c r="F148" s="3">
        <f t="shared" si="9"/>
        <v>0.18931306436808493</v>
      </c>
      <c r="G148" s="13">
        <f t="shared" si="8"/>
        <v>-0.88630853541554311</v>
      </c>
    </row>
    <row r="149" spans="1:7" x14ac:dyDescent="0.3">
      <c r="A149" s="12">
        <v>44137</v>
      </c>
      <c r="B149" s="3">
        <v>108.769997</v>
      </c>
      <c r="C149" s="3">
        <f t="shared" si="10"/>
        <v>113.79082382545313</v>
      </c>
      <c r="D149" s="3">
        <f t="shared" si="7"/>
        <v>114.90953394548927</v>
      </c>
      <c r="E149" s="3">
        <f t="shared" si="6"/>
        <v>-1.1187101200361411</v>
      </c>
      <c r="F149" s="3">
        <f t="shared" si="9"/>
        <v>-7.2291572512760277E-2</v>
      </c>
      <c r="G149" s="13">
        <f t="shared" si="8"/>
        <v>-1.0464185475233809</v>
      </c>
    </row>
    <row r="150" spans="1:7" x14ac:dyDescent="0.3">
      <c r="A150" s="12">
        <v>44138</v>
      </c>
      <c r="B150" s="3">
        <v>110.44000200000001</v>
      </c>
      <c r="C150" s="3">
        <f t="shared" si="10"/>
        <v>113.27531277538341</v>
      </c>
      <c r="D150" s="3">
        <f t="shared" si="7"/>
        <v>114.57845750508267</v>
      </c>
      <c r="E150" s="3">
        <f t="shared" si="6"/>
        <v>-1.3031447296992553</v>
      </c>
      <c r="F150" s="3">
        <f t="shared" si="9"/>
        <v>-0.31846220395005931</v>
      </c>
      <c r="G150" s="13">
        <f t="shared" si="8"/>
        <v>-0.98468252574919601</v>
      </c>
    </row>
    <row r="151" spans="1:7" x14ac:dyDescent="0.3">
      <c r="A151" s="12">
        <v>44139</v>
      </c>
      <c r="B151" s="3">
        <v>114.949997</v>
      </c>
      <c r="C151" s="3">
        <f t="shared" si="10"/>
        <v>113.5329565022475</v>
      </c>
      <c r="D151" s="3">
        <f t="shared" si="7"/>
        <v>114.60597894915061</v>
      </c>
      <c r="E151" s="3">
        <f t="shared" si="6"/>
        <v>-1.07302244690311</v>
      </c>
      <c r="F151" s="3">
        <f t="shared" si="9"/>
        <v>-0.46937425254066945</v>
      </c>
      <c r="G151" s="13">
        <f t="shared" si="8"/>
        <v>-0.60364819436244055</v>
      </c>
    </row>
    <row r="152" spans="1:7" x14ac:dyDescent="0.3">
      <c r="A152" s="12">
        <v>44140</v>
      </c>
      <c r="B152" s="3">
        <v>119.029999</v>
      </c>
      <c r="C152" s="3">
        <f t="shared" si="10"/>
        <v>114.37865534805557</v>
      </c>
      <c r="D152" s="3">
        <f t="shared" si="7"/>
        <v>114.93368413810241</v>
      </c>
      <c r="E152" s="3">
        <f t="shared" si="6"/>
        <v>-0.55502879004683336</v>
      </c>
      <c r="F152" s="3">
        <f t="shared" si="9"/>
        <v>-0.48650516004190225</v>
      </c>
      <c r="G152" s="13">
        <f t="shared" si="8"/>
        <v>-6.8523630004931113E-2</v>
      </c>
    </row>
    <row r="153" spans="1:7" x14ac:dyDescent="0.3">
      <c r="A153" s="12">
        <v>44141</v>
      </c>
      <c r="B153" s="3">
        <v>118.69000200000001</v>
      </c>
      <c r="C153" s="3">
        <f t="shared" si="10"/>
        <v>115.04193944835471</v>
      </c>
      <c r="D153" s="3">
        <f t="shared" si="7"/>
        <v>115.21192990565038</v>
      </c>
      <c r="E153" s="3">
        <f t="shared" si="6"/>
        <v>-0.16999045729566831</v>
      </c>
      <c r="F153" s="3">
        <f t="shared" si="9"/>
        <v>-0.42320221949265552</v>
      </c>
      <c r="G153" s="13">
        <f t="shared" si="8"/>
        <v>0.25321176219698721</v>
      </c>
    </row>
    <row r="154" spans="1:7" x14ac:dyDescent="0.3">
      <c r="A154" s="12">
        <v>44144</v>
      </c>
      <c r="B154" s="3">
        <v>116.32</v>
      </c>
      <c r="C154" s="3">
        <f t="shared" si="10"/>
        <v>115.23856414860784</v>
      </c>
      <c r="D154" s="3">
        <f t="shared" si="7"/>
        <v>115.29400917189849</v>
      </c>
      <c r="E154" s="3">
        <f t="shared" si="6"/>
        <v>-5.5445023290658924E-2</v>
      </c>
      <c r="F154" s="3">
        <f t="shared" si="9"/>
        <v>-0.34965078025225621</v>
      </c>
      <c r="G154" s="13">
        <f t="shared" si="8"/>
        <v>0.29420575696159729</v>
      </c>
    </row>
    <row r="155" spans="1:7" x14ac:dyDescent="0.3">
      <c r="A155" s="12">
        <v>44145</v>
      </c>
      <c r="B155" s="3">
        <v>115.970001</v>
      </c>
      <c r="C155" s="3">
        <f t="shared" si="10"/>
        <v>115.35109289497586</v>
      </c>
      <c r="D155" s="3">
        <f t="shared" si="7"/>
        <v>115.34408264064676</v>
      </c>
      <c r="E155" s="3">
        <f t="shared" si="6"/>
        <v>7.0102543291028496E-3</v>
      </c>
      <c r="F155" s="3">
        <f t="shared" si="9"/>
        <v>-0.27831857333598442</v>
      </c>
      <c r="G155" s="13">
        <f t="shared" si="8"/>
        <v>0.28532882766508727</v>
      </c>
    </row>
    <row r="156" spans="1:7" x14ac:dyDescent="0.3">
      <c r="A156" s="12">
        <v>44146</v>
      </c>
      <c r="B156" s="3">
        <v>119.489998</v>
      </c>
      <c r="C156" s="3">
        <f t="shared" si="10"/>
        <v>115.98784752651804</v>
      </c>
      <c r="D156" s="3">
        <f t="shared" si="7"/>
        <v>115.65118748208033</v>
      </c>
      <c r="E156" s="3">
        <f t="shared" ref="E156:E219" si="11">C156-D156</f>
        <v>0.33666004443770703</v>
      </c>
      <c r="F156" s="3">
        <f t="shared" si="9"/>
        <v>-0.15532284978124611</v>
      </c>
      <c r="G156" s="13">
        <f t="shared" si="8"/>
        <v>0.49198289421895314</v>
      </c>
    </row>
    <row r="157" spans="1:7" x14ac:dyDescent="0.3">
      <c r="A157" s="12">
        <v>44147</v>
      </c>
      <c r="B157" s="3">
        <v>119.209999</v>
      </c>
      <c r="C157" s="3">
        <f t="shared" si="10"/>
        <v>116.48356313782296</v>
      </c>
      <c r="D157" s="3">
        <f t="shared" ref="D157:D220" si="12">B157*(2/(26+1))+D156*(1-(2/(26+1)))</f>
        <v>115.91480315007438</v>
      </c>
      <c r="E157" s="3">
        <f t="shared" si="11"/>
        <v>0.56875998774857806</v>
      </c>
      <c r="F157" s="3">
        <f t="shared" si="9"/>
        <v>-1.0506282275281276E-2</v>
      </c>
      <c r="G157" s="13">
        <f t="shared" si="8"/>
        <v>0.57926627002385933</v>
      </c>
    </row>
    <row r="158" spans="1:7" x14ac:dyDescent="0.3">
      <c r="A158" s="12">
        <v>44148</v>
      </c>
      <c r="B158" s="3">
        <v>119.260002</v>
      </c>
      <c r="C158" s="3">
        <f t="shared" si="10"/>
        <v>116.91070757815788</v>
      </c>
      <c r="D158" s="3">
        <f t="shared" si="12"/>
        <v>116.16259565747627</v>
      </c>
      <c r="E158" s="3">
        <f t="shared" si="11"/>
        <v>0.74811192068160892</v>
      </c>
      <c r="F158" s="3">
        <f t="shared" si="9"/>
        <v>0.14121735831609677</v>
      </c>
      <c r="G158" s="13">
        <f t="shared" si="8"/>
        <v>0.6068945623655122</v>
      </c>
    </row>
    <row r="159" spans="1:7" x14ac:dyDescent="0.3">
      <c r="A159" s="12">
        <v>44151</v>
      </c>
      <c r="B159" s="3">
        <v>120.300003</v>
      </c>
      <c r="C159" s="3">
        <f t="shared" si="10"/>
        <v>117.43213764305668</v>
      </c>
      <c r="D159" s="3">
        <f t="shared" si="12"/>
        <v>116.469070275441</v>
      </c>
      <c r="E159" s="3">
        <f t="shared" si="11"/>
        <v>0.9630673676156789</v>
      </c>
      <c r="F159" s="3">
        <f t="shared" si="9"/>
        <v>0.30558736017601323</v>
      </c>
      <c r="G159" s="13">
        <f t="shared" si="8"/>
        <v>0.65748000743966561</v>
      </c>
    </row>
    <row r="160" spans="1:7" x14ac:dyDescent="0.3">
      <c r="A160" s="12">
        <v>44152</v>
      </c>
      <c r="B160" s="3">
        <v>119.389999</v>
      </c>
      <c r="C160" s="3">
        <f t="shared" si="10"/>
        <v>117.73334708258642</v>
      </c>
      <c r="D160" s="3">
        <f t="shared" si="12"/>
        <v>116.68543536614908</v>
      </c>
      <c r="E160" s="3">
        <f t="shared" si="11"/>
        <v>1.0479117164373406</v>
      </c>
      <c r="F160" s="3">
        <f t="shared" si="9"/>
        <v>0.45405223142827877</v>
      </c>
      <c r="G160" s="13">
        <f t="shared" si="8"/>
        <v>0.59385948500906183</v>
      </c>
    </row>
    <row r="161" spans="1:7" x14ac:dyDescent="0.3">
      <c r="A161" s="12">
        <v>44153</v>
      </c>
      <c r="B161" s="3">
        <v>118.029999</v>
      </c>
      <c r="C161" s="3">
        <f t="shared" si="10"/>
        <v>117.77898583911158</v>
      </c>
      <c r="D161" s="3">
        <f t="shared" si="12"/>
        <v>116.78503267236026</v>
      </c>
      <c r="E161" s="3">
        <f t="shared" si="11"/>
        <v>0.99395316675132506</v>
      </c>
      <c r="F161" s="3">
        <f t="shared" si="9"/>
        <v>0.5620324184928881</v>
      </c>
      <c r="G161" s="13">
        <f t="shared" si="8"/>
        <v>0.43192074825843696</v>
      </c>
    </row>
    <row r="162" spans="1:7" x14ac:dyDescent="0.3">
      <c r="A162" s="12">
        <v>44154</v>
      </c>
      <c r="B162" s="3">
        <v>118.639999</v>
      </c>
      <c r="C162" s="3">
        <f t="shared" si="10"/>
        <v>117.91144940232519</v>
      </c>
      <c r="D162" s="3">
        <f t="shared" si="12"/>
        <v>116.92243758551876</v>
      </c>
      <c r="E162" s="3">
        <f t="shared" si="11"/>
        <v>0.9890118168064248</v>
      </c>
      <c r="F162" s="3">
        <f t="shared" si="9"/>
        <v>0.64742829815559544</v>
      </c>
      <c r="G162" s="13">
        <f t="shared" si="8"/>
        <v>0.34158351865082937</v>
      </c>
    </row>
    <row r="163" spans="1:7" x14ac:dyDescent="0.3">
      <c r="A163" s="12">
        <v>44155</v>
      </c>
      <c r="B163" s="3">
        <v>117.339996</v>
      </c>
      <c r="C163" s="3">
        <f t="shared" si="10"/>
        <v>117.82353349427515</v>
      </c>
      <c r="D163" s="3">
        <f t="shared" si="12"/>
        <v>116.9533678384433</v>
      </c>
      <c r="E163" s="3">
        <f t="shared" si="11"/>
        <v>0.87016565583185468</v>
      </c>
      <c r="F163" s="3">
        <f t="shared" si="9"/>
        <v>0.6919757696908474</v>
      </c>
      <c r="G163" s="13">
        <f t="shared" si="8"/>
        <v>0.17818988614100728</v>
      </c>
    </row>
    <row r="164" spans="1:7" x14ac:dyDescent="0.3">
      <c r="A164" s="12">
        <v>44158</v>
      </c>
      <c r="B164" s="3">
        <v>113.849998</v>
      </c>
      <c r="C164" s="3">
        <f t="shared" si="10"/>
        <v>117.21222034130975</v>
      </c>
      <c r="D164" s="3">
        <f t="shared" si="12"/>
        <v>116.72348859115121</v>
      </c>
      <c r="E164" s="3">
        <f t="shared" si="11"/>
        <v>0.48873175015853576</v>
      </c>
      <c r="F164" s="3">
        <f t="shared" si="9"/>
        <v>0.65132696578438509</v>
      </c>
      <c r="G164" s="13">
        <f t="shared" ref="G164:G227" si="13">E164-F164</f>
        <v>-0.16259521562584933</v>
      </c>
    </row>
    <row r="165" spans="1:7" x14ac:dyDescent="0.3">
      <c r="A165" s="12">
        <v>44159</v>
      </c>
      <c r="B165" s="3">
        <v>115.16999800000001</v>
      </c>
      <c r="C165" s="3">
        <f t="shared" si="10"/>
        <v>116.89803228880056</v>
      </c>
      <c r="D165" s="3">
        <f t="shared" si="12"/>
        <v>116.60841521402889</v>
      </c>
      <c r="E165" s="3">
        <f t="shared" si="11"/>
        <v>0.28961707477166954</v>
      </c>
      <c r="F165" s="3">
        <f t="shared" ref="F165:F228" si="14">E165*(2/(9+1))+F164*(1-(2/(9+1)))</f>
        <v>0.57898498758184203</v>
      </c>
      <c r="G165" s="13">
        <f t="shared" si="13"/>
        <v>-0.28936791281017249</v>
      </c>
    </row>
    <row r="166" spans="1:7" x14ac:dyDescent="0.3">
      <c r="A166" s="12">
        <v>44160</v>
      </c>
      <c r="B166" s="3">
        <v>116.029999</v>
      </c>
      <c r="C166" s="3">
        <f t="shared" si="10"/>
        <v>116.76448870590818</v>
      </c>
      <c r="D166" s="3">
        <f t="shared" si="12"/>
        <v>116.56556956854527</v>
      </c>
      <c r="E166" s="3">
        <f t="shared" si="11"/>
        <v>0.19891913736290689</v>
      </c>
      <c r="F166" s="3">
        <f t="shared" si="14"/>
        <v>0.50297181753805498</v>
      </c>
      <c r="G166" s="13">
        <f t="shared" si="13"/>
        <v>-0.30405268017514808</v>
      </c>
    </row>
    <row r="167" spans="1:7" x14ac:dyDescent="0.3">
      <c r="A167" s="12">
        <v>44162</v>
      </c>
      <c r="B167" s="3">
        <v>116.589996</v>
      </c>
      <c r="C167" s="3">
        <f t="shared" si="10"/>
        <v>116.73764367422999</v>
      </c>
      <c r="D167" s="3">
        <f t="shared" si="12"/>
        <v>116.56737893383821</v>
      </c>
      <c r="E167" s="3">
        <f t="shared" si="11"/>
        <v>0.17026474039177231</v>
      </c>
      <c r="F167" s="3">
        <f t="shared" si="14"/>
        <v>0.43643040210879847</v>
      </c>
      <c r="G167" s="13">
        <f t="shared" si="13"/>
        <v>-0.26616566171702616</v>
      </c>
    </row>
    <row r="168" spans="1:7" x14ac:dyDescent="0.3">
      <c r="A168" s="12">
        <v>44165</v>
      </c>
      <c r="B168" s="3">
        <v>119.050003</v>
      </c>
      <c r="C168" s="3">
        <f t="shared" si="10"/>
        <v>117.09339126280999</v>
      </c>
      <c r="D168" s="3">
        <f t="shared" si="12"/>
        <v>116.75127701281316</v>
      </c>
      <c r="E168" s="3">
        <f t="shared" si="11"/>
        <v>0.34211424999682549</v>
      </c>
      <c r="F168" s="3">
        <f t="shared" si="14"/>
        <v>0.41756717168640389</v>
      </c>
      <c r="G168" s="13">
        <f t="shared" si="13"/>
        <v>-7.5452921689578401E-2</v>
      </c>
    </row>
    <row r="169" spans="1:7" x14ac:dyDescent="0.3">
      <c r="A169" s="12">
        <v>44166</v>
      </c>
      <c r="B169" s="3">
        <v>122.720001</v>
      </c>
      <c r="C169" s="3">
        <f t="shared" si="10"/>
        <v>117.95902353006998</v>
      </c>
      <c r="D169" s="3">
        <f t="shared" si="12"/>
        <v>117.19340471556774</v>
      </c>
      <c r="E169" s="3">
        <f t="shared" si="11"/>
        <v>0.76561881450224689</v>
      </c>
      <c r="F169" s="3">
        <f t="shared" si="14"/>
        <v>0.48717750024957251</v>
      </c>
      <c r="G169" s="13">
        <f t="shared" si="13"/>
        <v>0.27844131425267438</v>
      </c>
    </row>
    <row r="170" spans="1:7" x14ac:dyDescent="0.3">
      <c r="A170" s="12">
        <v>44167</v>
      </c>
      <c r="B170" s="3">
        <v>123.08000199999999</v>
      </c>
      <c r="C170" s="3">
        <f t="shared" si="10"/>
        <v>118.74686637159768</v>
      </c>
      <c r="D170" s="3">
        <f t="shared" si="12"/>
        <v>117.62944895885902</v>
      </c>
      <c r="E170" s="3">
        <f t="shared" si="11"/>
        <v>1.1174174127386607</v>
      </c>
      <c r="F170" s="3">
        <f t="shared" si="14"/>
        <v>0.61322548274739019</v>
      </c>
      <c r="G170" s="13">
        <f t="shared" si="13"/>
        <v>0.50419192999127049</v>
      </c>
    </row>
    <row r="171" spans="1:7" x14ac:dyDescent="0.3">
      <c r="A171" s="12">
        <v>44168</v>
      </c>
      <c r="B171" s="3">
        <v>122.94000200000001</v>
      </c>
      <c r="C171" s="3">
        <f t="shared" si="10"/>
        <v>119.39196416058266</v>
      </c>
      <c r="D171" s="3">
        <f t="shared" si="12"/>
        <v>118.02282325820279</v>
      </c>
      <c r="E171" s="3">
        <f t="shared" si="11"/>
        <v>1.3691409023798684</v>
      </c>
      <c r="F171" s="3">
        <f t="shared" si="14"/>
        <v>0.76440856667388579</v>
      </c>
      <c r="G171" s="13">
        <f t="shared" si="13"/>
        <v>0.60473233570598262</v>
      </c>
    </row>
    <row r="172" spans="1:7" x14ac:dyDescent="0.3">
      <c r="A172" s="12">
        <v>44169</v>
      </c>
      <c r="B172" s="3">
        <v>122.25</v>
      </c>
      <c r="C172" s="3">
        <f t="shared" si="10"/>
        <v>119.83166198203148</v>
      </c>
      <c r="D172" s="3">
        <f t="shared" si="12"/>
        <v>118.33594746129889</v>
      </c>
      <c r="E172" s="3">
        <f t="shared" si="11"/>
        <v>1.4957145207325908</v>
      </c>
      <c r="F172" s="3">
        <f t="shared" si="14"/>
        <v>0.91066975748562684</v>
      </c>
      <c r="G172" s="13">
        <f t="shared" si="13"/>
        <v>0.58504476324696397</v>
      </c>
    </row>
    <row r="173" spans="1:7" x14ac:dyDescent="0.3">
      <c r="A173" s="12">
        <v>44172</v>
      </c>
      <c r="B173" s="3">
        <v>123.75</v>
      </c>
      <c r="C173" s="3">
        <f t="shared" si="10"/>
        <v>120.43448321556511</v>
      </c>
      <c r="D173" s="3">
        <f t="shared" si="12"/>
        <v>118.73698839009157</v>
      </c>
      <c r="E173" s="3">
        <f t="shared" si="11"/>
        <v>1.6974948254735409</v>
      </c>
      <c r="F173" s="3">
        <f t="shared" si="14"/>
        <v>1.0680347710832097</v>
      </c>
      <c r="G173" s="13">
        <f t="shared" si="13"/>
        <v>0.62946005439033126</v>
      </c>
    </row>
    <row r="174" spans="1:7" x14ac:dyDescent="0.3">
      <c r="A174" s="12">
        <v>44173</v>
      </c>
      <c r="B174" s="3">
        <v>124.379997</v>
      </c>
      <c r="C174" s="3">
        <f t="shared" si="10"/>
        <v>121.0414853362474</v>
      </c>
      <c r="D174" s="3">
        <f t="shared" si="12"/>
        <v>119.15498902786257</v>
      </c>
      <c r="E174" s="3">
        <f t="shared" si="11"/>
        <v>1.8864963083848352</v>
      </c>
      <c r="F174" s="3">
        <f t="shared" si="14"/>
        <v>1.2317270785435348</v>
      </c>
      <c r="G174" s="13">
        <f t="shared" si="13"/>
        <v>0.65476922984130037</v>
      </c>
    </row>
    <row r="175" spans="1:7" x14ac:dyDescent="0.3">
      <c r="A175" s="12">
        <v>44174</v>
      </c>
      <c r="B175" s="3">
        <v>121.779999</v>
      </c>
      <c r="C175" s="3">
        <f t="shared" si="10"/>
        <v>121.15510282297856</v>
      </c>
      <c r="D175" s="3">
        <f t="shared" si="12"/>
        <v>119.34943421098386</v>
      </c>
      <c r="E175" s="3">
        <f t="shared" si="11"/>
        <v>1.8056686119947045</v>
      </c>
      <c r="F175" s="3">
        <f t="shared" si="14"/>
        <v>1.3465153852337688</v>
      </c>
      <c r="G175" s="13">
        <f t="shared" si="13"/>
        <v>0.45915322676093573</v>
      </c>
    </row>
    <row r="176" spans="1:7" x14ac:dyDescent="0.3">
      <c r="A176" s="12">
        <v>44175</v>
      </c>
      <c r="B176" s="3">
        <v>123.239998</v>
      </c>
      <c r="C176" s="3">
        <f t="shared" si="10"/>
        <v>121.4758559271357</v>
      </c>
      <c r="D176" s="3">
        <f t="shared" si="12"/>
        <v>119.63762412128135</v>
      </c>
      <c r="E176" s="3">
        <f t="shared" si="11"/>
        <v>1.838231805854349</v>
      </c>
      <c r="F176" s="3">
        <f t="shared" si="14"/>
        <v>1.4448586693578849</v>
      </c>
      <c r="G176" s="13">
        <f t="shared" si="13"/>
        <v>0.3933731364964641</v>
      </c>
    </row>
    <row r="177" spans="1:7" x14ac:dyDescent="0.3">
      <c r="A177" s="12">
        <v>44176</v>
      </c>
      <c r="B177" s="3">
        <v>122.410004</v>
      </c>
      <c r="C177" s="3">
        <f t="shared" si="10"/>
        <v>121.61957101526866</v>
      </c>
      <c r="D177" s="3">
        <f t="shared" si="12"/>
        <v>119.84298559377903</v>
      </c>
      <c r="E177" s="3">
        <f t="shared" si="11"/>
        <v>1.7765854214896279</v>
      </c>
      <c r="F177" s="3">
        <f t="shared" si="14"/>
        <v>1.5112040197842336</v>
      </c>
      <c r="G177" s="13">
        <f t="shared" si="13"/>
        <v>0.26538140170539437</v>
      </c>
    </row>
    <row r="178" spans="1:7" x14ac:dyDescent="0.3">
      <c r="A178" s="12">
        <v>44179</v>
      </c>
      <c r="B178" s="3">
        <v>121.779999</v>
      </c>
      <c r="C178" s="3">
        <f t="shared" si="10"/>
        <v>121.64425224368887</v>
      </c>
      <c r="D178" s="3">
        <f t="shared" si="12"/>
        <v>119.98646806831393</v>
      </c>
      <c r="E178" s="3">
        <f t="shared" si="11"/>
        <v>1.6577841753749425</v>
      </c>
      <c r="F178" s="3">
        <f t="shared" si="14"/>
        <v>1.5405200509023753</v>
      </c>
      <c r="G178" s="13">
        <f t="shared" si="13"/>
        <v>0.11726412447256718</v>
      </c>
    </row>
    <row r="179" spans="1:7" x14ac:dyDescent="0.3">
      <c r="A179" s="12">
        <v>44180</v>
      </c>
      <c r="B179" s="3">
        <v>127.879997</v>
      </c>
      <c r="C179" s="3">
        <f t="shared" si="10"/>
        <v>122.60359759081366</v>
      </c>
      <c r="D179" s="3">
        <f t="shared" si="12"/>
        <v>120.57117391510548</v>
      </c>
      <c r="E179" s="3">
        <f t="shared" si="11"/>
        <v>2.0324236757081877</v>
      </c>
      <c r="F179" s="3">
        <f t="shared" si="14"/>
        <v>1.6389007758635379</v>
      </c>
      <c r="G179" s="13">
        <f t="shared" si="13"/>
        <v>0.39352289984464983</v>
      </c>
    </row>
    <row r="180" spans="1:7" x14ac:dyDescent="0.3">
      <c r="A180" s="12">
        <v>44181</v>
      </c>
      <c r="B180" s="3">
        <v>127.80999799999999</v>
      </c>
      <c r="C180" s="3">
        <f t="shared" si="10"/>
        <v>123.40458226915001</v>
      </c>
      <c r="D180" s="3">
        <f t="shared" si="12"/>
        <v>121.10738310657915</v>
      </c>
      <c r="E180" s="3">
        <f t="shared" si="11"/>
        <v>2.2971991625708625</v>
      </c>
      <c r="F180" s="3">
        <f t="shared" si="14"/>
        <v>1.770560453205003</v>
      </c>
      <c r="G180" s="13">
        <f t="shared" si="13"/>
        <v>0.52663870936585955</v>
      </c>
    </row>
    <row r="181" spans="1:7" x14ac:dyDescent="0.3">
      <c r="A181" s="12">
        <v>44182</v>
      </c>
      <c r="B181" s="3">
        <v>128.699997</v>
      </c>
      <c r="C181" s="3">
        <f t="shared" si="10"/>
        <v>124.21926145851154</v>
      </c>
      <c r="D181" s="3">
        <f t="shared" si="12"/>
        <v>121.66979895053625</v>
      </c>
      <c r="E181" s="3">
        <f t="shared" si="11"/>
        <v>2.5494625079752922</v>
      </c>
      <c r="F181" s="3">
        <f t="shared" si="14"/>
        <v>1.9263408641590609</v>
      </c>
      <c r="G181" s="13">
        <f t="shared" si="13"/>
        <v>0.62312164381623125</v>
      </c>
    </row>
    <row r="182" spans="1:7" x14ac:dyDescent="0.3">
      <c r="A182" s="12">
        <v>44183</v>
      </c>
      <c r="B182" s="3">
        <v>126.660004</v>
      </c>
      <c r="C182" s="3">
        <f t="shared" si="10"/>
        <v>124.59476031104822</v>
      </c>
      <c r="D182" s="3">
        <f t="shared" si="12"/>
        <v>122.03944376901504</v>
      </c>
      <c r="E182" s="3">
        <f t="shared" si="11"/>
        <v>2.5553165420331823</v>
      </c>
      <c r="F182" s="3">
        <f t="shared" si="14"/>
        <v>2.0521359997338853</v>
      </c>
      <c r="G182" s="13">
        <f t="shared" si="13"/>
        <v>0.50318054229929698</v>
      </c>
    </row>
    <row r="183" spans="1:7" x14ac:dyDescent="0.3">
      <c r="A183" s="12">
        <v>44186</v>
      </c>
      <c r="B183" s="3">
        <v>128.229996</v>
      </c>
      <c r="C183" s="3">
        <f t="shared" si="10"/>
        <v>125.15402734011772</v>
      </c>
      <c r="D183" s="3">
        <f t="shared" si="12"/>
        <v>122.49800319353244</v>
      </c>
      <c r="E183" s="3">
        <f t="shared" si="11"/>
        <v>2.6560241465852812</v>
      </c>
      <c r="F183" s="3">
        <f t="shared" si="14"/>
        <v>2.1729136291041646</v>
      </c>
      <c r="G183" s="13">
        <f t="shared" si="13"/>
        <v>0.48311051748111655</v>
      </c>
    </row>
    <row r="184" spans="1:7" x14ac:dyDescent="0.3">
      <c r="A184" s="12">
        <v>44187</v>
      </c>
      <c r="B184" s="3">
        <v>131.88000500000001</v>
      </c>
      <c r="C184" s="3">
        <f t="shared" si="10"/>
        <v>126.18879313394578</v>
      </c>
      <c r="D184" s="3">
        <f t="shared" si="12"/>
        <v>123.19296629030781</v>
      </c>
      <c r="E184" s="3">
        <f t="shared" si="11"/>
        <v>2.9958268436379711</v>
      </c>
      <c r="F184" s="3">
        <f t="shared" si="14"/>
        <v>2.337496272010926</v>
      </c>
      <c r="G184" s="13">
        <f t="shared" si="13"/>
        <v>0.65833057162704511</v>
      </c>
    </row>
    <row r="185" spans="1:7" x14ac:dyDescent="0.3">
      <c r="A185" s="12">
        <v>44188</v>
      </c>
      <c r="B185" s="3">
        <v>130.96000699999999</v>
      </c>
      <c r="C185" s="3">
        <f t="shared" si="10"/>
        <v>126.92282603641566</v>
      </c>
      <c r="D185" s="3">
        <f t="shared" si="12"/>
        <v>123.7683026391739</v>
      </c>
      <c r="E185" s="3">
        <f t="shared" si="11"/>
        <v>3.1545233972417606</v>
      </c>
      <c r="F185" s="3">
        <f t="shared" si="14"/>
        <v>2.5009016970570928</v>
      </c>
      <c r="G185" s="13">
        <f t="shared" si="13"/>
        <v>0.65362170018466781</v>
      </c>
    </row>
    <row r="186" spans="1:7" x14ac:dyDescent="0.3">
      <c r="A186" s="12">
        <v>44189</v>
      </c>
      <c r="B186" s="3">
        <v>131.970001</v>
      </c>
      <c r="C186" s="3">
        <f t="shared" si="10"/>
        <v>127.6993144923517</v>
      </c>
      <c r="D186" s="3">
        <f t="shared" si="12"/>
        <v>124.37583585108695</v>
      </c>
      <c r="E186" s="3">
        <f t="shared" si="11"/>
        <v>3.3234786412647566</v>
      </c>
      <c r="F186" s="3">
        <f t="shared" si="14"/>
        <v>2.6654170858986257</v>
      </c>
      <c r="G186" s="13">
        <f t="shared" si="13"/>
        <v>0.65806155536613087</v>
      </c>
    </row>
    <row r="187" spans="1:7" x14ac:dyDescent="0.3">
      <c r="A187" s="12">
        <v>44193</v>
      </c>
      <c r="B187" s="3">
        <v>136.69000199999999</v>
      </c>
      <c r="C187" s="3">
        <f t="shared" si="10"/>
        <v>129.08249718583605</v>
      </c>
      <c r="D187" s="3">
        <f t="shared" si="12"/>
        <v>125.28799630656199</v>
      </c>
      <c r="E187" s="3">
        <f t="shared" si="11"/>
        <v>3.7945008792740538</v>
      </c>
      <c r="F187" s="3">
        <f t="shared" si="14"/>
        <v>2.8912338445737116</v>
      </c>
      <c r="G187" s="13">
        <f t="shared" si="13"/>
        <v>0.9032670347003422</v>
      </c>
    </row>
    <row r="188" spans="1:7" x14ac:dyDescent="0.3">
      <c r="A188" s="12">
        <v>44194</v>
      </c>
      <c r="B188" s="3">
        <v>134.86999499999999</v>
      </c>
      <c r="C188" s="3">
        <f t="shared" si="10"/>
        <v>129.97288146493818</v>
      </c>
      <c r="D188" s="3">
        <f t="shared" si="12"/>
        <v>125.99777398755739</v>
      </c>
      <c r="E188" s="3">
        <f t="shared" si="11"/>
        <v>3.9751074773807886</v>
      </c>
      <c r="F188" s="3">
        <f t="shared" si="14"/>
        <v>3.1080085711351271</v>
      </c>
      <c r="G188" s="13">
        <f t="shared" si="13"/>
        <v>0.86709890624566155</v>
      </c>
    </row>
    <row r="189" spans="1:7" x14ac:dyDescent="0.3">
      <c r="A189" s="12">
        <v>44195</v>
      </c>
      <c r="B189" s="3">
        <v>133.720001</v>
      </c>
      <c r="C189" s="3">
        <f t="shared" si="10"/>
        <v>130.54936139340924</v>
      </c>
      <c r="D189" s="3">
        <f t="shared" si="12"/>
        <v>126.56979080329388</v>
      </c>
      <c r="E189" s="3">
        <f t="shared" si="11"/>
        <v>3.9795705901153582</v>
      </c>
      <c r="F189" s="3">
        <f t="shared" si="14"/>
        <v>3.2823209749311735</v>
      </c>
      <c r="G189" s="13">
        <f t="shared" si="13"/>
        <v>0.69724961518418471</v>
      </c>
    </row>
    <row r="190" spans="1:7" x14ac:dyDescent="0.3">
      <c r="A190" s="12">
        <v>44196</v>
      </c>
      <c r="B190" s="3">
        <v>132.69000199999999</v>
      </c>
      <c r="C190" s="3">
        <f t="shared" si="10"/>
        <v>130.87869071750012</v>
      </c>
      <c r="D190" s="3">
        <f t="shared" si="12"/>
        <v>127.02313978082768</v>
      </c>
      <c r="E190" s="3">
        <f t="shared" si="11"/>
        <v>3.8555509366724436</v>
      </c>
      <c r="F190" s="3">
        <f t="shared" si="14"/>
        <v>3.396966967279428</v>
      </c>
      <c r="G190" s="13">
        <f t="shared" si="13"/>
        <v>0.4585839693930156</v>
      </c>
    </row>
    <row r="191" spans="1:7" x14ac:dyDescent="0.3">
      <c r="A191" s="12">
        <v>44200</v>
      </c>
      <c r="B191" s="3">
        <v>129.41000399999999</v>
      </c>
      <c r="C191" s="3">
        <f t="shared" si="10"/>
        <v>130.6527389148078</v>
      </c>
      <c r="D191" s="3">
        <f t="shared" si="12"/>
        <v>127.19994453780339</v>
      </c>
      <c r="E191" s="3">
        <f t="shared" si="11"/>
        <v>3.4527943770044089</v>
      </c>
      <c r="F191" s="3">
        <f t="shared" si="14"/>
        <v>3.4081324492244245</v>
      </c>
      <c r="G191" s="13">
        <f t="shared" si="13"/>
        <v>4.4661927779984456E-2</v>
      </c>
    </row>
    <row r="192" spans="1:7" x14ac:dyDescent="0.3">
      <c r="A192" s="12">
        <v>44201</v>
      </c>
      <c r="B192" s="3">
        <v>131.009995</v>
      </c>
      <c r="C192" s="3">
        <f t="shared" si="10"/>
        <v>130.70770138945275</v>
      </c>
      <c r="D192" s="3">
        <f t="shared" si="12"/>
        <v>127.48217049796611</v>
      </c>
      <c r="E192" s="3">
        <f t="shared" si="11"/>
        <v>3.2255308914866418</v>
      </c>
      <c r="F192" s="3">
        <f t="shared" si="14"/>
        <v>3.371612137676868</v>
      </c>
      <c r="G192" s="13">
        <f t="shared" si="13"/>
        <v>-0.14608124619022611</v>
      </c>
    </row>
    <row r="193" spans="1:7" x14ac:dyDescent="0.3">
      <c r="A193" s="12">
        <v>44202</v>
      </c>
      <c r="B193" s="3">
        <v>126.599998</v>
      </c>
      <c r="C193" s="3">
        <f t="shared" si="10"/>
        <v>130.07574702184465</v>
      </c>
      <c r="D193" s="3">
        <f t="shared" si="12"/>
        <v>127.41682438700566</v>
      </c>
      <c r="E193" s="3">
        <f t="shared" si="11"/>
        <v>2.6589226348389872</v>
      </c>
      <c r="F193" s="3">
        <f t="shared" si="14"/>
        <v>3.229074237109292</v>
      </c>
      <c r="G193" s="13">
        <f t="shared" si="13"/>
        <v>-0.57015160227030481</v>
      </c>
    </row>
    <row r="194" spans="1:7" x14ac:dyDescent="0.3">
      <c r="A194" s="12">
        <v>44203</v>
      </c>
      <c r="B194" s="3">
        <v>130.91999799999999</v>
      </c>
      <c r="C194" s="3">
        <f t="shared" si="10"/>
        <v>130.20563178771471</v>
      </c>
      <c r="D194" s="3">
        <f t="shared" si="12"/>
        <v>127.67631872870895</v>
      </c>
      <c r="E194" s="3">
        <f t="shared" si="11"/>
        <v>2.5293130590057586</v>
      </c>
      <c r="F194" s="3">
        <f t="shared" si="14"/>
        <v>3.0891220014885858</v>
      </c>
      <c r="G194" s="13">
        <f t="shared" si="13"/>
        <v>-0.5598089424828272</v>
      </c>
    </row>
    <row r="195" spans="1:7" x14ac:dyDescent="0.3">
      <c r="A195" s="12">
        <v>44204</v>
      </c>
      <c r="B195" s="3">
        <v>132.050003</v>
      </c>
      <c r="C195" s="3">
        <f t="shared" si="10"/>
        <v>130.48938120498937</v>
      </c>
      <c r="D195" s="3">
        <f t="shared" si="12"/>
        <v>128.00029534139716</v>
      </c>
      <c r="E195" s="3">
        <f t="shared" si="11"/>
        <v>2.4890858635922086</v>
      </c>
      <c r="F195" s="3">
        <f t="shared" si="14"/>
        <v>2.9691147739093107</v>
      </c>
      <c r="G195" s="13">
        <f t="shared" si="13"/>
        <v>-0.48002891031710204</v>
      </c>
    </row>
    <row r="196" spans="1:7" x14ac:dyDescent="0.3">
      <c r="A196" s="12">
        <v>44207</v>
      </c>
      <c r="B196" s="3">
        <v>128.979996</v>
      </c>
      <c r="C196" s="3">
        <f t="shared" si="10"/>
        <v>130.25716809652945</v>
      </c>
      <c r="D196" s="3">
        <f t="shared" si="12"/>
        <v>128.07286576055293</v>
      </c>
      <c r="E196" s="3">
        <f t="shared" si="11"/>
        <v>2.1843023359765255</v>
      </c>
      <c r="F196" s="3">
        <f t="shared" si="14"/>
        <v>2.8121522863227542</v>
      </c>
      <c r="G196" s="13">
        <f t="shared" si="13"/>
        <v>-0.6278499503462287</v>
      </c>
    </row>
    <row r="197" spans="1:7" x14ac:dyDescent="0.3">
      <c r="A197" s="12">
        <v>44208</v>
      </c>
      <c r="B197" s="3">
        <v>128.800003</v>
      </c>
      <c r="C197" s="3">
        <f t="shared" si="10"/>
        <v>130.03298885090953</v>
      </c>
      <c r="D197" s="3">
        <f t="shared" si="12"/>
        <v>128.12672777828976</v>
      </c>
      <c r="E197" s="3">
        <f t="shared" si="11"/>
        <v>1.9062610726197704</v>
      </c>
      <c r="F197" s="3">
        <f t="shared" si="14"/>
        <v>2.6309740435821576</v>
      </c>
      <c r="G197" s="13">
        <f t="shared" si="13"/>
        <v>-0.72471297096238718</v>
      </c>
    </row>
    <row r="198" spans="1:7" x14ac:dyDescent="0.3">
      <c r="A198" s="12">
        <v>44209</v>
      </c>
      <c r="B198" s="3">
        <v>130.88999899999999</v>
      </c>
      <c r="C198" s="3">
        <f t="shared" si="10"/>
        <v>130.16483656615424</v>
      </c>
      <c r="D198" s="3">
        <f t="shared" si="12"/>
        <v>128.33141453545349</v>
      </c>
      <c r="E198" s="3">
        <f t="shared" si="11"/>
        <v>1.8334220307007456</v>
      </c>
      <c r="F198" s="3">
        <f t="shared" si="14"/>
        <v>2.4714636410058755</v>
      </c>
      <c r="G198" s="13">
        <f t="shared" si="13"/>
        <v>-0.63804161030512985</v>
      </c>
    </row>
    <row r="199" spans="1:7" x14ac:dyDescent="0.3">
      <c r="A199" s="12">
        <v>44210</v>
      </c>
      <c r="B199" s="3">
        <v>128.91000399999999</v>
      </c>
      <c r="C199" s="3">
        <f t="shared" si="10"/>
        <v>129.97178540213051</v>
      </c>
      <c r="D199" s="3">
        <f t="shared" si="12"/>
        <v>128.37427301430878</v>
      </c>
      <c r="E199" s="3">
        <f t="shared" si="11"/>
        <v>1.5975123878217232</v>
      </c>
      <c r="F199" s="3">
        <f t="shared" si="14"/>
        <v>2.2966733903690448</v>
      </c>
      <c r="G199" s="13">
        <f t="shared" si="13"/>
        <v>-0.69916100254732161</v>
      </c>
    </row>
    <row r="200" spans="1:7" x14ac:dyDescent="0.3">
      <c r="A200" s="12">
        <v>44211</v>
      </c>
      <c r="B200" s="3">
        <v>127.139999</v>
      </c>
      <c r="C200" s="3">
        <f t="shared" si="10"/>
        <v>129.53612595564888</v>
      </c>
      <c r="D200" s="3">
        <f t="shared" si="12"/>
        <v>128.28284530954517</v>
      </c>
      <c r="E200" s="3">
        <f t="shared" si="11"/>
        <v>1.2532806461037183</v>
      </c>
      <c r="F200" s="3">
        <f t="shared" si="14"/>
        <v>2.0879948415159797</v>
      </c>
      <c r="G200" s="13">
        <f t="shared" si="13"/>
        <v>-0.83471419541226144</v>
      </c>
    </row>
    <row r="201" spans="1:7" x14ac:dyDescent="0.3">
      <c r="A201" s="12">
        <v>44215</v>
      </c>
      <c r="B201" s="3">
        <v>127.83000199999999</v>
      </c>
      <c r="C201" s="3">
        <f t="shared" si="10"/>
        <v>129.27364534708752</v>
      </c>
      <c r="D201" s="3">
        <f t="shared" si="12"/>
        <v>128.24930136068997</v>
      </c>
      <c r="E201" s="3">
        <f t="shared" si="11"/>
        <v>1.0243439863975539</v>
      </c>
      <c r="F201" s="3">
        <f t="shared" si="14"/>
        <v>1.8752646704922946</v>
      </c>
      <c r="G201" s="13">
        <f t="shared" si="13"/>
        <v>-0.85092068409474075</v>
      </c>
    </row>
    <row r="202" spans="1:7" x14ac:dyDescent="0.3">
      <c r="A202" s="12">
        <v>44216</v>
      </c>
      <c r="B202" s="3">
        <v>132.029999</v>
      </c>
      <c r="C202" s="3">
        <f t="shared" si="10"/>
        <v>129.69769975522792</v>
      </c>
      <c r="D202" s="3">
        <f t="shared" si="12"/>
        <v>128.52935303767589</v>
      </c>
      <c r="E202" s="3">
        <f t="shared" si="11"/>
        <v>1.1683467175520263</v>
      </c>
      <c r="F202" s="3">
        <f t="shared" si="14"/>
        <v>1.7338810799042412</v>
      </c>
      <c r="G202" s="13">
        <f t="shared" si="13"/>
        <v>-0.56553436235221488</v>
      </c>
    </row>
    <row r="203" spans="1:7" x14ac:dyDescent="0.3">
      <c r="A203" s="12">
        <v>44217</v>
      </c>
      <c r="B203" s="3">
        <v>136.86999499999999</v>
      </c>
      <c r="C203" s="3">
        <f t="shared" si="10"/>
        <v>130.80112979288515</v>
      </c>
      <c r="D203" s="3">
        <f t="shared" si="12"/>
        <v>129.14717836821842</v>
      </c>
      <c r="E203" s="3">
        <f t="shared" si="11"/>
        <v>1.6539514246667295</v>
      </c>
      <c r="F203" s="3">
        <f t="shared" si="14"/>
        <v>1.7178951488567391</v>
      </c>
      <c r="G203" s="13">
        <f t="shared" si="13"/>
        <v>-6.3943724190009599E-2</v>
      </c>
    </row>
    <row r="204" spans="1:7" x14ac:dyDescent="0.3">
      <c r="A204" s="12">
        <v>44218</v>
      </c>
      <c r="B204" s="3">
        <v>139.070007</v>
      </c>
      <c r="C204" s="3">
        <f t="shared" si="10"/>
        <v>132.0732647478259</v>
      </c>
      <c r="D204" s="3">
        <f t="shared" si="12"/>
        <v>129.88220271131334</v>
      </c>
      <c r="E204" s="3">
        <f t="shared" si="11"/>
        <v>2.1910620365125624</v>
      </c>
      <c r="F204" s="3">
        <f t="shared" si="14"/>
        <v>1.8125285263879038</v>
      </c>
      <c r="G204" s="13">
        <f t="shared" si="13"/>
        <v>0.37853351012465852</v>
      </c>
    </row>
    <row r="205" spans="1:7" x14ac:dyDescent="0.3">
      <c r="A205" s="12">
        <v>44221</v>
      </c>
      <c r="B205" s="3">
        <v>142.91999799999999</v>
      </c>
      <c r="C205" s="3">
        <f t="shared" si="10"/>
        <v>133.74199294046807</v>
      </c>
      <c r="D205" s="3">
        <f t="shared" si="12"/>
        <v>130.84796532529012</v>
      </c>
      <c r="E205" s="3">
        <f t="shared" si="11"/>
        <v>2.8940276151779472</v>
      </c>
      <c r="F205" s="3">
        <f t="shared" si="14"/>
        <v>2.0288283441459125</v>
      </c>
      <c r="G205" s="13">
        <f t="shared" si="13"/>
        <v>0.86519927103203464</v>
      </c>
    </row>
    <row r="206" spans="1:7" x14ac:dyDescent="0.3">
      <c r="A206" s="12">
        <v>44222</v>
      </c>
      <c r="B206" s="3">
        <v>143.16000399999999</v>
      </c>
      <c r="C206" s="3">
        <f t="shared" si="10"/>
        <v>135.19091771885761</v>
      </c>
      <c r="D206" s="3">
        <f t="shared" si="12"/>
        <v>131.75996819008344</v>
      </c>
      <c r="E206" s="3">
        <f t="shared" si="11"/>
        <v>3.430949528774164</v>
      </c>
      <c r="F206" s="3">
        <f t="shared" si="14"/>
        <v>2.3092525810715632</v>
      </c>
      <c r="G206" s="13">
        <f t="shared" si="13"/>
        <v>1.1216969477026009</v>
      </c>
    </row>
    <row r="207" spans="1:7" x14ac:dyDescent="0.3">
      <c r="A207" s="12">
        <v>44223</v>
      </c>
      <c r="B207" s="3">
        <v>142.05999800000001</v>
      </c>
      <c r="C207" s="3">
        <f t="shared" ref="C207:C252" si="15">B207*(2/(12+1))+C206*(1-(2/(12+1)))</f>
        <v>136.24769930057181</v>
      </c>
      <c r="D207" s="3">
        <f t="shared" si="12"/>
        <v>132.52293336118836</v>
      </c>
      <c r="E207" s="3">
        <f t="shared" si="11"/>
        <v>3.7247659393834454</v>
      </c>
      <c r="F207" s="3">
        <f t="shared" si="14"/>
        <v>2.59235525273394</v>
      </c>
      <c r="G207" s="13">
        <f t="shared" si="13"/>
        <v>1.1324106866495054</v>
      </c>
    </row>
    <row r="208" spans="1:7" x14ac:dyDescent="0.3">
      <c r="A208" s="12">
        <v>44224</v>
      </c>
      <c r="B208" s="3">
        <v>137.08999600000001</v>
      </c>
      <c r="C208" s="3">
        <f t="shared" si="15"/>
        <v>136.37728340817614</v>
      </c>
      <c r="D208" s="3">
        <f t="shared" si="12"/>
        <v>132.86123429739663</v>
      </c>
      <c r="E208" s="3">
        <f t="shared" si="11"/>
        <v>3.5160491107795053</v>
      </c>
      <c r="F208" s="3">
        <f t="shared" si="14"/>
        <v>2.7770940243430529</v>
      </c>
      <c r="G208" s="13">
        <f t="shared" si="13"/>
        <v>0.73895508643645247</v>
      </c>
    </row>
    <row r="209" spans="1:7" x14ac:dyDescent="0.3">
      <c r="A209" s="12">
        <v>44225</v>
      </c>
      <c r="B209" s="3">
        <v>131.96000699999999</v>
      </c>
      <c r="C209" s="3">
        <f t="shared" si="15"/>
        <v>135.69770242230288</v>
      </c>
      <c r="D209" s="3">
        <f t="shared" si="12"/>
        <v>132.79447671981168</v>
      </c>
      <c r="E209" s="3">
        <f t="shared" si="11"/>
        <v>2.9032257024911985</v>
      </c>
      <c r="F209" s="3">
        <f t="shared" si="14"/>
        <v>2.8023203599726823</v>
      </c>
      <c r="G209" s="13">
        <f t="shared" si="13"/>
        <v>0.10090534251851624</v>
      </c>
    </row>
    <row r="210" spans="1:7" x14ac:dyDescent="0.3">
      <c r="A210" s="12">
        <v>44228</v>
      </c>
      <c r="B210" s="3">
        <v>134.13999899999999</v>
      </c>
      <c r="C210" s="3">
        <f t="shared" si="15"/>
        <v>135.45805574194861</v>
      </c>
      <c r="D210" s="3">
        <f t="shared" si="12"/>
        <v>132.89414503686265</v>
      </c>
      <c r="E210" s="3">
        <f t="shared" si="11"/>
        <v>2.5639107050859593</v>
      </c>
      <c r="F210" s="3">
        <f t="shared" si="14"/>
        <v>2.7546384289953378</v>
      </c>
      <c r="G210" s="13">
        <f t="shared" si="13"/>
        <v>-0.19072772390937853</v>
      </c>
    </row>
    <row r="211" spans="1:7" x14ac:dyDescent="0.3">
      <c r="A211" s="12">
        <v>44229</v>
      </c>
      <c r="B211" s="3">
        <v>134.990005</v>
      </c>
      <c r="C211" s="3">
        <f t="shared" si="15"/>
        <v>135.38604793549499</v>
      </c>
      <c r="D211" s="3">
        <f t="shared" si="12"/>
        <v>133.04939392302097</v>
      </c>
      <c r="E211" s="3">
        <f t="shared" si="11"/>
        <v>2.3366540124740141</v>
      </c>
      <c r="F211" s="3">
        <f t="shared" si="14"/>
        <v>2.6710415456910734</v>
      </c>
      <c r="G211" s="13">
        <f t="shared" si="13"/>
        <v>-0.33438753321705939</v>
      </c>
    </row>
    <row r="212" spans="1:7" x14ac:dyDescent="0.3">
      <c r="A212" s="12">
        <v>44230</v>
      </c>
      <c r="B212" s="3">
        <v>133.94000199999999</v>
      </c>
      <c r="C212" s="3">
        <f t="shared" si="15"/>
        <v>135.16357933003422</v>
      </c>
      <c r="D212" s="3">
        <f t="shared" si="12"/>
        <v>133.11536489168608</v>
      </c>
      <c r="E212" s="3">
        <f t="shared" si="11"/>
        <v>2.0482144383481398</v>
      </c>
      <c r="F212" s="3">
        <f t="shared" si="14"/>
        <v>2.5464761242224867</v>
      </c>
      <c r="G212" s="13">
        <f t="shared" si="13"/>
        <v>-0.49826168587434694</v>
      </c>
    </row>
    <row r="213" spans="1:7" x14ac:dyDescent="0.3">
      <c r="A213" s="12">
        <v>44231</v>
      </c>
      <c r="B213" s="3">
        <v>137.38999899999999</v>
      </c>
      <c r="C213" s="3">
        <f t="shared" si="15"/>
        <v>135.50610543310589</v>
      </c>
      <c r="D213" s="3">
        <f t="shared" si="12"/>
        <v>133.43200445526489</v>
      </c>
      <c r="E213" s="3">
        <f t="shared" si="11"/>
        <v>2.0741009778409989</v>
      </c>
      <c r="F213" s="3">
        <f t="shared" si="14"/>
        <v>2.4520010949461897</v>
      </c>
      <c r="G213" s="13">
        <f t="shared" si="13"/>
        <v>-0.37790011710519078</v>
      </c>
    </row>
    <row r="214" spans="1:7" x14ac:dyDescent="0.3">
      <c r="A214" s="12">
        <v>44232</v>
      </c>
      <c r="B214" s="3">
        <v>136.759995</v>
      </c>
      <c r="C214" s="3">
        <f t="shared" si="15"/>
        <v>135.69901152032037</v>
      </c>
      <c r="D214" s="3">
        <f t="shared" si="12"/>
        <v>133.67852227339341</v>
      </c>
      <c r="E214" s="3">
        <f t="shared" si="11"/>
        <v>2.0204892469269566</v>
      </c>
      <c r="F214" s="3">
        <f t="shared" si="14"/>
        <v>2.3656987253423432</v>
      </c>
      <c r="G214" s="13">
        <f t="shared" si="13"/>
        <v>-0.34520947841538652</v>
      </c>
    </row>
    <row r="215" spans="1:7" x14ac:dyDescent="0.3">
      <c r="A215" s="12">
        <v>44235</v>
      </c>
      <c r="B215" s="3">
        <v>136.91000399999999</v>
      </c>
      <c r="C215" s="3">
        <f t="shared" si="15"/>
        <v>135.88531805565569</v>
      </c>
      <c r="D215" s="3">
        <f t="shared" si="12"/>
        <v>133.91789129017909</v>
      </c>
      <c r="E215" s="3">
        <f t="shared" si="11"/>
        <v>1.9674267654766027</v>
      </c>
      <c r="F215" s="3">
        <f t="shared" si="14"/>
        <v>2.2860443333691953</v>
      </c>
      <c r="G215" s="13">
        <f t="shared" si="13"/>
        <v>-0.31861756789259266</v>
      </c>
    </row>
    <row r="216" spans="1:7" x14ac:dyDescent="0.3">
      <c r="A216" s="12">
        <v>44236</v>
      </c>
      <c r="B216" s="3">
        <v>136.009995</v>
      </c>
      <c r="C216" s="3">
        <f t="shared" si="15"/>
        <v>135.90449912401635</v>
      </c>
      <c r="D216" s="3">
        <f t="shared" si="12"/>
        <v>134.072861935351</v>
      </c>
      <c r="E216" s="3">
        <f t="shared" si="11"/>
        <v>1.8316371886653542</v>
      </c>
      <c r="F216" s="3">
        <f t="shared" si="14"/>
        <v>2.1951629044284271</v>
      </c>
      <c r="G216" s="13">
        <f t="shared" si="13"/>
        <v>-0.36352571576307291</v>
      </c>
    </row>
    <row r="217" spans="1:7" x14ac:dyDescent="0.3">
      <c r="A217" s="12">
        <v>44237</v>
      </c>
      <c r="B217" s="3">
        <v>135.38999899999999</v>
      </c>
      <c r="C217" s="3">
        <f t="shared" si="15"/>
        <v>135.82534525878307</v>
      </c>
      <c r="D217" s="3">
        <f t="shared" si="12"/>
        <v>134.17042764384351</v>
      </c>
      <c r="E217" s="3">
        <f t="shared" si="11"/>
        <v>1.6549176149395635</v>
      </c>
      <c r="F217" s="3">
        <f t="shared" si="14"/>
        <v>2.0871138465306545</v>
      </c>
      <c r="G217" s="13">
        <f t="shared" si="13"/>
        <v>-0.432196231591091</v>
      </c>
    </row>
    <row r="218" spans="1:7" x14ac:dyDescent="0.3">
      <c r="A218" s="12">
        <v>44238</v>
      </c>
      <c r="B218" s="3">
        <v>135.13000500000001</v>
      </c>
      <c r="C218" s="3">
        <f t="shared" si="15"/>
        <v>135.71836983435492</v>
      </c>
      <c r="D218" s="3">
        <f t="shared" si="12"/>
        <v>134.24150744800323</v>
      </c>
      <c r="E218" s="3">
        <f t="shared" si="11"/>
        <v>1.4768623863516837</v>
      </c>
      <c r="F218" s="3">
        <f t="shared" si="14"/>
        <v>1.9650635544948605</v>
      </c>
      <c r="G218" s="13">
        <f t="shared" si="13"/>
        <v>-0.48820116814317682</v>
      </c>
    </row>
    <row r="219" spans="1:7" x14ac:dyDescent="0.3">
      <c r="A219" s="12">
        <v>44239</v>
      </c>
      <c r="B219" s="3">
        <v>135.36999499999999</v>
      </c>
      <c r="C219" s="3">
        <f t="shared" si="15"/>
        <v>135.66477370599262</v>
      </c>
      <c r="D219" s="3">
        <f t="shared" si="12"/>
        <v>134.32509911852151</v>
      </c>
      <c r="E219" s="3">
        <f t="shared" si="11"/>
        <v>1.3396745874711087</v>
      </c>
      <c r="F219" s="3">
        <f t="shared" si="14"/>
        <v>1.8399857610901103</v>
      </c>
      <c r="G219" s="13">
        <f t="shared" si="13"/>
        <v>-0.50031117361900157</v>
      </c>
    </row>
    <row r="220" spans="1:7" x14ac:dyDescent="0.3">
      <c r="A220" s="12">
        <v>44243</v>
      </c>
      <c r="B220" s="3">
        <v>133.19000199999999</v>
      </c>
      <c r="C220" s="3">
        <f t="shared" si="15"/>
        <v>135.28403959737838</v>
      </c>
      <c r="D220" s="3">
        <f t="shared" si="12"/>
        <v>134.24101785048288</v>
      </c>
      <c r="E220" s="3">
        <f t="shared" ref="E220:E252" si="16">C220-D220</f>
        <v>1.043021746895505</v>
      </c>
      <c r="F220" s="3">
        <f t="shared" si="14"/>
        <v>1.6805929582511894</v>
      </c>
      <c r="G220" s="13">
        <f t="shared" si="13"/>
        <v>-0.6375712113556844</v>
      </c>
    </row>
    <row r="221" spans="1:7" x14ac:dyDescent="0.3">
      <c r="A221" s="12">
        <v>44244</v>
      </c>
      <c r="B221" s="3">
        <v>130.83999600000001</v>
      </c>
      <c r="C221" s="3">
        <f t="shared" si="15"/>
        <v>134.60034058239711</v>
      </c>
      <c r="D221" s="3">
        <f t="shared" ref="D221:D252" si="17">B221*(2/(26+1))+D220*(1-(2/(26+1)))</f>
        <v>133.98909030600265</v>
      </c>
      <c r="E221" s="3">
        <f t="shared" si="16"/>
        <v>0.61125027639445761</v>
      </c>
      <c r="F221" s="3">
        <f t="shared" si="14"/>
        <v>1.466724421879843</v>
      </c>
      <c r="G221" s="13">
        <f t="shared" si="13"/>
        <v>-0.85547414548538536</v>
      </c>
    </row>
    <row r="222" spans="1:7" x14ac:dyDescent="0.3">
      <c r="A222" s="12">
        <v>44245</v>
      </c>
      <c r="B222" s="3">
        <v>129.71000699999999</v>
      </c>
      <c r="C222" s="3">
        <f t="shared" si="15"/>
        <v>133.84798156972064</v>
      </c>
      <c r="D222" s="3">
        <f t="shared" si="17"/>
        <v>133.67212117222468</v>
      </c>
      <c r="E222" s="3">
        <f t="shared" si="16"/>
        <v>0.17586039749596694</v>
      </c>
      <c r="F222" s="3">
        <f t="shared" si="14"/>
        <v>1.2085516170030679</v>
      </c>
      <c r="G222" s="13">
        <f t="shared" si="13"/>
        <v>-1.032691219507101</v>
      </c>
    </row>
    <row r="223" spans="1:7" x14ac:dyDescent="0.3">
      <c r="A223" s="12">
        <v>44246</v>
      </c>
      <c r="B223" s="3">
        <v>129.86999499999999</v>
      </c>
      <c r="C223" s="3">
        <f t="shared" si="15"/>
        <v>133.23598363591748</v>
      </c>
      <c r="D223" s="3">
        <f t="shared" si="17"/>
        <v>133.39048219650434</v>
      </c>
      <c r="E223" s="3">
        <f t="shared" si="16"/>
        <v>-0.15449856058685896</v>
      </c>
      <c r="F223" s="3">
        <f t="shared" si="14"/>
        <v>0.93594158148508266</v>
      </c>
      <c r="G223" s="13">
        <f t="shared" si="13"/>
        <v>-1.0904401420719416</v>
      </c>
    </row>
    <row r="224" spans="1:7" x14ac:dyDescent="0.3">
      <c r="A224" s="12">
        <v>44249</v>
      </c>
      <c r="B224" s="3">
        <v>126</v>
      </c>
      <c r="C224" s="3">
        <f t="shared" si="15"/>
        <v>132.12275538423785</v>
      </c>
      <c r="D224" s="3">
        <f t="shared" si="17"/>
        <v>132.84303907083736</v>
      </c>
      <c r="E224" s="3">
        <f t="shared" si="16"/>
        <v>-0.72028368659951525</v>
      </c>
      <c r="F224" s="3">
        <f t="shared" si="14"/>
        <v>0.60469652786816308</v>
      </c>
      <c r="G224" s="13">
        <f t="shared" si="13"/>
        <v>-1.3249802144676783</v>
      </c>
    </row>
    <row r="225" spans="1:7" x14ac:dyDescent="0.3">
      <c r="A225" s="12">
        <v>44250</v>
      </c>
      <c r="B225" s="3">
        <v>125.860001</v>
      </c>
      <c r="C225" s="3">
        <f t="shared" si="15"/>
        <v>131.15925470973971</v>
      </c>
      <c r="D225" s="3">
        <f t="shared" si="17"/>
        <v>132.32577699151608</v>
      </c>
      <c r="E225" s="3">
        <f t="shared" si="16"/>
        <v>-1.1665222817763663</v>
      </c>
      <c r="F225" s="3">
        <f t="shared" si="14"/>
        <v>0.25045276593925725</v>
      </c>
      <c r="G225" s="13">
        <f t="shared" si="13"/>
        <v>-1.4169750477156235</v>
      </c>
    </row>
    <row r="226" spans="1:7" x14ac:dyDescent="0.3">
      <c r="A226" s="12">
        <v>44251</v>
      </c>
      <c r="B226" s="3">
        <v>125.349998</v>
      </c>
      <c r="C226" s="3">
        <f t="shared" si="15"/>
        <v>130.26552290824131</v>
      </c>
      <c r="D226" s="3">
        <f t="shared" si="17"/>
        <v>131.80905262177413</v>
      </c>
      <c r="E226" s="3">
        <f t="shared" si="16"/>
        <v>-1.5435297135328199</v>
      </c>
      <c r="F226" s="3">
        <f t="shared" si="14"/>
        <v>-0.10834372995515817</v>
      </c>
      <c r="G226" s="13">
        <f t="shared" si="13"/>
        <v>-1.4351859835776617</v>
      </c>
    </row>
    <row r="227" spans="1:7" x14ac:dyDescent="0.3">
      <c r="A227" s="12">
        <v>44252</v>
      </c>
      <c r="B227" s="3">
        <v>120.989998</v>
      </c>
      <c r="C227" s="3">
        <f t="shared" si="15"/>
        <v>128.83851907620419</v>
      </c>
      <c r="D227" s="3">
        <f t="shared" si="17"/>
        <v>131.00764116830936</v>
      </c>
      <c r="E227" s="3">
        <f t="shared" si="16"/>
        <v>-2.1691220921051695</v>
      </c>
      <c r="F227" s="3">
        <f t="shared" si="14"/>
        <v>-0.52049940238516046</v>
      </c>
      <c r="G227" s="13">
        <f t="shared" si="13"/>
        <v>-1.6486226897200091</v>
      </c>
    </row>
    <row r="228" spans="1:7" x14ac:dyDescent="0.3">
      <c r="A228" s="12">
        <v>44253</v>
      </c>
      <c r="B228" s="3">
        <v>121.260002</v>
      </c>
      <c r="C228" s="3">
        <f t="shared" si="15"/>
        <v>127.67259337217278</v>
      </c>
      <c r="D228" s="3">
        <f t="shared" si="17"/>
        <v>130.28559382250867</v>
      </c>
      <c r="E228" s="3">
        <f t="shared" si="16"/>
        <v>-2.613000450335889</v>
      </c>
      <c r="F228" s="3">
        <f t="shared" si="14"/>
        <v>-0.93899961197530613</v>
      </c>
      <c r="G228" s="13">
        <f t="shared" ref="G228:G252" si="18">E228-F228</f>
        <v>-1.6740008383605829</v>
      </c>
    </row>
    <row r="229" spans="1:7" x14ac:dyDescent="0.3">
      <c r="A229" s="12">
        <v>44256</v>
      </c>
      <c r="B229" s="3">
        <v>127.790001</v>
      </c>
      <c r="C229" s="3">
        <f t="shared" si="15"/>
        <v>127.6906560841462</v>
      </c>
      <c r="D229" s="3">
        <f t="shared" si="17"/>
        <v>130.10073509491545</v>
      </c>
      <c r="E229" s="3">
        <f t="shared" si="16"/>
        <v>-2.4100790107692518</v>
      </c>
      <c r="F229" s="3">
        <f t="shared" ref="F229:F252" si="19">E229*(2/(9+1))+F228*(1-(2/(9+1)))</f>
        <v>-1.2332154917340954</v>
      </c>
      <c r="G229" s="13">
        <f t="shared" si="18"/>
        <v>-1.1768635190351564</v>
      </c>
    </row>
    <row r="230" spans="1:7" x14ac:dyDescent="0.3">
      <c r="A230" s="12">
        <v>44257</v>
      </c>
      <c r="B230" s="3">
        <v>125.120003</v>
      </c>
      <c r="C230" s="3">
        <f t="shared" si="15"/>
        <v>127.29517099427756</v>
      </c>
      <c r="D230" s="3">
        <f t="shared" si="17"/>
        <v>129.73179197677356</v>
      </c>
      <c r="E230" s="3">
        <f t="shared" si="16"/>
        <v>-2.4366209824960094</v>
      </c>
      <c r="F230" s="3">
        <f t="shared" si="19"/>
        <v>-1.4738965898864782</v>
      </c>
      <c r="G230" s="13">
        <f t="shared" si="18"/>
        <v>-0.96272439260953124</v>
      </c>
    </row>
    <row r="231" spans="1:7" x14ac:dyDescent="0.3">
      <c r="A231" s="12">
        <v>44258</v>
      </c>
      <c r="B231" s="3">
        <v>122.05999799999999</v>
      </c>
      <c r="C231" s="3">
        <f t="shared" si="15"/>
        <v>126.48975976438871</v>
      </c>
      <c r="D231" s="3">
        <f t="shared" si="17"/>
        <v>129.16351094145699</v>
      </c>
      <c r="E231" s="3">
        <f t="shared" si="16"/>
        <v>-2.6737511770682829</v>
      </c>
      <c r="F231" s="3">
        <f t="shared" si="19"/>
        <v>-1.7138675073228393</v>
      </c>
      <c r="G231" s="13">
        <f t="shared" si="18"/>
        <v>-0.95988366974544359</v>
      </c>
    </row>
    <row r="232" spans="1:7" x14ac:dyDescent="0.3">
      <c r="A232" s="12">
        <v>44259</v>
      </c>
      <c r="B232" s="3">
        <v>120.129997</v>
      </c>
      <c r="C232" s="3">
        <f t="shared" si="15"/>
        <v>125.51133472371352</v>
      </c>
      <c r="D232" s="3">
        <f t="shared" si="17"/>
        <v>128.49436176060831</v>
      </c>
      <c r="E232" s="3">
        <f t="shared" si="16"/>
        <v>-2.9830270368947964</v>
      </c>
      <c r="F232" s="3">
        <f t="shared" si="19"/>
        <v>-1.9676994132372307</v>
      </c>
      <c r="G232" s="13">
        <f t="shared" si="18"/>
        <v>-1.0153276236575657</v>
      </c>
    </row>
    <row r="233" spans="1:7" x14ac:dyDescent="0.3">
      <c r="A233" s="12">
        <v>44260</v>
      </c>
      <c r="B233" s="3">
        <v>121.41999800000001</v>
      </c>
      <c r="C233" s="3">
        <f t="shared" si="15"/>
        <v>124.88189830468067</v>
      </c>
      <c r="D233" s="3">
        <f t="shared" si="17"/>
        <v>127.97033481537808</v>
      </c>
      <c r="E233" s="3">
        <f t="shared" si="16"/>
        <v>-3.0884365106974059</v>
      </c>
      <c r="F233" s="3">
        <f t="shared" si="19"/>
        <v>-2.1918468327292659</v>
      </c>
      <c r="G233" s="13">
        <f t="shared" si="18"/>
        <v>-0.89658967796813993</v>
      </c>
    </row>
    <row r="234" spans="1:7" x14ac:dyDescent="0.3">
      <c r="A234" s="12">
        <v>44263</v>
      </c>
      <c r="B234" s="3">
        <v>116.360001</v>
      </c>
      <c r="C234" s="3">
        <f t="shared" si="15"/>
        <v>123.57083718088364</v>
      </c>
      <c r="D234" s="3">
        <f t="shared" si="17"/>
        <v>127.11031008831304</v>
      </c>
      <c r="E234" s="3">
        <f t="shared" si="16"/>
        <v>-3.5394729074293991</v>
      </c>
      <c r="F234" s="3">
        <f t="shared" si="19"/>
        <v>-2.4613720476692929</v>
      </c>
      <c r="G234" s="13">
        <f t="shared" si="18"/>
        <v>-1.0781008597601063</v>
      </c>
    </row>
    <row r="235" spans="1:7" x14ac:dyDescent="0.3">
      <c r="A235" s="12">
        <v>44264</v>
      </c>
      <c r="B235" s="3">
        <v>121.089996</v>
      </c>
      <c r="C235" s="3">
        <f t="shared" si="15"/>
        <v>123.18916930690155</v>
      </c>
      <c r="D235" s="3">
        <f t="shared" si="17"/>
        <v>126.66436089658615</v>
      </c>
      <c r="E235" s="3">
        <f t="shared" si="16"/>
        <v>-3.4751915896845986</v>
      </c>
      <c r="F235" s="3">
        <f t="shared" si="19"/>
        <v>-2.6641359560723541</v>
      </c>
      <c r="G235" s="13">
        <f t="shared" si="18"/>
        <v>-0.81105563361224453</v>
      </c>
    </row>
    <row r="236" spans="1:7" x14ac:dyDescent="0.3">
      <c r="A236" s="12">
        <v>44265</v>
      </c>
      <c r="B236" s="3">
        <v>119.980003</v>
      </c>
      <c r="C236" s="3">
        <f t="shared" si="15"/>
        <v>122.69545141353207</v>
      </c>
      <c r="D236" s="3">
        <f t="shared" si="17"/>
        <v>126.1692232746168</v>
      </c>
      <c r="E236" s="3">
        <f t="shared" si="16"/>
        <v>-3.4737718610847281</v>
      </c>
      <c r="F236" s="3">
        <f t="shared" si="19"/>
        <v>-2.8260631370748293</v>
      </c>
      <c r="G236" s="13">
        <f t="shared" si="18"/>
        <v>-0.64770872400989887</v>
      </c>
    </row>
    <row r="237" spans="1:7" x14ac:dyDescent="0.3">
      <c r="A237" s="12">
        <v>44266</v>
      </c>
      <c r="B237" s="3">
        <v>121.959999</v>
      </c>
      <c r="C237" s="3">
        <f t="shared" si="15"/>
        <v>122.5823048883733</v>
      </c>
      <c r="D237" s="3">
        <f t="shared" si="17"/>
        <v>125.85742888390445</v>
      </c>
      <c r="E237" s="3">
        <f t="shared" si="16"/>
        <v>-3.2751239955311462</v>
      </c>
      <c r="F237" s="3">
        <f t="shared" si="19"/>
        <v>-2.9158753087660929</v>
      </c>
      <c r="G237" s="13">
        <f t="shared" si="18"/>
        <v>-0.35924868676505328</v>
      </c>
    </row>
    <row r="238" spans="1:7" x14ac:dyDescent="0.3">
      <c r="A238" s="12">
        <v>44267</v>
      </c>
      <c r="B238" s="3">
        <v>121.029999</v>
      </c>
      <c r="C238" s="3">
        <f t="shared" si="15"/>
        <v>122.34348859785433</v>
      </c>
      <c r="D238" s="3">
        <f t="shared" si="17"/>
        <v>125.49984148509671</v>
      </c>
      <c r="E238" s="3">
        <f t="shared" si="16"/>
        <v>-3.1563528872423774</v>
      </c>
      <c r="F238" s="3">
        <f t="shared" si="19"/>
        <v>-2.9639708244613501</v>
      </c>
      <c r="G238" s="13">
        <f t="shared" si="18"/>
        <v>-0.19238206278102732</v>
      </c>
    </row>
    <row r="239" spans="1:7" x14ac:dyDescent="0.3">
      <c r="A239" s="12">
        <v>44270</v>
      </c>
      <c r="B239" s="3">
        <v>123.989998</v>
      </c>
      <c r="C239" s="3">
        <f t="shared" si="15"/>
        <v>122.59679773664598</v>
      </c>
      <c r="D239" s="3">
        <f t="shared" si="17"/>
        <v>125.3880012269414</v>
      </c>
      <c r="E239" s="3">
        <f t="shared" si="16"/>
        <v>-2.7912034902954161</v>
      </c>
      <c r="F239" s="3">
        <f t="shared" si="19"/>
        <v>-2.9294173576281635</v>
      </c>
      <c r="G239" s="13">
        <f t="shared" si="18"/>
        <v>0.13821386733274732</v>
      </c>
    </row>
    <row r="240" spans="1:7" x14ac:dyDescent="0.3">
      <c r="A240" s="12">
        <v>44271</v>
      </c>
      <c r="B240" s="3">
        <v>125.57</v>
      </c>
      <c r="C240" s="3">
        <f t="shared" si="15"/>
        <v>123.05421346946967</v>
      </c>
      <c r="D240" s="3">
        <f t="shared" si="17"/>
        <v>125.40148261753833</v>
      </c>
      <c r="E240" s="3">
        <f t="shared" si="16"/>
        <v>-2.347269148068662</v>
      </c>
      <c r="F240" s="3">
        <f t="shared" si="19"/>
        <v>-2.8129877157162633</v>
      </c>
      <c r="G240" s="13">
        <f t="shared" si="18"/>
        <v>0.46571856764760122</v>
      </c>
    </row>
    <row r="241" spans="1:7" x14ac:dyDescent="0.3">
      <c r="A241" s="12">
        <v>44272</v>
      </c>
      <c r="B241" s="3">
        <v>124.760002</v>
      </c>
      <c r="C241" s="3">
        <f t="shared" si="15"/>
        <v>123.31664247416666</v>
      </c>
      <c r="D241" s="3">
        <f t="shared" si="17"/>
        <v>125.35396553475772</v>
      </c>
      <c r="E241" s="3">
        <f t="shared" si="16"/>
        <v>-2.0373230605910635</v>
      </c>
      <c r="F241" s="3">
        <f t="shared" si="19"/>
        <v>-2.6578547846912235</v>
      </c>
      <c r="G241" s="13">
        <f t="shared" si="18"/>
        <v>0.62053172410016</v>
      </c>
    </row>
    <row r="242" spans="1:7" x14ac:dyDescent="0.3">
      <c r="A242" s="12">
        <v>44273</v>
      </c>
      <c r="B242" s="3">
        <v>120.529999</v>
      </c>
      <c r="C242" s="3">
        <f t="shared" si="15"/>
        <v>122.88792809352563</v>
      </c>
      <c r="D242" s="3">
        <f t="shared" si="17"/>
        <v>124.99663468033123</v>
      </c>
      <c r="E242" s="3">
        <f t="shared" si="16"/>
        <v>-2.1087065868055959</v>
      </c>
      <c r="F242" s="3">
        <f t="shared" si="19"/>
        <v>-2.5480251451140981</v>
      </c>
      <c r="G242" s="13">
        <f t="shared" si="18"/>
        <v>0.43931855830850219</v>
      </c>
    </row>
    <row r="243" spans="1:7" x14ac:dyDescent="0.3">
      <c r="A243" s="12">
        <v>44274</v>
      </c>
      <c r="B243" s="3">
        <v>119.989998</v>
      </c>
      <c r="C243" s="3">
        <f t="shared" si="15"/>
        <v>122.44209269452169</v>
      </c>
      <c r="D243" s="3">
        <f t="shared" si="17"/>
        <v>124.6257727040104</v>
      </c>
      <c r="E243" s="3">
        <f t="shared" si="16"/>
        <v>-2.183680009488711</v>
      </c>
      <c r="F243" s="3">
        <f t="shared" si="19"/>
        <v>-2.4751561179890209</v>
      </c>
      <c r="G243" s="13">
        <f t="shared" si="18"/>
        <v>0.29147610850030992</v>
      </c>
    </row>
    <row r="244" spans="1:7" x14ac:dyDescent="0.3">
      <c r="A244" s="12">
        <v>44277</v>
      </c>
      <c r="B244" s="3">
        <v>123.389999</v>
      </c>
      <c r="C244" s="3">
        <f t="shared" si="15"/>
        <v>122.58792443382603</v>
      </c>
      <c r="D244" s="3">
        <f t="shared" si="17"/>
        <v>124.53423391112074</v>
      </c>
      <c r="E244" s="3">
        <f t="shared" si="16"/>
        <v>-1.9463094772947045</v>
      </c>
      <c r="F244" s="3">
        <f t="shared" si="19"/>
        <v>-2.3693867898501577</v>
      </c>
      <c r="G244" s="13">
        <f t="shared" si="18"/>
        <v>0.42307731255545322</v>
      </c>
    </row>
    <row r="245" spans="1:7" x14ac:dyDescent="0.3">
      <c r="A245" s="12">
        <v>44278</v>
      </c>
      <c r="B245" s="3">
        <v>122.540001</v>
      </c>
      <c r="C245" s="3">
        <f t="shared" si="15"/>
        <v>122.5805515978528</v>
      </c>
      <c r="D245" s="3">
        <f t="shared" si="17"/>
        <v>124.38651295474142</v>
      </c>
      <c r="E245" s="3">
        <f t="shared" si="16"/>
        <v>-1.8059613568886164</v>
      </c>
      <c r="F245" s="3">
        <f t="shared" si="19"/>
        <v>-2.2567017032578494</v>
      </c>
      <c r="G245" s="13">
        <f t="shared" si="18"/>
        <v>0.45074034636923299</v>
      </c>
    </row>
    <row r="246" spans="1:7" x14ac:dyDescent="0.3">
      <c r="A246" s="12">
        <v>44279</v>
      </c>
      <c r="B246" s="3">
        <v>120.089996</v>
      </c>
      <c r="C246" s="3">
        <f t="shared" si="15"/>
        <v>122.19738919818315</v>
      </c>
      <c r="D246" s="3">
        <f t="shared" si="17"/>
        <v>124.06825243957539</v>
      </c>
      <c r="E246" s="3">
        <f t="shared" si="16"/>
        <v>-1.870863241392243</v>
      </c>
      <c r="F246" s="3">
        <f t="shared" si="19"/>
        <v>-2.1795340108847281</v>
      </c>
      <c r="G246" s="13">
        <f t="shared" si="18"/>
        <v>0.30867076949248506</v>
      </c>
    </row>
    <row r="247" spans="1:7" x14ac:dyDescent="0.3">
      <c r="A247" s="12">
        <v>44280</v>
      </c>
      <c r="B247" s="3">
        <v>120.589996</v>
      </c>
      <c r="C247" s="3">
        <f t="shared" si="15"/>
        <v>121.95009793692421</v>
      </c>
      <c r="D247" s="3">
        <f t="shared" si="17"/>
        <v>123.81060381442165</v>
      </c>
      <c r="E247" s="3">
        <f t="shared" si="16"/>
        <v>-1.8605058774974452</v>
      </c>
      <c r="F247" s="3">
        <f t="shared" si="19"/>
        <v>-2.1157283842072716</v>
      </c>
      <c r="G247" s="13">
        <f t="shared" si="18"/>
        <v>0.25522250670982638</v>
      </c>
    </row>
    <row r="248" spans="1:7" x14ac:dyDescent="0.3">
      <c r="A248" s="12">
        <v>44281</v>
      </c>
      <c r="B248" s="3">
        <v>121.209999</v>
      </c>
      <c r="C248" s="3">
        <f t="shared" si="15"/>
        <v>121.83623656201279</v>
      </c>
      <c r="D248" s="3">
        <f t="shared" si="17"/>
        <v>123.61796642076079</v>
      </c>
      <c r="E248" s="3">
        <f t="shared" si="16"/>
        <v>-1.7817298587480082</v>
      </c>
      <c r="F248" s="3">
        <f t="shared" si="19"/>
        <v>-2.0489286791154191</v>
      </c>
      <c r="G248" s="13">
        <f t="shared" si="18"/>
        <v>0.26719882036741094</v>
      </c>
    </row>
    <row r="249" spans="1:7" x14ac:dyDescent="0.3">
      <c r="A249" s="12">
        <v>44284</v>
      </c>
      <c r="B249" s="3">
        <v>121.389999</v>
      </c>
      <c r="C249" s="3">
        <f t="shared" si="15"/>
        <v>121.76758462939543</v>
      </c>
      <c r="D249" s="3">
        <f t="shared" si="17"/>
        <v>123.45293179700074</v>
      </c>
      <c r="E249" s="3">
        <f t="shared" si="16"/>
        <v>-1.6853471676053147</v>
      </c>
      <c r="F249" s="3">
        <f t="shared" si="19"/>
        <v>-1.9762123768133983</v>
      </c>
      <c r="G249" s="13">
        <f t="shared" si="18"/>
        <v>0.29086520920808367</v>
      </c>
    </row>
    <row r="250" spans="1:7" x14ac:dyDescent="0.3">
      <c r="A250" s="12">
        <v>44285</v>
      </c>
      <c r="B250" s="3">
        <v>119.900002</v>
      </c>
      <c r="C250" s="3">
        <f t="shared" si="15"/>
        <v>121.48026422487305</v>
      </c>
      <c r="D250" s="3">
        <f t="shared" si="17"/>
        <v>123.18975181203773</v>
      </c>
      <c r="E250" s="3">
        <f t="shared" si="16"/>
        <v>-1.7094875871646735</v>
      </c>
      <c r="F250" s="3">
        <f t="shared" si="19"/>
        <v>-1.9228674188836536</v>
      </c>
      <c r="G250" s="13">
        <f t="shared" si="18"/>
        <v>0.21337983171898012</v>
      </c>
    </row>
    <row r="251" spans="1:7" x14ac:dyDescent="0.3">
      <c r="A251" s="12">
        <v>44286</v>
      </c>
      <c r="B251" s="3">
        <v>122.150002</v>
      </c>
      <c r="C251" s="3">
        <f t="shared" si="15"/>
        <v>121.58330080566182</v>
      </c>
      <c r="D251" s="3">
        <f t="shared" si="17"/>
        <v>123.11273330744234</v>
      </c>
      <c r="E251" s="3">
        <f t="shared" si="16"/>
        <v>-1.5294325017805193</v>
      </c>
      <c r="F251" s="3">
        <f t="shared" si="19"/>
        <v>-1.8441804354630267</v>
      </c>
      <c r="G251" s="13">
        <f t="shared" si="18"/>
        <v>0.31474793368250742</v>
      </c>
    </row>
    <row r="252" spans="1:7" x14ac:dyDescent="0.3">
      <c r="A252" s="12">
        <v>44287</v>
      </c>
      <c r="B252" s="3">
        <v>123</v>
      </c>
      <c r="C252" s="3">
        <f t="shared" si="15"/>
        <v>121.80125452786768</v>
      </c>
      <c r="D252" s="3">
        <f t="shared" si="17"/>
        <v>123.10438269207624</v>
      </c>
      <c r="E252" s="3">
        <f t="shared" si="16"/>
        <v>-1.3031281642085588</v>
      </c>
      <c r="F252" s="3">
        <f t="shared" si="19"/>
        <v>-1.7359699812121332</v>
      </c>
      <c r="G252" s="13">
        <f t="shared" si="18"/>
        <v>0.43284181700357438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2377-2A15-CD40-951A-A19C3B47C9EA}">
  <dimension ref="A1:J252"/>
  <sheetViews>
    <sheetView showGridLines="0" zoomScale="150" workbookViewId="0">
      <selection activeCell="G14" sqref="G14"/>
    </sheetView>
  </sheetViews>
  <sheetFormatPr baseColWidth="10" defaultRowHeight="15.6" x14ac:dyDescent="0.3"/>
  <cols>
    <col min="1" max="3" width="10.796875" style="3"/>
    <col min="4" max="6" width="10.796875" style="16"/>
    <col min="7" max="8" width="10.796875" style="9"/>
    <col min="9" max="9" width="18.5" style="9" bestFit="1" customWidth="1"/>
    <col min="10" max="10" width="10.796875" style="9"/>
  </cols>
  <sheetData>
    <row r="1" spans="1:10" x14ac:dyDescent="0.3">
      <c r="A1" s="2" t="s">
        <v>0</v>
      </c>
      <c r="B1" s="2" t="s">
        <v>4</v>
      </c>
      <c r="C1" s="2" t="s">
        <v>20</v>
      </c>
      <c r="D1" s="14" t="s">
        <v>16</v>
      </c>
      <c r="E1" s="14" t="s">
        <v>17</v>
      </c>
      <c r="F1" s="14" t="s">
        <v>18</v>
      </c>
      <c r="I1" s="2" t="s">
        <v>19</v>
      </c>
      <c r="J1" s="15">
        <v>2</v>
      </c>
    </row>
    <row r="2" spans="1:10" x14ac:dyDescent="0.3">
      <c r="A2" s="8">
        <v>43924</v>
      </c>
      <c r="B2" s="3">
        <v>60.352500999999997</v>
      </c>
    </row>
    <row r="3" spans="1:10" x14ac:dyDescent="0.3">
      <c r="A3" s="8">
        <v>43927</v>
      </c>
      <c r="B3" s="3">
        <v>65.617500000000007</v>
      </c>
      <c r="C3" s="3">
        <v>5.2649990000000102</v>
      </c>
    </row>
    <row r="4" spans="1:10" x14ac:dyDescent="0.3">
      <c r="A4" s="8">
        <v>43928</v>
      </c>
      <c r="B4" s="3">
        <v>64.857498000000007</v>
      </c>
      <c r="C4" s="3">
        <v>-0.76000200000000007</v>
      </c>
    </row>
    <row r="5" spans="1:10" x14ac:dyDescent="0.3">
      <c r="A5" s="8">
        <v>43929</v>
      </c>
      <c r="B5" s="3">
        <v>66.517501999999993</v>
      </c>
      <c r="C5" s="3">
        <v>1.6600039999999865</v>
      </c>
    </row>
    <row r="6" spans="1:10" x14ac:dyDescent="0.3">
      <c r="A6" s="8">
        <v>43930</v>
      </c>
      <c r="B6" s="3">
        <v>66.997497999999993</v>
      </c>
      <c r="C6" s="3">
        <v>0.47999599999999987</v>
      </c>
    </row>
    <row r="7" spans="1:10" x14ac:dyDescent="0.3">
      <c r="A7" s="8">
        <v>43934</v>
      </c>
      <c r="B7" s="3">
        <v>68.3125</v>
      </c>
      <c r="C7" s="3">
        <v>1.3150020000000069</v>
      </c>
    </row>
    <row r="8" spans="1:10" x14ac:dyDescent="0.3">
      <c r="A8" s="8">
        <v>43935</v>
      </c>
      <c r="B8" s="3">
        <v>71.762496999999996</v>
      </c>
      <c r="C8" s="3">
        <v>3.4499969999999962</v>
      </c>
    </row>
    <row r="9" spans="1:10" x14ac:dyDescent="0.3">
      <c r="A9" s="8">
        <v>43936</v>
      </c>
      <c r="B9" s="3">
        <v>71.107498000000007</v>
      </c>
      <c r="C9" s="3">
        <v>-0.65499899999998945</v>
      </c>
    </row>
    <row r="10" spans="1:10" x14ac:dyDescent="0.3">
      <c r="A10" s="8">
        <v>43937</v>
      </c>
      <c r="B10" s="3">
        <v>71.672500999999997</v>
      </c>
      <c r="C10" s="3">
        <v>0.56500299999999015</v>
      </c>
    </row>
    <row r="11" spans="1:10" x14ac:dyDescent="0.3">
      <c r="A11" s="8">
        <v>43938</v>
      </c>
      <c r="B11" s="3">
        <v>70.699996999999996</v>
      </c>
      <c r="C11" s="3">
        <v>-0.9725040000000007</v>
      </c>
    </row>
    <row r="12" spans="1:10" x14ac:dyDescent="0.3">
      <c r="A12" s="8">
        <v>43941</v>
      </c>
      <c r="B12" s="3">
        <v>69.232498000000007</v>
      </c>
      <c r="C12" s="3">
        <v>-1.4674989999999895</v>
      </c>
    </row>
    <row r="13" spans="1:10" x14ac:dyDescent="0.3">
      <c r="A13" s="8">
        <v>43942</v>
      </c>
      <c r="B13" s="3">
        <v>67.092499000000004</v>
      </c>
      <c r="C13" s="3">
        <v>-2.1399990000000031</v>
      </c>
    </row>
    <row r="14" spans="1:10" x14ac:dyDescent="0.3">
      <c r="A14" s="8">
        <v>43943</v>
      </c>
      <c r="B14" s="3">
        <v>69.025002000000001</v>
      </c>
      <c r="C14" s="3">
        <v>1.932502999999997</v>
      </c>
    </row>
    <row r="15" spans="1:10" x14ac:dyDescent="0.3">
      <c r="A15" s="8">
        <v>43944</v>
      </c>
      <c r="B15" s="3">
        <v>68.757499999999993</v>
      </c>
      <c r="C15" s="3">
        <v>-0.26750200000000746</v>
      </c>
    </row>
    <row r="16" spans="1:10" x14ac:dyDescent="0.3">
      <c r="A16" s="8">
        <v>43945</v>
      </c>
      <c r="B16" s="3">
        <v>70.742500000000007</v>
      </c>
      <c r="C16" s="3">
        <v>1.9850000000000136</v>
      </c>
    </row>
    <row r="17" spans="1:6" x14ac:dyDescent="0.3">
      <c r="A17" s="8">
        <v>43948</v>
      </c>
      <c r="B17" s="3">
        <v>70.792502999999996</v>
      </c>
      <c r="C17" s="3">
        <v>5.0002999999989584E-2</v>
      </c>
    </row>
    <row r="18" spans="1:6" x14ac:dyDescent="0.3">
      <c r="A18" s="8">
        <v>43949</v>
      </c>
      <c r="B18" s="3">
        <v>69.644997000000004</v>
      </c>
      <c r="C18" s="3">
        <v>-1.1475059999999928</v>
      </c>
    </row>
    <row r="19" spans="1:6" x14ac:dyDescent="0.3">
      <c r="A19" s="8">
        <v>43950</v>
      </c>
      <c r="B19" s="3">
        <v>71.932502999999997</v>
      </c>
      <c r="C19" s="3">
        <v>2.2875059999999934</v>
      </c>
    </row>
    <row r="20" spans="1:6" x14ac:dyDescent="0.3">
      <c r="A20" s="8">
        <v>43951</v>
      </c>
      <c r="B20" s="3">
        <v>73.449996999999996</v>
      </c>
      <c r="C20" s="3">
        <v>1.5174939999999992</v>
      </c>
    </row>
    <row r="21" spans="1:6" x14ac:dyDescent="0.3">
      <c r="A21" s="8">
        <v>43952</v>
      </c>
      <c r="B21" s="3">
        <v>72.267501999999993</v>
      </c>
      <c r="C21" s="3">
        <v>-1.182495000000003</v>
      </c>
      <c r="D21" s="16">
        <f>AVERAGE(B2:B21)</f>
        <v>69.04174965</v>
      </c>
      <c r="E21" s="16">
        <f>D21+((STDEVPA(B2:B21)*$J$1))</f>
        <v>75.1342486555737</v>
      </c>
      <c r="F21" s="16">
        <f>D21-((STDEVPA(B2:B21)*$J$1))</f>
        <v>62.9492506444263</v>
      </c>
    </row>
    <row r="22" spans="1:6" x14ac:dyDescent="0.3">
      <c r="A22" s="8">
        <v>43955</v>
      </c>
      <c r="B22" s="3">
        <v>73.290001000000004</v>
      </c>
      <c r="C22" s="3">
        <v>1.0224990000000105</v>
      </c>
      <c r="D22" s="16">
        <f t="shared" ref="D22:D85" si="0">AVERAGE(B3:B22)</f>
        <v>69.688624649999994</v>
      </c>
      <c r="E22" s="16">
        <f t="shared" ref="E22:E85" si="1">D22+((STDEVPA(B3:B22)*$J$1))</f>
        <v>74.582873781038018</v>
      </c>
      <c r="F22" s="16">
        <f t="shared" ref="F22:F85" si="2">D22-((STDEVPA(B3:B22)*$J$1))</f>
        <v>64.794375518961971</v>
      </c>
    </row>
    <row r="23" spans="1:6" x14ac:dyDescent="0.3">
      <c r="A23" s="8">
        <v>43956</v>
      </c>
      <c r="B23" s="3">
        <v>74.389999000000003</v>
      </c>
      <c r="C23" s="3">
        <v>1.0999979999999994</v>
      </c>
      <c r="D23" s="16">
        <f t="shared" si="0"/>
        <v>70.127249599999999</v>
      </c>
      <c r="E23" s="16">
        <f t="shared" si="1"/>
        <v>75.055726052436043</v>
      </c>
      <c r="F23" s="16">
        <f t="shared" si="2"/>
        <v>65.198773147563955</v>
      </c>
    </row>
    <row r="24" spans="1:6" x14ac:dyDescent="0.3">
      <c r="A24" s="8">
        <v>43957</v>
      </c>
      <c r="B24" s="3">
        <v>75.157500999999996</v>
      </c>
      <c r="C24" s="3">
        <v>0.76750199999999325</v>
      </c>
      <c r="D24" s="16">
        <f t="shared" si="0"/>
        <v>70.642249749999991</v>
      </c>
      <c r="E24" s="16">
        <f t="shared" si="1"/>
        <v>75.41043692842706</v>
      </c>
      <c r="F24" s="16">
        <f t="shared" si="2"/>
        <v>65.874062571572921</v>
      </c>
    </row>
    <row r="25" spans="1:6" x14ac:dyDescent="0.3">
      <c r="A25" s="8">
        <v>43958</v>
      </c>
      <c r="B25" s="3">
        <v>75.934997999999993</v>
      </c>
      <c r="C25" s="3">
        <v>0.77749699999999677</v>
      </c>
      <c r="D25" s="16">
        <f t="shared" si="0"/>
        <v>71.113124549999995</v>
      </c>
      <c r="E25" s="16">
        <f t="shared" si="1"/>
        <v>76.017066297896861</v>
      </c>
      <c r="F25" s="16">
        <f t="shared" si="2"/>
        <v>66.209182802103129</v>
      </c>
    </row>
    <row r="26" spans="1:6" x14ac:dyDescent="0.3">
      <c r="A26" s="8">
        <v>43959</v>
      </c>
      <c r="B26" s="3">
        <v>77.532500999999996</v>
      </c>
      <c r="C26" s="3">
        <v>1.5975030000000032</v>
      </c>
      <c r="D26" s="16">
        <f t="shared" si="0"/>
        <v>71.639874699999979</v>
      </c>
      <c r="E26" s="16">
        <f t="shared" si="1"/>
        <v>76.911760909528368</v>
      </c>
      <c r="F26" s="16">
        <f t="shared" si="2"/>
        <v>66.367988490471589</v>
      </c>
    </row>
    <row r="27" spans="1:6" x14ac:dyDescent="0.3">
      <c r="A27" s="8">
        <v>43962</v>
      </c>
      <c r="B27" s="3">
        <v>78.752502000000007</v>
      </c>
      <c r="C27" s="3">
        <v>1.2200010000000105</v>
      </c>
      <c r="D27" s="16">
        <f t="shared" si="0"/>
        <v>72.161874799999993</v>
      </c>
      <c r="E27" s="16">
        <f t="shared" si="1"/>
        <v>78.044600080983002</v>
      </c>
      <c r="F27" s="16">
        <f t="shared" si="2"/>
        <v>66.279149519016983</v>
      </c>
    </row>
    <row r="28" spans="1:6" x14ac:dyDescent="0.3">
      <c r="A28" s="8">
        <v>43963</v>
      </c>
      <c r="B28" s="3">
        <v>77.852501000000004</v>
      </c>
      <c r="C28" s="3">
        <v>-0.90000100000000316</v>
      </c>
      <c r="D28" s="16">
        <f t="shared" si="0"/>
        <v>72.466374999999999</v>
      </c>
      <c r="E28" s="16">
        <f t="shared" si="1"/>
        <v>78.84448757571667</v>
      </c>
      <c r="F28" s="16">
        <f t="shared" si="2"/>
        <v>66.088262424283329</v>
      </c>
    </row>
    <row r="29" spans="1:6" x14ac:dyDescent="0.3">
      <c r="A29" s="8">
        <v>43964</v>
      </c>
      <c r="B29" s="3">
        <v>76.912497999999999</v>
      </c>
      <c r="C29" s="3">
        <v>-0.94000300000000436</v>
      </c>
      <c r="D29" s="16">
        <f t="shared" si="0"/>
        <v>72.756624999999985</v>
      </c>
      <c r="E29" s="16">
        <f t="shared" si="1"/>
        <v>79.384417421652557</v>
      </c>
      <c r="F29" s="16">
        <f t="shared" si="2"/>
        <v>66.128832578347414</v>
      </c>
    </row>
    <row r="30" spans="1:6" x14ac:dyDescent="0.3">
      <c r="A30" s="8">
        <v>43965</v>
      </c>
      <c r="B30" s="3">
        <v>77.385002</v>
      </c>
      <c r="C30" s="3">
        <v>0.4725040000000007</v>
      </c>
      <c r="D30" s="16">
        <f t="shared" si="0"/>
        <v>73.042250050000007</v>
      </c>
      <c r="E30" s="16">
        <f t="shared" si="1"/>
        <v>79.945192572512838</v>
      </c>
      <c r="F30" s="16">
        <f t="shared" si="2"/>
        <v>66.139307527487176</v>
      </c>
    </row>
    <row r="31" spans="1:6" x14ac:dyDescent="0.3">
      <c r="A31" s="8">
        <v>43966</v>
      </c>
      <c r="B31" s="3">
        <v>76.927498</v>
      </c>
      <c r="C31" s="3">
        <v>-0.45750400000000013</v>
      </c>
      <c r="D31" s="16">
        <f t="shared" si="0"/>
        <v>73.353625100000002</v>
      </c>
      <c r="E31" s="16">
        <f t="shared" si="1"/>
        <v>80.366798293256736</v>
      </c>
      <c r="F31" s="16">
        <f t="shared" si="2"/>
        <v>66.340451906743269</v>
      </c>
    </row>
    <row r="32" spans="1:6" x14ac:dyDescent="0.3">
      <c r="A32" s="8">
        <v>43969</v>
      </c>
      <c r="B32" s="3">
        <v>78.739998</v>
      </c>
      <c r="C32" s="3">
        <v>1.8125</v>
      </c>
      <c r="D32" s="16">
        <f t="shared" si="0"/>
        <v>73.829000100000002</v>
      </c>
      <c r="E32" s="16">
        <f t="shared" si="1"/>
        <v>80.948447941287611</v>
      </c>
      <c r="F32" s="16">
        <f t="shared" si="2"/>
        <v>66.709552258712392</v>
      </c>
    </row>
    <row r="33" spans="1:6" x14ac:dyDescent="0.3">
      <c r="A33" s="8">
        <v>43970</v>
      </c>
      <c r="B33" s="3">
        <v>78.285004000000001</v>
      </c>
      <c r="C33" s="3">
        <v>-0.45499399999999923</v>
      </c>
      <c r="D33" s="16">
        <f t="shared" si="0"/>
        <v>74.388625349999998</v>
      </c>
      <c r="E33" s="16">
        <f t="shared" si="1"/>
        <v>81.046622092291727</v>
      </c>
      <c r="F33" s="16">
        <f t="shared" si="2"/>
        <v>67.730628607708269</v>
      </c>
    </row>
    <row r="34" spans="1:6" x14ac:dyDescent="0.3">
      <c r="A34" s="8">
        <v>43971</v>
      </c>
      <c r="B34" s="3">
        <v>79.807502999999997</v>
      </c>
      <c r="C34" s="3">
        <v>1.5224989999999963</v>
      </c>
      <c r="D34" s="16">
        <f t="shared" si="0"/>
        <v>74.927750400000008</v>
      </c>
      <c r="E34" s="16">
        <f t="shared" si="1"/>
        <v>81.506918527599282</v>
      </c>
      <c r="F34" s="16">
        <f t="shared" si="2"/>
        <v>68.348582272400733</v>
      </c>
    </row>
    <row r="35" spans="1:6" x14ac:dyDescent="0.3">
      <c r="A35" s="8">
        <v>43972</v>
      </c>
      <c r="B35" s="3">
        <v>79.212502000000001</v>
      </c>
      <c r="C35" s="3">
        <v>-0.59500099999999634</v>
      </c>
      <c r="D35" s="16">
        <f t="shared" si="0"/>
        <v>75.450500500000004</v>
      </c>
      <c r="E35" s="16">
        <f t="shared" si="1"/>
        <v>81.635143079649907</v>
      </c>
      <c r="F35" s="16">
        <f t="shared" si="2"/>
        <v>69.265857920350101</v>
      </c>
    </row>
    <row r="36" spans="1:6" x14ac:dyDescent="0.3">
      <c r="A36" s="8">
        <v>43973</v>
      </c>
      <c r="B36" s="3">
        <v>79.722504000000001</v>
      </c>
      <c r="C36" s="3">
        <v>0.51000200000000007</v>
      </c>
      <c r="D36" s="16">
        <f t="shared" si="0"/>
        <v>75.899500700000004</v>
      </c>
      <c r="E36" s="16">
        <f t="shared" si="1"/>
        <v>81.954279652102286</v>
      </c>
      <c r="F36" s="16">
        <f t="shared" si="2"/>
        <v>69.844721747897722</v>
      </c>
    </row>
    <row r="37" spans="1:6" x14ac:dyDescent="0.3">
      <c r="A37" s="8">
        <v>43977</v>
      </c>
      <c r="B37" s="3">
        <v>79.182502999999997</v>
      </c>
      <c r="C37" s="3">
        <v>-0.54000100000000373</v>
      </c>
      <c r="D37" s="16">
        <f t="shared" si="0"/>
        <v>76.319000700000004</v>
      </c>
      <c r="E37" s="16">
        <f t="shared" si="1"/>
        <v>82.054483493769055</v>
      </c>
      <c r="F37" s="16">
        <f t="shared" si="2"/>
        <v>70.583517906230952</v>
      </c>
    </row>
    <row r="38" spans="1:6" x14ac:dyDescent="0.3">
      <c r="A38" s="8">
        <v>43978</v>
      </c>
      <c r="B38" s="3">
        <v>79.527495999999999</v>
      </c>
      <c r="C38" s="3">
        <v>0.34499300000000233</v>
      </c>
      <c r="D38" s="16">
        <f t="shared" si="0"/>
        <v>76.813125650000003</v>
      </c>
      <c r="E38" s="16">
        <f t="shared" si="1"/>
        <v>81.820075655070212</v>
      </c>
      <c r="F38" s="16">
        <f t="shared" si="2"/>
        <v>71.806175644929795</v>
      </c>
    </row>
    <row r="39" spans="1:6" x14ac:dyDescent="0.3">
      <c r="A39" s="8">
        <v>43979</v>
      </c>
      <c r="B39" s="3">
        <v>79.5625</v>
      </c>
      <c r="C39" s="3">
        <v>3.5004000000000701E-2</v>
      </c>
      <c r="D39" s="16">
        <f t="shared" si="0"/>
        <v>77.194625500000001</v>
      </c>
      <c r="E39" s="16">
        <f t="shared" si="1"/>
        <v>81.802780899291719</v>
      </c>
      <c r="F39" s="16">
        <f t="shared" si="2"/>
        <v>72.586470100708283</v>
      </c>
    </row>
    <row r="40" spans="1:6" x14ac:dyDescent="0.3">
      <c r="A40" s="8">
        <v>43980</v>
      </c>
      <c r="B40" s="3">
        <v>79.485000999999997</v>
      </c>
      <c r="C40" s="3">
        <v>-7.7499000000003093E-2</v>
      </c>
      <c r="D40" s="16">
        <f t="shared" si="0"/>
        <v>77.496375700000016</v>
      </c>
      <c r="E40" s="16">
        <f t="shared" si="1"/>
        <v>81.86851464070385</v>
      </c>
      <c r="F40" s="16">
        <f t="shared" si="2"/>
        <v>73.124236759296181</v>
      </c>
    </row>
    <row r="41" spans="1:6" x14ac:dyDescent="0.3">
      <c r="A41" s="8">
        <v>43983</v>
      </c>
      <c r="B41" s="3">
        <v>80.462502000000001</v>
      </c>
      <c r="C41" s="3">
        <v>0.97750100000000373</v>
      </c>
      <c r="D41" s="16">
        <f t="shared" si="0"/>
        <v>77.906125700000004</v>
      </c>
      <c r="E41" s="16">
        <f t="shared" si="1"/>
        <v>81.744794177248181</v>
      </c>
      <c r="F41" s="16">
        <f t="shared" si="2"/>
        <v>74.067457222751827</v>
      </c>
    </row>
    <row r="42" spans="1:6" x14ac:dyDescent="0.3">
      <c r="A42" s="8">
        <v>43984</v>
      </c>
      <c r="B42" s="3">
        <v>80.834998999999996</v>
      </c>
      <c r="C42" s="3">
        <v>0.37249699999999564</v>
      </c>
      <c r="D42" s="16">
        <f t="shared" si="0"/>
        <v>78.283375599999999</v>
      </c>
      <c r="E42" s="16">
        <f t="shared" si="1"/>
        <v>81.692194169874227</v>
      </c>
      <c r="F42" s="16">
        <f t="shared" si="2"/>
        <v>74.874557030125771</v>
      </c>
    </row>
    <row r="43" spans="1:6" x14ac:dyDescent="0.3">
      <c r="A43" s="8">
        <v>43985</v>
      </c>
      <c r="B43" s="3">
        <v>81.279999000000004</v>
      </c>
      <c r="C43" s="3">
        <v>0.44500000000000739</v>
      </c>
      <c r="D43" s="16">
        <f t="shared" si="0"/>
        <v>78.627875599999996</v>
      </c>
      <c r="E43" s="16">
        <f t="shared" si="1"/>
        <v>81.775826859584456</v>
      </c>
      <c r="F43" s="16">
        <f t="shared" si="2"/>
        <v>75.479924340415536</v>
      </c>
    </row>
    <row r="44" spans="1:6" x14ac:dyDescent="0.3">
      <c r="A44" s="8">
        <v>43986</v>
      </c>
      <c r="B44" s="3">
        <v>80.580001999999993</v>
      </c>
      <c r="C44" s="3">
        <v>-0.69999700000001042</v>
      </c>
      <c r="D44" s="16">
        <f t="shared" si="0"/>
        <v>78.899000649999991</v>
      </c>
      <c r="E44" s="16">
        <f t="shared" si="1"/>
        <v>81.721946183519847</v>
      </c>
      <c r="F44" s="16">
        <f t="shared" si="2"/>
        <v>76.076055116480134</v>
      </c>
    </row>
    <row r="45" spans="1:6" x14ac:dyDescent="0.3">
      <c r="A45" s="8">
        <v>43987</v>
      </c>
      <c r="B45" s="3">
        <v>82.875</v>
      </c>
      <c r="C45" s="3">
        <v>2.2949980000000068</v>
      </c>
      <c r="D45" s="16">
        <f t="shared" si="0"/>
        <v>79.246000750000007</v>
      </c>
      <c r="E45" s="16">
        <f t="shared" si="1"/>
        <v>82.227952632914679</v>
      </c>
      <c r="F45" s="16">
        <f t="shared" si="2"/>
        <v>76.264048867085336</v>
      </c>
    </row>
    <row r="46" spans="1:6" x14ac:dyDescent="0.3">
      <c r="A46" s="8">
        <v>43990</v>
      </c>
      <c r="B46" s="3">
        <v>83.364998</v>
      </c>
      <c r="C46" s="3">
        <v>0.48999799999999993</v>
      </c>
      <c r="D46" s="16">
        <f t="shared" si="0"/>
        <v>79.537625599999998</v>
      </c>
      <c r="E46" s="16">
        <f t="shared" si="1"/>
        <v>82.907769248261857</v>
      </c>
      <c r="F46" s="16">
        <f t="shared" si="2"/>
        <v>76.167481951738139</v>
      </c>
    </row>
    <row r="47" spans="1:6" x14ac:dyDescent="0.3">
      <c r="A47" s="8">
        <v>43991</v>
      </c>
      <c r="B47" s="3">
        <v>85.997497999999993</v>
      </c>
      <c r="C47" s="3">
        <v>2.6324999999999932</v>
      </c>
      <c r="D47" s="16">
        <f t="shared" si="0"/>
        <v>79.899875399999999</v>
      </c>
      <c r="E47" s="16">
        <f t="shared" si="1"/>
        <v>84.265156033695902</v>
      </c>
      <c r="F47" s="16">
        <f t="shared" si="2"/>
        <v>75.534594766304096</v>
      </c>
    </row>
    <row r="48" spans="1:6" x14ac:dyDescent="0.3">
      <c r="A48" s="8">
        <v>43992</v>
      </c>
      <c r="B48" s="3">
        <v>88.209998999999996</v>
      </c>
      <c r="C48" s="3">
        <v>2.2125010000000032</v>
      </c>
      <c r="D48" s="16">
        <f t="shared" si="0"/>
        <v>80.417750299999994</v>
      </c>
      <c r="E48" s="16">
        <f t="shared" si="1"/>
        <v>85.981578103358117</v>
      </c>
      <c r="F48" s="16">
        <f t="shared" si="2"/>
        <v>74.853922496641871</v>
      </c>
    </row>
    <row r="49" spans="1:6" x14ac:dyDescent="0.3">
      <c r="A49" s="8">
        <v>43993</v>
      </c>
      <c r="B49" s="3">
        <v>83.974997999999999</v>
      </c>
      <c r="C49" s="3">
        <v>-4.2350009999999969</v>
      </c>
      <c r="D49" s="16">
        <f t="shared" si="0"/>
        <v>80.770875299999986</v>
      </c>
      <c r="E49" s="16">
        <f t="shared" si="1"/>
        <v>86.296346706624121</v>
      </c>
      <c r="F49" s="16">
        <f t="shared" si="2"/>
        <v>75.245403893375851</v>
      </c>
    </row>
    <row r="50" spans="1:6" x14ac:dyDescent="0.3">
      <c r="A50" s="8">
        <v>43994</v>
      </c>
      <c r="B50" s="3">
        <v>84.699996999999996</v>
      </c>
      <c r="C50" s="3">
        <v>0.72499899999999684</v>
      </c>
      <c r="D50" s="16">
        <f t="shared" si="0"/>
        <v>81.136625049999992</v>
      </c>
      <c r="E50" s="16">
        <f t="shared" si="1"/>
        <v>86.685545180338167</v>
      </c>
      <c r="F50" s="16">
        <f t="shared" si="2"/>
        <v>75.587704919661817</v>
      </c>
    </row>
    <row r="51" spans="1:6" x14ac:dyDescent="0.3">
      <c r="A51" s="8">
        <v>43997</v>
      </c>
      <c r="B51" s="3">
        <v>85.747497999999993</v>
      </c>
      <c r="C51" s="3">
        <v>1.0475009999999969</v>
      </c>
      <c r="D51" s="16">
        <f t="shared" si="0"/>
        <v>81.57762504999998</v>
      </c>
      <c r="E51" s="16">
        <f t="shared" si="1"/>
        <v>87.120302235302418</v>
      </c>
      <c r="F51" s="16">
        <f t="shared" si="2"/>
        <v>76.034947864697543</v>
      </c>
    </row>
    <row r="52" spans="1:6" x14ac:dyDescent="0.3">
      <c r="A52" s="8">
        <v>43998</v>
      </c>
      <c r="B52" s="3">
        <v>88.019997000000004</v>
      </c>
      <c r="C52" s="3">
        <v>2.2724990000000105</v>
      </c>
      <c r="D52" s="16">
        <f t="shared" si="0"/>
        <v>82.041624999999982</v>
      </c>
      <c r="E52" s="16">
        <f t="shared" si="1"/>
        <v>88.087325321676801</v>
      </c>
      <c r="F52" s="16">
        <f t="shared" si="2"/>
        <v>75.995924678323163</v>
      </c>
    </row>
    <row r="53" spans="1:6" x14ac:dyDescent="0.3">
      <c r="A53" s="8">
        <v>43999</v>
      </c>
      <c r="B53" s="3">
        <v>87.897498999999996</v>
      </c>
      <c r="C53" s="3">
        <v>-0.12249800000000732</v>
      </c>
      <c r="D53" s="16">
        <f t="shared" si="0"/>
        <v>82.522249749999986</v>
      </c>
      <c r="E53" s="16">
        <f t="shared" si="1"/>
        <v>88.820051237147695</v>
      </c>
      <c r="F53" s="16">
        <f t="shared" si="2"/>
        <v>76.224448262852277</v>
      </c>
    </row>
    <row r="54" spans="1:6" x14ac:dyDescent="0.3">
      <c r="A54" s="8">
        <v>44000</v>
      </c>
      <c r="B54" s="3">
        <v>87.932502999999997</v>
      </c>
      <c r="C54" s="3">
        <v>3.5004000000000701E-2</v>
      </c>
      <c r="D54" s="16">
        <f t="shared" si="0"/>
        <v>82.928499749999986</v>
      </c>
      <c r="E54" s="16">
        <f t="shared" si="1"/>
        <v>89.515027316481422</v>
      </c>
      <c r="F54" s="16">
        <f t="shared" si="2"/>
        <v>76.34197218351855</v>
      </c>
    </row>
    <row r="55" spans="1:6" x14ac:dyDescent="0.3">
      <c r="A55" s="8">
        <v>44001</v>
      </c>
      <c r="B55" s="3">
        <v>87.43</v>
      </c>
      <c r="C55" s="3">
        <v>-0.50250299999999015</v>
      </c>
      <c r="D55" s="16">
        <f t="shared" si="0"/>
        <v>83.339374649999996</v>
      </c>
      <c r="E55" s="16">
        <f t="shared" si="1"/>
        <v>89.972476917775523</v>
      </c>
      <c r="F55" s="16">
        <f t="shared" si="2"/>
        <v>76.706272382224469</v>
      </c>
    </row>
    <row r="56" spans="1:6" x14ac:dyDescent="0.3">
      <c r="A56" s="8">
        <v>44004</v>
      </c>
      <c r="B56" s="3">
        <v>89.717499000000004</v>
      </c>
      <c r="C56" s="3">
        <v>2.2874989999999968</v>
      </c>
      <c r="D56" s="16">
        <f t="shared" si="0"/>
        <v>83.839124400000003</v>
      </c>
      <c r="E56" s="16">
        <f t="shared" si="1"/>
        <v>90.804667439082806</v>
      </c>
      <c r="F56" s="16">
        <f t="shared" si="2"/>
        <v>76.8735813609172</v>
      </c>
    </row>
    <row r="57" spans="1:6" x14ac:dyDescent="0.3">
      <c r="A57" s="8">
        <v>44005</v>
      </c>
      <c r="B57" s="3">
        <v>91.632499999999993</v>
      </c>
      <c r="C57" s="3">
        <v>1.9150009999999895</v>
      </c>
      <c r="D57" s="16">
        <f t="shared" si="0"/>
        <v>84.461624250000014</v>
      </c>
      <c r="E57" s="16">
        <f t="shared" si="1"/>
        <v>91.862926949678112</v>
      </c>
      <c r="F57" s="16">
        <f t="shared" si="2"/>
        <v>77.060321550321916</v>
      </c>
    </row>
    <row r="58" spans="1:6" x14ac:dyDescent="0.3">
      <c r="A58" s="8">
        <v>44006</v>
      </c>
      <c r="B58" s="3">
        <v>90.014999000000003</v>
      </c>
      <c r="C58" s="3">
        <v>-1.6175009999999901</v>
      </c>
      <c r="D58" s="16">
        <f t="shared" si="0"/>
        <v>84.985999399999997</v>
      </c>
      <c r="E58" s="16">
        <f t="shared" si="1"/>
        <v>92.400733000461315</v>
      </c>
      <c r="F58" s="16">
        <f t="shared" si="2"/>
        <v>77.571265799538679</v>
      </c>
    </row>
    <row r="59" spans="1:6" x14ac:dyDescent="0.3">
      <c r="A59" s="8">
        <v>44007</v>
      </c>
      <c r="B59" s="3">
        <v>91.209998999999996</v>
      </c>
      <c r="C59" s="3">
        <v>1.1949999999999932</v>
      </c>
      <c r="D59" s="16">
        <f t="shared" si="0"/>
        <v>85.568374349999999</v>
      </c>
      <c r="E59" s="16">
        <f t="shared" si="1"/>
        <v>93.017293539524076</v>
      </c>
      <c r="F59" s="16">
        <f t="shared" si="2"/>
        <v>78.119455160475923</v>
      </c>
    </row>
    <row r="60" spans="1:6" x14ac:dyDescent="0.3">
      <c r="A60" s="8">
        <v>44008</v>
      </c>
      <c r="B60" s="3">
        <v>88.407500999999996</v>
      </c>
      <c r="C60" s="3">
        <v>-2.8024979999999999</v>
      </c>
      <c r="D60" s="16">
        <f t="shared" si="0"/>
        <v>86.014499349999994</v>
      </c>
      <c r="E60" s="16">
        <f t="shared" si="1"/>
        <v>93.007419254690035</v>
      </c>
      <c r="F60" s="16">
        <f t="shared" si="2"/>
        <v>79.021579445309953</v>
      </c>
    </row>
    <row r="61" spans="1:6" x14ac:dyDescent="0.3">
      <c r="A61" s="8">
        <v>44011</v>
      </c>
      <c r="B61" s="3">
        <v>90.444999999999993</v>
      </c>
      <c r="C61" s="3">
        <v>2.0374989999999968</v>
      </c>
      <c r="D61" s="16">
        <f t="shared" si="0"/>
        <v>86.513624249999992</v>
      </c>
      <c r="E61" s="16">
        <f t="shared" si="1"/>
        <v>93.271239096767957</v>
      </c>
      <c r="F61" s="16">
        <f t="shared" si="2"/>
        <v>79.756009403232028</v>
      </c>
    </row>
    <row r="62" spans="1:6" x14ac:dyDescent="0.3">
      <c r="A62" s="8">
        <v>44012</v>
      </c>
      <c r="B62" s="3">
        <v>91.199996999999996</v>
      </c>
      <c r="C62" s="3">
        <v>0.75499700000000303</v>
      </c>
      <c r="D62" s="16">
        <f t="shared" si="0"/>
        <v>87.031874149999993</v>
      </c>
      <c r="E62" s="16">
        <f t="shared" si="1"/>
        <v>93.553690426641012</v>
      </c>
      <c r="F62" s="16">
        <f t="shared" si="2"/>
        <v>80.510057873358974</v>
      </c>
    </row>
    <row r="63" spans="1:6" x14ac:dyDescent="0.3">
      <c r="A63" s="8">
        <v>44013</v>
      </c>
      <c r="B63" s="3">
        <v>91.027495999999999</v>
      </c>
      <c r="C63" s="3">
        <v>-0.17250099999999691</v>
      </c>
      <c r="D63" s="16">
        <f t="shared" si="0"/>
        <v>87.519248999999974</v>
      </c>
      <c r="E63" s="16">
        <f t="shared" si="1"/>
        <v>93.696638077434841</v>
      </c>
      <c r="F63" s="16">
        <f t="shared" si="2"/>
        <v>81.341859922565106</v>
      </c>
    </row>
    <row r="64" spans="1:6" x14ac:dyDescent="0.3">
      <c r="A64" s="8">
        <v>44014</v>
      </c>
      <c r="B64" s="3">
        <v>91.027495999999999</v>
      </c>
      <c r="C64" s="3">
        <v>0</v>
      </c>
      <c r="D64" s="16">
        <f t="shared" si="0"/>
        <v>88.041623699999974</v>
      </c>
      <c r="E64" s="16">
        <f t="shared" si="1"/>
        <v>93.509673089170775</v>
      </c>
      <c r="F64" s="16">
        <f t="shared" si="2"/>
        <v>82.573574310829173</v>
      </c>
    </row>
    <row r="65" spans="1:6" x14ac:dyDescent="0.3">
      <c r="A65" s="8">
        <v>44018</v>
      </c>
      <c r="B65" s="3">
        <v>93.462502000000001</v>
      </c>
      <c r="C65" s="3">
        <v>2.4350060000000013</v>
      </c>
      <c r="D65" s="16">
        <f t="shared" si="0"/>
        <v>88.570998799999984</v>
      </c>
      <c r="E65" s="16">
        <f t="shared" si="1"/>
        <v>93.985515985642024</v>
      </c>
      <c r="F65" s="16">
        <f t="shared" si="2"/>
        <v>83.156481614357943</v>
      </c>
    </row>
    <row r="66" spans="1:6" x14ac:dyDescent="0.3">
      <c r="A66" s="8">
        <v>44019</v>
      </c>
      <c r="B66" s="3">
        <v>93.172500999999997</v>
      </c>
      <c r="C66" s="3">
        <v>-0.29000100000000373</v>
      </c>
      <c r="D66" s="16">
        <f t="shared" si="0"/>
        <v>89.061373949999989</v>
      </c>
      <c r="E66" s="16">
        <f t="shared" si="1"/>
        <v>94.273801487727852</v>
      </c>
      <c r="F66" s="16">
        <f t="shared" si="2"/>
        <v>83.848946412272127</v>
      </c>
    </row>
    <row r="67" spans="1:6" x14ac:dyDescent="0.3">
      <c r="A67" s="8">
        <v>44020</v>
      </c>
      <c r="B67" s="3">
        <v>95.342499000000004</v>
      </c>
      <c r="C67" s="3">
        <v>2.1699980000000068</v>
      </c>
      <c r="D67" s="16">
        <f t="shared" si="0"/>
        <v>89.528623999999994</v>
      </c>
      <c r="E67" s="16">
        <f t="shared" si="1"/>
        <v>95.212737792889229</v>
      </c>
      <c r="F67" s="16">
        <f t="shared" si="2"/>
        <v>83.844510207110758</v>
      </c>
    </row>
    <row r="68" spans="1:6" x14ac:dyDescent="0.3">
      <c r="A68" s="8">
        <v>44021</v>
      </c>
      <c r="B68" s="3">
        <v>95.752502000000007</v>
      </c>
      <c r="C68" s="3">
        <v>0.41000300000000323</v>
      </c>
      <c r="D68" s="16">
        <f t="shared" si="0"/>
        <v>89.905749149999991</v>
      </c>
      <c r="E68" s="16">
        <f t="shared" si="1"/>
        <v>96.161932746180284</v>
      </c>
      <c r="F68" s="16">
        <f t="shared" si="2"/>
        <v>83.649565553819698</v>
      </c>
    </row>
    <row r="69" spans="1:6" x14ac:dyDescent="0.3">
      <c r="A69" s="8">
        <v>44022</v>
      </c>
      <c r="B69" s="3">
        <v>95.919998000000007</v>
      </c>
      <c r="C69" s="3">
        <v>0.16749599999999987</v>
      </c>
      <c r="D69" s="16">
        <f t="shared" si="0"/>
        <v>90.502999150000008</v>
      </c>
      <c r="E69" s="16">
        <f t="shared" si="1"/>
        <v>96.660310165728816</v>
      </c>
      <c r="F69" s="16">
        <f t="shared" si="2"/>
        <v>84.345688134271199</v>
      </c>
    </row>
    <row r="70" spans="1:6" x14ac:dyDescent="0.3">
      <c r="A70" s="8">
        <v>44025</v>
      </c>
      <c r="B70" s="3">
        <v>95.477501000000004</v>
      </c>
      <c r="C70" s="3">
        <v>-0.44249700000000303</v>
      </c>
      <c r="D70" s="16">
        <f t="shared" si="0"/>
        <v>91.041874350000015</v>
      </c>
      <c r="E70" s="16">
        <f t="shared" si="1"/>
        <v>96.955003805733668</v>
      </c>
      <c r="F70" s="16">
        <f t="shared" si="2"/>
        <v>85.128744894266362</v>
      </c>
    </row>
    <row r="71" spans="1:6" x14ac:dyDescent="0.3">
      <c r="A71" s="8">
        <v>44026</v>
      </c>
      <c r="B71" s="3">
        <v>97.057502999999997</v>
      </c>
      <c r="C71" s="3">
        <v>1.5800019999999932</v>
      </c>
      <c r="D71" s="16">
        <f t="shared" si="0"/>
        <v>91.607374600000014</v>
      </c>
      <c r="E71" s="16">
        <f t="shared" si="1"/>
        <v>97.550219983578231</v>
      </c>
      <c r="F71" s="16">
        <f t="shared" si="2"/>
        <v>85.664529216421798</v>
      </c>
    </row>
    <row r="72" spans="1:6" x14ac:dyDescent="0.3">
      <c r="A72" s="8">
        <v>44027</v>
      </c>
      <c r="B72" s="3">
        <v>97.724997999999999</v>
      </c>
      <c r="C72" s="3">
        <v>0.66749500000000239</v>
      </c>
      <c r="D72" s="16">
        <f t="shared" si="0"/>
        <v>92.092624650000019</v>
      </c>
      <c r="E72" s="16">
        <f t="shared" si="1"/>
        <v>98.360538849545676</v>
      </c>
      <c r="F72" s="16">
        <f t="shared" si="2"/>
        <v>85.824710450454361</v>
      </c>
    </row>
    <row r="73" spans="1:6" x14ac:dyDescent="0.3">
      <c r="A73" s="8">
        <v>44028</v>
      </c>
      <c r="B73" s="3">
        <v>96.522498999999996</v>
      </c>
      <c r="C73" s="3">
        <v>-1.2024990000000031</v>
      </c>
      <c r="D73" s="16">
        <f t="shared" si="0"/>
        <v>92.52387465000001</v>
      </c>
      <c r="E73" s="16">
        <f t="shared" si="1"/>
        <v>98.764690595881291</v>
      </c>
      <c r="F73" s="16">
        <f t="shared" si="2"/>
        <v>86.28305870411873</v>
      </c>
    </row>
    <row r="74" spans="1:6" x14ac:dyDescent="0.3">
      <c r="A74" s="8">
        <v>44029</v>
      </c>
      <c r="B74" s="3">
        <v>96.327499000000003</v>
      </c>
      <c r="C74" s="3">
        <v>-0.19499999999999318</v>
      </c>
      <c r="D74" s="16">
        <f t="shared" si="0"/>
        <v>92.943624449999987</v>
      </c>
      <c r="E74" s="16">
        <f t="shared" si="1"/>
        <v>99.019840131282521</v>
      </c>
      <c r="F74" s="16">
        <f t="shared" si="2"/>
        <v>86.867408768717453</v>
      </c>
    </row>
    <row r="75" spans="1:6" x14ac:dyDescent="0.3">
      <c r="A75" s="8">
        <v>44032</v>
      </c>
      <c r="B75" s="3">
        <v>98.357498000000007</v>
      </c>
      <c r="C75" s="3">
        <v>2.0299990000000037</v>
      </c>
      <c r="D75" s="16">
        <f t="shared" si="0"/>
        <v>93.489999350000005</v>
      </c>
      <c r="E75" s="16">
        <f t="shared" si="1"/>
        <v>99.44888257825798</v>
      </c>
      <c r="F75" s="16">
        <f t="shared" si="2"/>
        <v>87.531116121742031</v>
      </c>
    </row>
    <row r="76" spans="1:6" x14ac:dyDescent="0.3">
      <c r="A76" s="8">
        <v>44033</v>
      </c>
      <c r="B76" s="3">
        <v>97</v>
      </c>
      <c r="C76" s="3">
        <v>-1.3574980000000068</v>
      </c>
      <c r="D76" s="16">
        <f t="shared" si="0"/>
        <v>93.854124400000003</v>
      </c>
      <c r="E76" s="16">
        <f t="shared" si="1"/>
        <v>99.735927716527527</v>
      </c>
      <c r="F76" s="16">
        <f t="shared" si="2"/>
        <v>87.97232108347248</v>
      </c>
    </row>
    <row r="77" spans="1:6" x14ac:dyDescent="0.3">
      <c r="A77" s="8">
        <v>44034</v>
      </c>
      <c r="B77" s="3">
        <v>97.272498999999996</v>
      </c>
      <c r="C77" s="3">
        <v>0.27249899999999627</v>
      </c>
      <c r="D77" s="16">
        <f t="shared" si="0"/>
        <v>94.136124350000003</v>
      </c>
      <c r="E77" s="16">
        <f t="shared" si="1"/>
        <v>100.10499764010795</v>
      </c>
      <c r="F77" s="16">
        <f t="shared" si="2"/>
        <v>88.167251059892052</v>
      </c>
    </row>
    <row r="78" spans="1:6" x14ac:dyDescent="0.3">
      <c r="A78" s="8">
        <v>44035</v>
      </c>
      <c r="B78" s="3">
        <v>92.845000999999996</v>
      </c>
      <c r="C78" s="3">
        <v>-4.4274979999999999</v>
      </c>
      <c r="D78" s="16">
        <f t="shared" si="0"/>
        <v>94.27762444999999</v>
      </c>
      <c r="E78" s="16">
        <f t="shared" si="1"/>
        <v>99.977100242655368</v>
      </c>
      <c r="F78" s="16">
        <f t="shared" si="2"/>
        <v>88.578148657344613</v>
      </c>
    </row>
    <row r="79" spans="1:6" x14ac:dyDescent="0.3">
      <c r="A79" s="8">
        <v>44036</v>
      </c>
      <c r="B79" s="3">
        <v>92.614998</v>
      </c>
      <c r="C79" s="3">
        <v>-0.2300029999999964</v>
      </c>
      <c r="D79" s="16">
        <f t="shared" si="0"/>
        <v>94.347874399999995</v>
      </c>
      <c r="E79" s="16">
        <f t="shared" si="1"/>
        <v>99.927756500126748</v>
      </c>
      <c r="F79" s="16">
        <f t="shared" si="2"/>
        <v>88.767992299873242</v>
      </c>
    </row>
    <row r="80" spans="1:6" x14ac:dyDescent="0.3">
      <c r="A80" s="8">
        <v>44039</v>
      </c>
      <c r="B80" s="3">
        <v>94.809997999999993</v>
      </c>
      <c r="C80" s="3">
        <v>2.1949999999999932</v>
      </c>
      <c r="D80" s="16">
        <f t="shared" si="0"/>
        <v>94.66799924999998</v>
      </c>
      <c r="E80" s="16">
        <f t="shared" si="1"/>
        <v>99.537318400663111</v>
      </c>
      <c r="F80" s="16">
        <f t="shared" si="2"/>
        <v>89.798680099336849</v>
      </c>
    </row>
    <row r="81" spans="1:6" x14ac:dyDescent="0.3">
      <c r="A81" s="8">
        <v>44040</v>
      </c>
      <c r="B81" s="3">
        <v>93.252502000000007</v>
      </c>
      <c r="C81" s="3">
        <v>-1.5574959999999862</v>
      </c>
      <c r="D81" s="16">
        <f t="shared" si="0"/>
        <v>94.80837434999998</v>
      </c>
      <c r="E81" s="16">
        <f t="shared" si="1"/>
        <v>99.332247720914125</v>
      </c>
      <c r="F81" s="16">
        <f t="shared" si="2"/>
        <v>90.284500979085834</v>
      </c>
    </row>
    <row r="82" spans="1:6" x14ac:dyDescent="0.3">
      <c r="A82" s="8">
        <v>44041</v>
      </c>
      <c r="B82" s="3">
        <v>95.040001000000004</v>
      </c>
      <c r="C82" s="3">
        <v>1.7874989999999968</v>
      </c>
      <c r="D82" s="16">
        <f t="shared" si="0"/>
        <v>95.000374550000004</v>
      </c>
      <c r="E82" s="16">
        <f t="shared" si="1"/>
        <v>99.210437106526385</v>
      </c>
      <c r="F82" s="16">
        <f t="shared" si="2"/>
        <v>90.790311993473622</v>
      </c>
    </row>
    <row r="83" spans="1:6" x14ac:dyDescent="0.3">
      <c r="A83" s="8">
        <v>44042</v>
      </c>
      <c r="B83" s="3">
        <v>96.190002000000007</v>
      </c>
      <c r="C83" s="3">
        <v>1.1500010000000032</v>
      </c>
      <c r="D83" s="16">
        <f t="shared" si="0"/>
        <v>95.258499850000007</v>
      </c>
      <c r="E83" s="16">
        <f t="shared" si="1"/>
        <v>99.077452840966743</v>
      </c>
      <c r="F83" s="16">
        <f t="shared" si="2"/>
        <v>91.439546859033271</v>
      </c>
    </row>
    <row r="84" spans="1:6" x14ac:dyDescent="0.3">
      <c r="A84" s="8">
        <v>44043</v>
      </c>
      <c r="B84" s="3">
        <v>106.260002</v>
      </c>
      <c r="C84" s="3">
        <v>10.069999999999993</v>
      </c>
      <c r="D84" s="16">
        <f t="shared" si="0"/>
        <v>96.020125149999998</v>
      </c>
      <c r="E84" s="16">
        <f t="shared" si="1"/>
        <v>101.755143960114</v>
      </c>
      <c r="F84" s="16">
        <f t="shared" si="2"/>
        <v>90.285106339885999</v>
      </c>
    </row>
    <row r="85" spans="1:6" x14ac:dyDescent="0.3">
      <c r="A85" s="8">
        <v>44046</v>
      </c>
      <c r="B85" s="3">
        <v>108.9375</v>
      </c>
      <c r="C85" s="3">
        <v>2.6774979999999999</v>
      </c>
      <c r="D85" s="16">
        <f t="shared" si="0"/>
        <v>96.793875049999997</v>
      </c>
      <c r="E85" s="16">
        <f t="shared" si="1"/>
        <v>104.70330691891199</v>
      </c>
      <c r="F85" s="16">
        <f t="shared" si="2"/>
        <v>88.884443181088002</v>
      </c>
    </row>
    <row r="86" spans="1:6" x14ac:dyDescent="0.3">
      <c r="A86" s="8">
        <v>44047</v>
      </c>
      <c r="B86" s="3">
        <v>109.665001</v>
      </c>
      <c r="C86" s="3">
        <v>0.72750100000000373</v>
      </c>
      <c r="D86" s="16">
        <f t="shared" ref="D86:D149" si="3">AVERAGE(B67:B86)</f>
        <v>97.618500050000009</v>
      </c>
      <c r="E86" s="16">
        <f t="shared" ref="E86:E149" si="4">D86+((STDEVPA(B67:B86)*$J$1))</f>
        <v>107.12372985093647</v>
      </c>
      <c r="F86" s="16">
        <f t="shared" ref="F86:F149" si="5">D86-((STDEVPA(B67:B86)*$J$1))</f>
        <v>88.113270249063547</v>
      </c>
    </row>
    <row r="87" spans="1:6" x14ac:dyDescent="0.3">
      <c r="A87" s="8">
        <v>44048</v>
      </c>
      <c r="B87" s="3">
        <v>110.0625</v>
      </c>
      <c r="C87" s="3">
        <v>0.39749899999999627</v>
      </c>
      <c r="D87" s="16">
        <f t="shared" si="3"/>
        <v>98.35450010000001</v>
      </c>
      <c r="E87" s="16">
        <f t="shared" si="4"/>
        <v>109.22267382282071</v>
      </c>
      <c r="F87" s="16">
        <f t="shared" si="5"/>
        <v>87.48632637717931</v>
      </c>
    </row>
    <row r="88" spans="1:6" x14ac:dyDescent="0.3">
      <c r="A88" s="8">
        <v>44049</v>
      </c>
      <c r="B88" s="3">
        <v>113.902496</v>
      </c>
      <c r="C88" s="3">
        <v>3.8399959999999993</v>
      </c>
      <c r="D88" s="16">
        <f t="shared" si="3"/>
        <v>99.261999800000012</v>
      </c>
      <c r="E88" s="16">
        <f t="shared" si="4"/>
        <v>111.98272830611209</v>
      </c>
      <c r="F88" s="16">
        <f t="shared" si="5"/>
        <v>86.541271293887931</v>
      </c>
    </row>
    <row r="89" spans="1:6" x14ac:dyDescent="0.3">
      <c r="A89" s="8">
        <v>44050</v>
      </c>
      <c r="B89" s="3">
        <v>111.112503</v>
      </c>
      <c r="C89" s="3">
        <v>-2.7899929999999955</v>
      </c>
      <c r="D89" s="16">
        <f t="shared" si="3"/>
        <v>100.02162505000001</v>
      </c>
      <c r="E89" s="16">
        <f t="shared" si="4"/>
        <v>113.63639282829369</v>
      </c>
      <c r="F89" s="16">
        <f t="shared" si="5"/>
        <v>86.406857271706329</v>
      </c>
    </row>
    <row r="90" spans="1:6" x14ac:dyDescent="0.3">
      <c r="A90" s="8">
        <v>44053</v>
      </c>
      <c r="B90" s="3">
        <v>112.727501</v>
      </c>
      <c r="C90" s="3">
        <v>1.6149979999999999</v>
      </c>
      <c r="D90" s="16">
        <f t="shared" si="3"/>
        <v>100.88412505000001</v>
      </c>
      <c r="E90" s="16">
        <f t="shared" si="4"/>
        <v>115.39427049075503</v>
      </c>
      <c r="F90" s="16">
        <f t="shared" si="5"/>
        <v>86.373979609244984</v>
      </c>
    </row>
    <row r="91" spans="1:6" x14ac:dyDescent="0.3">
      <c r="A91" s="8">
        <v>44054</v>
      </c>
      <c r="B91" s="3">
        <v>109.375</v>
      </c>
      <c r="C91" s="3">
        <v>-3.3525010000000037</v>
      </c>
      <c r="D91" s="16">
        <f t="shared" si="3"/>
        <v>101.49999990000001</v>
      </c>
      <c r="E91" s="16">
        <f t="shared" si="4"/>
        <v>116.34983146837182</v>
      </c>
      <c r="F91" s="16">
        <f t="shared" si="5"/>
        <v>86.650168331628194</v>
      </c>
    </row>
    <row r="92" spans="1:6" x14ac:dyDescent="0.3">
      <c r="A92" s="8">
        <v>44055</v>
      </c>
      <c r="B92" s="3">
        <v>113.010002</v>
      </c>
      <c r="C92" s="3">
        <v>3.6350020000000001</v>
      </c>
      <c r="D92" s="16">
        <f t="shared" si="3"/>
        <v>102.2642501</v>
      </c>
      <c r="E92" s="16">
        <f t="shared" si="4"/>
        <v>117.81504062445926</v>
      </c>
      <c r="F92" s="16">
        <f t="shared" si="5"/>
        <v>86.713459575540739</v>
      </c>
    </row>
    <row r="93" spans="1:6" x14ac:dyDescent="0.3">
      <c r="A93" s="8">
        <v>44056</v>
      </c>
      <c r="B93" s="3">
        <v>115.010002</v>
      </c>
      <c r="C93" s="3">
        <v>2</v>
      </c>
      <c r="D93" s="16">
        <f t="shared" si="3"/>
        <v>103.18862525000002</v>
      </c>
      <c r="E93" s="16">
        <f t="shared" si="4"/>
        <v>119.44613137561049</v>
      </c>
      <c r="F93" s="16">
        <f t="shared" si="5"/>
        <v>86.931119124389539</v>
      </c>
    </row>
    <row r="94" spans="1:6" x14ac:dyDescent="0.3">
      <c r="A94" s="8">
        <v>44057</v>
      </c>
      <c r="B94" s="3">
        <v>114.907501</v>
      </c>
      <c r="C94" s="3">
        <v>-0.10250100000000373</v>
      </c>
      <c r="D94" s="16">
        <f t="shared" si="3"/>
        <v>104.11762535</v>
      </c>
      <c r="E94" s="16">
        <f t="shared" si="4"/>
        <v>120.81809659383507</v>
      </c>
      <c r="F94" s="16">
        <f t="shared" si="5"/>
        <v>87.417154106164929</v>
      </c>
    </row>
    <row r="95" spans="1:6" x14ac:dyDescent="0.3">
      <c r="A95" s="8">
        <v>44060</v>
      </c>
      <c r="B95" s="3">
        <v>114.60749800000001</v>
      </c>
      <c r="C95" s="3">
        <v>-0.30000299999998958</v>
      </c>
      <c r="D95" s="16">
        <f t="shared" si="3"/>
        <v>104.93012535</v>
      </c>
      <c r="E95" s="16">
        <f t="shared" si="4"/>
        <v>122.00750181686874</v>
      </c>
      <c r="F95" s="16">
        <f t="shared" si="5"/>
        <v>87.852748883131255</v>
      </c>
    </row>
    <row r="96" spans="1:6" x14ac:dyDescent="0.3">
      <c r="A96" s="8">
        <v>44061</v>
      </c>
      <c r="B96" s="3">
        <v>115.5625</v>
      </c>
      <c r="C96" s="3">
        <v>0.95500199999999325</v>
      </c>
      <c r="D96" s="16">
        <f t="shared" si="3"/>
        <v>105.85825035000001</v>
      </c>
      <c r="E96" s="16">
        <f t="shared" si="4"/>
        <v>123.12739113507998</v>
      </c>
      <c r="F96" s="16">
        <f t="shared" si="5"/>
        <v>88.589109564920037</v>
      </c>
    </row>
    <row r="97" spans="1:6" x14ac:dyDescent="0.3">
      <c r="A97" s="8">
        <v>44062</v>
      </c>
      <c r="B97" s="3">
        <v>115.707497</v>
      </c>
      <c r="C97" s="3">
        <v>0.1449970000000036</v>
      </c>
      <c r="D97" s="16">
        <f t="shared" si="3"/>
        <v>106.78000025000001</v>
      </c>
      <c r="E97" s="16">
        <f t="shared" si="4"/>
        <v>124.08558427967131</v>
      </c>
      <c r="F97" s="16">
        <f t="shared" si="5"/>
        <v>89.47441622032872</v>
      </c>
    </row>
    <row r="98" spans="1:6" x14ac:dyDescent="0.3">
      <c r="A98" s="8">
        <v>44063</v>
      </c>
      <c r="B98" s="3">
        <v>118.275002</v>
      </c>
      <c r="C98" s="3">
        <v>2.567504999999997</v>
      </c>
      <c r="D98" s="16">
        <f t="shared" si="3"/>
        <v>108.0515003</v>
      </c>
      <c r="E98" s="16">
        <f t="shared" si="4"/>
        <v>124.80281551183977</v>
      </c>
      <c r="F98" s="16">
        <f t="shared" si="5"/>
        <v>91.300185088160234</v>
      </c>
    </row>
    <row r="99" spans="1:6" x14ac:dyDescent="0.3">
      <c r="A99" s="8">
        <v>44064</v>
      </c>
      <c r="B99" s="3">
        <v>124.370003</v>
      </c>
      <c r="C99" s="3">
        <v>6.0950009999999963</v>
      </c>
      <c r="D99" s="16">
        <f t="shared" si="3"/>
        <v>109.63925055</v>
      </c>
      <c r="E99" s="16">
        <f t="shared" si="4"/>
        <v>126.25624014870031</v>
      </c>
      <c r="F99" s="16">
        <f t="shared" si="5"/>
        <v>93.022260951299685</v>
      </c>
    </row>
    <row r="100" spans="1:6" x14ac:dyDescent="0.3">
      <c r="A100" s="8">
        <v>44067</v>
      </c>
      <c r="B100" s="3">
        <v>125.85749800000001</v>
      </c>
      <c r="C100" s="3">
        <v>1.4874950000000098</v>
      </c>
      <c r="D100" s="16">
        <f t="shared" si="3"/>
        <v>111.19162555</v>
      </c>
      <c r="E100" s="16">
        <f t="shared" si="4"/>
        <v>127.77806080873972</v>
      </c>
      <c r="F100" s="16">
        <f t="shared" si="5"/>
        <v>94.605190291260271</v>
      </c>
    </row>
    <row r="101" spans="1:6" x14ac:dyDescent="0.3">
      <c r="A101" s="8">
        <v>44068</v>
      </c>
      <c r="B101" s="3">
        <v>124.824997</v>
      </c>
      <c r="C101" s="3">
        <v>-1.0325010000000105</v>
      </c>
      <c r="D101" s="16">
        <f t="shared" si="3"/>
        <v>112.7702503</v>
      </c>
      <c r="E101" s="16">
        <f t="shared" si="4"/>
        <v>128.19597371439508</v>
      </c>
      <c r="F101" s="16">
        <f t="shared" si="5"/>
        <v>97.344526885604935</v>
      </c>
    </row>
    <row r="102" spans="1:6" x14ac:dyDescent="0.3">
      <c r="A102" s="8">
        <v>44069</v>
      </c>
      <c r="B102" s="3">
        <v>126.522499</v>
      </c>
      <c r="C102" s="3">
        <v>1.6975020000000001</v>
      </c>
      <c r="D102" s="16">
        <f t="shared" si="3"/>
        <v>114.34437520000003</v>
      </c>
      <c r="E102" s="16">
        <f t="shared" si="4"/>
        <v>128.59197102763062</v>
      </c>
      <c r="F102" s="16">
        <f t="shared" si="5"/>
        <v>100.09677937236944</v>
      </c>
    </row>
    <row r="103" spans="1:6" x14ac:dyDescent="0.3">
      <c r="A103" s="8">
        <v>44070</v>
      </c>
      <c r="B103" s="3">
        <v>125.010002</v>
      </c>
      <c r="C103" s="3">
        <v>-1.5124969999999962</v>
      </c>
      <c r="D103" s="16">
        <f t="shared" si="3"/>
        <v>115.78537520000002</v>
      </c>
      <c r="E103" s="16">
        <f t="shared" si="4"/>
        <v>128.0948402012873</v>
      </c>
      <c r="F103" s="16">
        <f t="shared" si="5"/>
        <v>103.47591019871274</v>
      </c>
    </row>
    <row r="104" spans="1:6" x14ac:dyDescent="0.3">
      <c r="A104" s="8">
        <v>44071</v>
      </c>
      <c r="B104" s="3">
        <v>124.807503</v>
      </c>
      <c r="C104" s="3">
        <v>-0.20249900000000309</v>
      </c>
      <c r="D104" s="16">
        <f t="shared" si="3"/>
        <v>116.71275025000003</v>
      </c>
      <c r="E104" s="16">
        <f t="shared" si="4"/>
        <v>128.80473279102767</v>
      </c>
      <c r="F104" s="16">
        <f t="shared" si="5"/>
        <v>104.62076770897238</v>
      </c>
    </row>
    <row r="105" spans="1:6" x14ac:dyDescent="0.3">
      <c r="A105" s="8">
        <v>44074</v>
      </c>
      <c r="B105" s="3">
        <v>129.03999300000001</v>
      </c>
      <c r="C105" s="3">
        <v>4.2324900000000127</v>
      </c>
      <c r="D105" s="16">
        <f t="shared" si="3"/>
        <v>117.71787490000001</v>
      </c>
      <c r="E105" s="16">
        <f t="shared" si="4"/>
        <v>130.3857957632604</v>
      </c>
      <c r="F105" s="16">
        <f t="shared" si="5"/>
        <v>105.04995403673963</v>
      </c>
    </row>
    <row r="106" spans="1:6" x14ac:dyDescent="0.3">
      <c r="A106" s="8">
        <v>44075</v>
      </c>
      <c r="B106" s="3">
        <v>134.179993</v>
      </c>
      <c r="C106" s="3">
        <v>5.1399999999999864</v>
      </c>
      <c r="D106" s="16">
        <f t="shared" si="3"/>
        <v>118.94362450000001</v>
      </c>
      <c r="E106" s="16">
        <f t="shared" si="4"/>
        <v>132.93279465151494</v>
      </c>
      <c r="F106" s="16">
        <f t="shared" si="5"/>
        <v>104.95445434848509</v>
      </c>
    </row>
    <row r="107" spans="1:6" x14ac:dyDescent="0.3">
      <c r="A107" s="8">
        <v>44076</v>
      </c>
      <c r="B107" s="3">
        <v>131.39999399999999</v>
      </c>
      <c r="C107" s="3">
        <v>-2.7799990000000037</v>
      </c>
      <c r="D107" s="16">
        <f t="shared" si="3"/>
        <v>120.0104992</v>
      </c>
      <c r="E107" s="16">
        <f t="shared" si="4"/>
        <v>134.37717413796813</v>
      </c>
      <c r="F107" s="16">
        <f t="shared" si="5"/>
        <v>105.64382426203186</v>
      </c>
    </row>
    <row r="108" spans="1:6" x14ac:dyDescent="0.3">
      <c r="A108" s="8">
        <v>44077</v>
      </c>
      <c r="B108" s="3">
        <v>120.879997</v>
      </c>
      <c r="C108" s="3">
        <v>-10.519996999999989</v>
      </c>
      <c r="D108" s="16">
        <f t="shared" si="3"/>
        <v>120.35937425</v>
      </c>
      <c r="E108" s="16">
        <f t="shared" si="4"/>
        <v>134.45207300636994</v>
      </c>
      <c r="F108" s="16">
        <f t="shared" si="5"/>
        <v>106.26667549363006</v>
      </c>
    </row>
    <row r="109" spans="1:6" x14ac:dyDescent="0.3">
      <c r="A109" s="8">
        <v>44078</v>
      </c>
      <c r="B109" s="3">
        <v>120.959999</v>
      </c>
      <c r="C109" s="3">
        <v>8.0001999999993245E-2</v>
      </c>
      <c r="D109" s="16">
        <f t="shared" si="3"/>
        <v>120.85174905000001</v>
      </c>
      <c r="E109" s="16">
        <f t="shared" si="4"/>
        <v>134.29070923664904</v>
      </c>
      <c r="F109" s="16">
        <f t="shared" si="5"/>
        <v>107.41278886335098</v>
      </c>
    </row>
    <row r="110" spans="1:6" x14ac:dyDescent="0.3">
      <c r="A110" s="8">
        <v>44082</v>
      </c>
      <c r="B110" s="3">
        <v>112.82</v>
      </c>
      <c r="C110" s="3">
        <v>-8.1399990000000031</v>
      </c>
      <c r="D110" s="16">
        <f t="shared" si="3"/>
        <v>120.856374</v>
      </c>
      <c r="E110" s="16">
        <f t="shared" si="4"/>
        <v>134.2842063873415</v>
      </c>
      <c r="F110" s="16">
        <f t="shared" si="5"/>
        <v>107.42854161265851</v>
      </c>
    </row>
    <row r="111" spans="1:6" x14ac:dyDescent="0.3">
      <c r="A111" s="8">
        <v>44083</v>
      </c>
      <c r="B111" s="3">
        <v>117.32</v>
      </c>
      <c r="C111" s="3">
        <v>4.5</v>
      </c>
      <c r="D111" s="16">
        <f t="shared" si="3"/>
        <v>121.25362400000002</v>
      </c>
      <c r="E111" s="16">
        <f t="shared" si="4"/>
        <v>133.7361017508529</v>
      </c>
      <c r="F111" s="16">
        <f t="shared" si="5"/>
        <v>108.77114624914714</v>
      </c>
    </row>
    <row r="112" spans="1:6" x14ac:dyDescent="0.3">
      <c r="A112" s="8">
        <v>44084</v>
      </c>
      <c r="B112" s="3">
        <v>113.489998</v>
      </c>
      <c r="C112" s="3">
        <v>-3.8300019999999932</v>
      </c>
      <c r="D112" s="16">
        <f t="shared" si="3"/>
        <v>121.27762380000001</v>
      </c>
      <c r="E112" s="16">
        <f t="shared" si="4"/>
        <v>133.69830267986546</v>
      </c>
      <c r="F112" s="16">
        <f t="shared" si="5"/>
        <v>108.85694492013458</v>
      </c>
    </row>
    <row r="113" spans="1:6" x14ac:dyDescent="0.3">
      <c r="A113" s="8">
        <v>44085</v>
      </c>
      <c r="B113" s="3">
        <v>112</v>
      </c>
      <c r="C113" s="3">
        <v>-1.4899979999999999</v>
      </c>
      <c r="D113" s="16">
        <f t="shared" si="3"/>
        <v>121.1271237</v>
      </c>
      <c r="E113" s="16">
        <f t="shared" si="4"/>
        <v>133.91543503440352</v>
      </c>
      <c r="F113" s="16">
        <f t="shared" si="5"/>
        <v>108.33881236559648</v>
      </c>
    </row>
    <row r="114" spans="1:6" x14ac:dyDescent="0.3">
      <c r="A114" s="8">
        <v>44088</v>
      </c>
      <c r="B114" s="3">
        <v>115.360001</v>
      </c>
      <c r="C114" s="3">
        <v>3.3600009999999969</v>
      </c>
      <c r="D114" s="16">
        <f t="shared" si="3"/>
        <v>121.1497487</v>
      </c>
      <c r="E114" s="16">
        <f t="shared" si="4"/>
        <v>133.89549539309075</v>
      </c>
      <c r="F114" s="16">
        <f t="shared" si="5"/>
        <v>108.40400200690927</v>
      </c>
    </row>
    <row r="115" spans="1:6" x14ac:dyDescent="0.3">
      <c r="A115" s="8">
        <v>44089</v>
      </c>
      <c r="B115" s="3">
        <v>115.540001</v>
      </c>
      <c r="C115" s="3">
        <v>0.18000000000000682</v>
      </c>
      <c r="D115" s="16">
        <f t="shared" si="3"/>
        <v>121.19637384999996</v>
      </c>
      <c r="E115" s="16">
        <f t="shared" si="4"/>
        <v>133.85255843119126</v>
      </c>
      <c r="F115" s="16">
        <f t="shared" si="5"/>
        <v>108.54018926880866</v>
      </c>
    </row>
    <row r="116" spans="1:6" x14ac:dyDescent="0.3">
      <c r="A116" s="8">
        <v>44090</v>
      </c>
      <c r="B116" s="3">
        <v>112.129997</v>
      </c>
      <c r="C116" s="3">
        <v>-3.4100040000000007</v>
      </c>
      <c r="D116" s="16">
        <f t="shared" si="3"/>
        <v>121.02474869999999</v>
      </c>
      <c r="E116" s="16">
        <f t="shared" si="4"/>
        <v>134.06901634178175</v>
      </c>
      <c r="F116" s="16">
        <f t="shared" si="5"/>
        <v>107.98048105821822</v>
      </c>
    </row>
    <row r="117" spans="1:6" x14ac:dyDescent="0.3">
      <c r="A117" s="8">
        <v>44091</v>
      </c>
      <c r="B117" s="3">
        <v>110.339996</v>
      </c>
      <c r="C117" s="3">
        <v>-1.7900010000000037</v>
      </c>
      <c r="D117" s="16">
        <f t="shared" si="3"/>
        <v>120.75637364999997</v>
      </c>
      <c r="E117" s="16">
        <f t="shared" si="4"/>
        <v>134.43273912348693</v>
      </c>
      <c r="F117" s="16">
        <f t="shared" si="5"/>
        <v>107.08000817651303</v>
      </c>
    </row>
    <row r="118" spans="1:6" x14ac:dyDescent="0.3">
      <c r="A118" s="8">
        <v>44092</v>
      </c>
      <c r="B118" s="3">
        <v>106.839996</v>
      </c>
      <c r="C118" s="3">
        <v>-3.5</v>
      </c>
      <c r="D118" s="16">
        <f t="shared" si="3"/>
        <v>120.18462335000001</v>
      </c>
      <c r="E118" s="16">
        <f t="shared" si="4"/>
        <v>135.12574282842547</v>
      </c>
      <c r="F118" s="16">
        <f t="shared" si="5"/>
        <v>105.24350387157456</v>
      </c>
    </row>
    <row r="119" spans="1:6" x14ac:dyDescent="0.3">
      <c r="A119" s="8">
        <v>44095</v>
      </c>
      <c r="B119" s="3">
        <v>110.08000199999999</v>
      </c>
      <c r="C119" s="3">
        <v>3.2400059999999939</v>
      </c>
      <c r="D119" s="16">
        <f t="shared" si="3"/>
        <v>119.4701233</v>
      </c>
      <c r="E119" s="16">
        <f t="shared" si="4"/>
        <v>134.90100804278882</v>
      </c>
      <c r="F119" s="16">
        <f t="shared" si="5"/>
        <v>104.03923855721118</v>
      </c>
    </row>
    <row r="120" spans="1:6" x14ac:dyDescent="0.3">
      <c r="A120" s="8">
        <v>44096</v>
      </c>
      <c r="B120" s="3">
        <v>111.80999799999999</v>
      </c>
      <c r="C120" s="3">
        <v>1.7299959999999999</v>
      </c>
      <c r="D120" s="16">
        <f t="shared" si="3"/>
        <v>118.76774830000002</v>
      </c>
      <c r="E120" s="16">
        <f t="shared" si="4"/>
        <v>134.25047009538963</v>
      </c>
      <c r="F120" s="16">
        <f t="shared" si="5"/>
        <v>103.2850265046104</v>
      </c>
    </row>
    <row r="121" spans="1:6" x14ac:dyDescent="0.3">
      <c r="A121" s="8">
        <v>44097</v>
      </c>
      <c r="B121" s="3">
        <v>107.120003</v>
      </c>
      <c r="C121" s="3">
        <v>-4.6899949999999961</v>
      </c>
      <c r="D121" s="16">
        <f t="shared" si="3"/>
        <v>117.88249860000001</v>
      </c>
      <c r="E121" s="16">
        <f t="shared" si="4"/>
        <v>133.89424265928463</v>
      </c>
      <c r="F121" s="16">
        <f t="shared" si="5"/>
        <v>101.87075454071538</v>
      </c>
    </row>
    <row r="122" spans="1:6" x14ac:dyDescent="0.3">
      <c r="A122" s="8">
        <v>44098</v>
      </c>
      <c r="B122" s="3">
        <v>108.220001</v>
      </c>
      <c r="C122" s="3">
        <v>1.0999979999999994</v>
      </c>
      <c r="D122" s="16">
        <f t="shared" si="3"/>
        <v>116.96737370000001</v>
      </c>
      <c r="E122" s="16">
        <f t="shared" si="4"/>
        <v>132.99138643343346</v>
      </c>
      <c r="F122" s="16">
        <f t="shared" si="5"/>
        <v>100.94336096656656</v>
      </c>
    </row>
    <row r="123" spans="1:6" x14ac:dyDescent="0.3">
      <c r="A123" s="8">
        <v>44099</v>
      </c>
      <c r="B123" s="3">
        <v>112.279999</v>
      </c>
      <c r="C123" s="3">
        <v>4.0599980000000073</v>
      </c>
      <c r="D123" s="16">
        <f t="shared" si="3"/>
        <v>116.33087354999998</v>
      </c>
      <c r="E123" s="16">
        <f t="shared" si="4"/>
        <v>132.03456663916486</v>
      </c>
      <c r="F123" s="16">
        <f t="shared" si="5"/>
        <v>100.62718046083508</v>
      </c>
    </row>
    <row r="124" spans="1:6" x14ac:dyDescent="0.3">
      <c r="A124" s="8">
        <v>44102</v>
      </c>
      <c r="B124" s="3">
        <v>114.959999</v>
      </c>
      <c r="C124" s="3">
        <v>2.6799999999999926</v>
      </c>
      <c r="D124" s="16">
        <f t="shared" si="3"/>
        <v>115.83849834999998</v>
      </c>
      <c r="E124" s="16">
        <f t="shared" si="4"/>
        <v>131.05827013962389</v>
      </c>
      <c r="F124" s="16">
        <f t="shared" si="5"/>
        <v>100.61872656037609</v>
      </c>
    </row>
    <row r="125" spans="1:6" x14ac:dyDescent="0.3">
      <c r="A125" s="8">
        <v>44103</v>
      </c>
      <c r="B125" s="3">
        <v>114.089996</v>
      </c>
      <c r="C125" s="3">
        <v>-0.87000299999999697</v>
      </c>
      <c r="D125" s="16">
        <f t="shared" si="3"/>
        <v>115.0909985</v>
      </c>
      <c r="E125" s="16">
        <f t="shared" si="4"/>
        <v>129.06103748061943</v>
      </c>
      <c r="F125" s="16">
        <f t="shared" si="5"/>
        <v>101.12095951938056</v>
      </c>
    </row>
    <row r="126" spans="1:6" x14ac:dyDescent="0.3">
      <c r="A126" s="8">
        <v>44104</v>
      </c>
      <c r="B126" s="3">
        <v>115.80999799999999</v>
      </c>
      <c r="C126" s="3">
        <v>1.7200019999999938</v>
      </c>
      <c r="D126" s="16">
        <f t="shared" si="3"/>
        <v>114.17249875</v>
      </c>
      <c r="E126" s="16">
        <f t="shared" si="4"/>
        <v>125.08180082708176</v>
      </c>
      <c r="F126" s="16">
        <f t="shared" si="5"/>
        <v>103.26319667291824</v>
      </c>
    </row>
    <row r="127" spans="1:6" x14ac:dyDescent="0.3">
      <c r="A127" s="8">
        <v>44105</v>
      </c>
      <c r="B127" s="3">
        <v>116.790001</v>
      </c>
      <c r="C127" s="3">
        <v>0.98000300000001062</v>
      </c>
      <c r="D127" s="16">
        <f t="shared" si="3"/>
        <v>113.44199909999998</v>
      </c>
      <c r="E127" s="16">
        <f t="shared" si="4"/>
        <v>121.11606568443983</v>
      </c>
      <c r="F127" s="16">
        <f t="shared" si="5"/>
        <v>105.76793251556012</v>
      </c>
    </row>
    <row r="128" spans="1:6" x14ac:dyDescent="0.3">
      <c r="A128" s="8">
        <v>44106</v>
      </c>
      <c r="B128" s="3">
        <v>113.019997</v>
      </c>
      <c r="C128" s="3">
        <v>-3.7700040000000001</v>
      </c>
      <c r="D128" s="16">
        <f t="shared" si="3"/>
        <v>113.04899909999997</v>
      </c>
      <c r="E128" s="16">
        <f t="shared" si="4"/>
        <v>119.92245212921435</v>
      </c>
      <c r="F128" s="16">
        <f t="shared" si="5"/>
        <v>106.1755460707856</v>
      </c>
    </row>
    <row r="129" spans="1:6" x14ac:dyDescent="0.3">
      <c r="A129" s="8">
        <v>44109</v>
      </c>
      <c r="B129" s="3">
        <v>116.5</v>
      </c>
      <c r="C129" s="3">
        <v>3.4800029999999964</v>
      </c>
      <c r="D129" s="16">
        <f t="shared" si="3"/>
        <v>112.82599914999999</v>
      </c>
      <c r="E129" s="16">
        <f t="shared" si="4"/>
        <v>118.9014035145519</v>
      </c>
      <c r="F129" s="16">
        <f t="shared" si="5"/>
        <v>106.75059478544807</v>
      </c>
    </row>
    <row r="130" spans="1:6" x14ac:dyDescent="0.3">
      <c r="A130" s="8">
        <v>44110</v>
      </c>
      <c r="B130" s="3">
        <v>113.160004</v>
      </c>
      <c r="C130" s="3">
        <v>-3.3399959999999993</v>
      </c>
      <c r="D130" s="16">
        <f t="shared" si="3"/>
        <v>112.84299935000001</v>
      </c>
      <c r="E130" s="16">
        <f t="shared" si="4"/>
        <v>118.92014397684747</v>
      </c>
      <c r="F130" s="16">
        <f t="shared" si="5"/>
        <v>106.76585472315256</v>
      </c>
    </row>
    <row r="131" spans="1:6" x14ac:dyDescent="0.3">
      <c r="A131" s="8">
        <v>44111</v>
      </c>
      <c r="B131" s="3">
        <v>115.08000199999999</v>
      </c>
      <c r="C131" s="3">
        <v>1.9199979999999925</v>
      </c>
      <c r="D131" s="16">
        <f t="shared" si="3"/>
        <v>112.73099945000001</v>
      </c>
      <c r="E131" s="16">
        <f t="shared" si="4"/>
        <v>118.55110598789278</v>
      </c>
      <c r="F131" s="16">
        <f t="shared" si="5"/>
        <v>106.91089291210724</v>
      </c>
    </row>
    <row r="132" spans="1:6" x14ac:dyDescent="0.3">
      <c r="A132" s="8">
        <v>44112</v>
      </c>
      <c r="B132" s="3">
        <v>114.970001</v>
      </c>
      <c r="C132" s="3">
        <v>-0.11000099999999691</v>
      </c>
      <c r="D132" s="16">
        <f t="shared" si="3"/>
        <v>112.80499960000002</v>
      </c>
      <c r="E132" s="16">
        <f t="shared" si="4"/>
        <v>118.69899195255886</v>
      </c>
      <c r="F132" s="16">
        <f t="shared" si="5"/>
        <v>106.91100724744118</v>
      </c>
    </row>
    <row r="133" spans="1:6" x14ac:dyDescent="0.3">
      <c r="A133" s="8">
        <v>44113</v>
      </c>
      <c r="B133" s="3">
        <v>116.970001</v>
      </c>
      <c r="C133" s="3">
        <v>2</v>
      </c>
      <c r="D133" s="16">
        <f t="shared" si="3"/>
        <v>113.05349965000001</v>
      </c>
      <c r="E133" s="16">
        <f t="shared" si="4"/>
        <v>119.20427026950961</v>
      </c>
      <c r="F133" s="16">
        <f t="shared" si="5"/>
        <v>106.90272903049041</v>
      </c>
    </row>
    <row r="134" spans="1:6" x14ac:dyDescent="0.3">
      <c r="A134" s="8">
        <v>44116</v>
      </c>
      <c r="B134" s="3">
        <v>124.400002</v>
      </c>
      <c r="C134" s="3">
        <v>7.4300010000000043</v>
      </c>
      <c r="D134" s="16">
        <f t="shared" si="3"/>
        <v>113.5054997</v>
      </c>
      <c r="E134" s="16">
        <f t="shared" si="4"/>
        <v>121.36039603624934</v>
      </c>
      <c r="F134" s="16">
        <f t="shared" si="5"/>
        <v>105.65060336375066</v>
      </c>
    </row>
    <row r="135" spans="1:6" x14ac:dyDescent="0.3">
      <c r="A135" s="8">
        <v>44117</v>
      </c>
      <c r="B135" s="3">
        <v>121.099998</v>
      </c>
      <c r="C135" s="3">
        <v>-3.3000040000000013</v>
      </c>
      <c r="D135" s="16">
        <f t="shared" si="3"/>
        <v>113.78349955000002</v>
      </c>
      <c r="E135" s="16">
        <f t="shared" si="4"/>
        <v>122.27453615130044</v>
      </c>
      <c r="F135" s="16">
        <f t="shared" si="5"/>
        <v>105.29246294869959</v>
      </c>
    </row>
    <row r="136" spans="1:6" x14ac:dyDescent="0.3">
      <c r="A136" s="8">
        <v>44118</v>
      </c>
      <c r="B136" s="3">
        <v>121.19000200000001</v>
      </c>
      <c r="C136" s="3">
        <v>9.0004000000007522E-2</v>
      </c>
      <c r="D136" s="16">
        <f t="shared" si="3"/>
        <v>114.2364998</v>
      </c>
      <c r="E136" s="16">
        <f t="shared" si="4"/>
        <v>123.27537734261685</v>
      </c>
      <c r="F136" s="16">
        <f t="shared" si="5"/>
        <v>105.19762225738316</v>
      </c>
    </row>
    <row r="137" spans="1:6" x14ac:dyDescent="0.3">
      <c r="A137" s="8">
        <v>44119</v>
      </c>
      <c r="B137" s="3">
        <v>120.709999</v>
      </c>
      <c r="C137" s="3">
        <v>-0.48000300000001062</v>
      </c>
      <c r="D137" s="16">
        <f t="shared" si="3"/>
        <v>114.75499995</v>
      </c>
      <c r="E137" s="16">
        <f t="shared" si="4"/>
        <v>124.02703465733475</v>
      </c>
      <c r="F137" s="16">
        <f t="shared" si="5"/>
        <v>105.48296524266524</v>
      </c>
    </row>
    <row r="138" spans="1:6" x14ac:dyDescent="0.3">
      <c r="A138" s="8">
        <v>44120</v>
      </c>
      <c r="B138" s="3">
        <v>119.019997</v>
      </c>
      <c r="C138" s="3">
        <v>-1.6900019999999927</v>
      </c>
      <c r="D138" s="16">
        <f t="shared" si="3"/>
        <v>115.36399999999999</v>
      </c>
      <c r="E138" s="16">
        <f t="shared" si="4"/>
        <v>124.05857795594579</v>
      </c>
      <c r="F138" s="16">
        <f t="shared" si="5"/>
        <v>106.66942204405419</v>
      </c>
    </row>
    <row r="139" spans="1:6" x14ac:dyDescent="0.3">
      <c r="A139" s="8">
        <v>44123</v>
      </c>
      <c r="B139" s="3">
        <v>115.980003</v>
      </c>
      <c r="C139" s="3">
        <v>-3.0399940000000072</v>
      </c>
      <c r="D139" s="16">
        <f t="shared" si="3"/>
        <v>115.65900004999999</v>
      </c>
      <c r="E139" s="16">
        <f t="shared" si="4"/>
        <v>124.0100090118213</v>
      </c>
      <c r="F139" s="16">
        <f t="shared" si="5"/>
        <v>107.30799108817868</v>
      </c>
    </row>
    <row r="140" spans="1:6" x14ac:dyDescent="0.3">
      <c r="A140" s="8">
        <v>44124</v>
      </c>
      <c r="B140" s="3">
        <v>117.510002</v>
      </c>
      <c r="C140" s="3">
        <v>1.5299990000000037</v>
      </c>
      <c r="D140" s="16">
        <f t="shared" si="3"/>
        <v>115.94400024999997</v>
      </c>
      <c r="E140" s="16">
        <f t="shared" si="4"/>
        <v>124.13770078834159</v>
      </c>
      <c r="F140" s="16">
        <f t="shared" si="5"/>
        <v>107.75029971165836</v>
      </c>
    </row>
    <row r="141" spans="1:6" x14ac:dyDescent="0.3">
      <c r="A141" s="8">
        <v>44125</v>
      </c>
      <c r="B141" s="3">
        <v>116.870003</v>
      </c>
      <c r="C141" s="3">
        <v>-0.63999900000000309</v>
      </c>
      <c r="D141" s="16">
        <f t="shared" si="3"/>
        <v>116.43150024999997</v>
      </c>
      <c r="E141" s="16">
        <f t="shared" si="4"/>
        <v>123.55786076831643</v>
      </c>
      <c r="F141" s="16">
        <f t="shared" si="5"/>
        <v>109.30513973168351</v>
      </c>
    </row>
    <row r="142" spans="1:6" x14ac:dyDescent="0.3">
      <c r="A142" s="8">
        <v>44126</v>
      </c>
      <c r="B142" s="3">
        <v>115.75</v>
      </c>
      <c r="C142" s="3">
        <v>-1.120002999999997</v>
      </c>
      <c r="D142" s="16">
        <f t="shared" si="3"/>
        <v>116.8080002</v>
      </c>
      <c r="E142" s="16">
        <f t="shared" si="4"/>
        <v>122.87637312189754</v>
      </c>
      <c r="F142" s="16">
        <f t="shared" si="5"/>
        <v>110.73962727810245</v>
      </c>
    </row>
    <row r="143" spans="1:6" x14ac:dyDescent="0.3">
      <c r="A143" s="8">
        <v>44127</v>
      </c>
      <c r="B143" s="3">
        <v>115.040001</v>
      </c>
      <c r="C143" s="3">
        <v>-0.70999899999999627</v>
      </c>
      <c r="D143" s="16">
        <f t="shared" si="3"/>
        <v>116.94600029999999</v>
      </c>
      <c r="E143" s="16">
        <f t="shared" si="4"/>
        <v>122.71432579962459</v>
      </c>
      <c r="F143" s="16">
        <f t="shared" si="5"/>
        <v>111.1776748003754</v>
      </c>
    </row>
    <row r="144" spans="1:6" x14ac:dyDescent="0.3">
      <c r="A144" s="8">
        <v>44130</v>
      </c>
      <c r="B144" s="3">
        <v>115.050003</v>
      </c>
      <c r="C144" s="3">
        <v>1.0002000000000066E-2</v>
      </c>
      <c r="D144" s="16">
        <f t="shared" si="3"/>
        <v>116.9505005</v>
      </c>
      <c r="E144" s="16">
        <f t="shared" si="4"/>
        <v>122.71275864954696</v>
      </c>
      <c r="F144" s="16">
        <f t="shared" si="5"/>
        <v>111.18824235045305</v>
      </c>
    </row>
    <row r="145" spans="1:6" x14ac:dyDescent="0.3">
      <c r="A145" s="8">
        <v>44131</v>
      </c>
      <c r="B145" s="3">
        <v>116.599998</v>
      </c>
      <c r="C145" s="3">
        <v>1.5499949999999956</v>
      </c>
      <c r="D145" s="16">
        <f t="shared" si="3"/>
        <v>117.0760006</v>
      </c>
      <c r="E145" s="16">
        <f t="shared" si="4"/>
        <v>122.69104210324977</v>
      </c>
      <c r="F145" s="16">
        <f t="shared" si="5"/>
        <v>111.46095909675023</v>
      </c>
    </row>
    <row r="146" spans="1:6" x14ac:dyDescent="0.3">
      <c r="A146" s="8">
        <v>44132</v>
      </c>
      <c r="B146" s="3">
        <v>111.199997</v>
      </c>
      <c r="C146" s="3">
        <v>-5.4000010000000032</v>
      </c>
      <c r="D146" s="16">
        <f t="shared" si="3"/>
        <v>116.84550055000003</v>
      </c>
      <c r="E146" s="16">
        <f t="shared" si="4"/>
        <v>123.00188756965844</v>
      </c>
      <c r="F146" s="16">
        <f t="shared" si="5"/>
        <v>110.68911353034161</v>
      </c>
    </row>
    <row r="147" spans="1:6" x14ac:dyDescent="0.3">
      <c r="A147" s="8">
        <v>44133</v>
      </c>
      <c r="B147" s="3">
        <v>115.32</v>
      </c>
      <c r="C147" s="3">
        <v>4.120002999999997</v>
      </c>
      <c r="D147" s="16">
        <f t="shared" si="3"/>
        <v>116.77200050000002</v>
      </c>
      <c r="E147" s="16">
        <f t="shared" si="4"/>
        <v>122.96427846953745</v>
      </c>
      <c r="F147" s="16">
        <f t="shared" si="5"/>
        <v>110.57972253046259</v>
      </c>
    </row>
    <row r="148" spans="1:6" x14ac:dyDescent="0.3">
      <c r="A148" s="8">
        <v>44134</v>
      </c>
      <c r="B148" s="3">
        <v>108.860001</v>
      </c>
      <c r="C148" s="3">
        <v>-6.4599989999999963</v>
      </c>
      <c r="D148" s="16">
        <f t="shared" si="3"/>
        <v>116.56400070000002</v>
      </c>
      <c r="E148" s="16">
        <f t="shared" si="4"/>
        <v>123.48322695368013</v>
      </c>
      <c r="F148" s="16">
        <f t="shared" si="5"/>
        <v>109.64477444631991</v>
      </c>
    </row>
    <row r="149" spans="1:6" x14ac:dyDescent="0.3">
      <c r="A149" s="8">
        <v>44137</v>
      </c>
      <c r="B149" s="3">
        <v>108.769997</v>
      </c>
      <c r="C149" s="3">
        <v>-9.0003999999993312E-2</v>
      </c>
      <c r="D149" s="16">
        <f t="shared" si="3"/>
        <v>116.17750054999999</v>
      </c>
      <c r="E149" s="16">
        <f t="shared" si="4"/>
        <v>123.88636830103961</v>
      </c>
      <c r="F149" s="16">
        <f t="shared" si="5"/>
        <v>108.46863279896037</v>
      </c>
    </row>
    <row r="150" spans="1:6" x14ac:dyDescent="0.3">
      <c r="A150" s="8">
        <v>44138</v>
      </c>
      <c r="B150" s="3">
        <v>110.44000200000001</v>
      </c>
      <c r="C150" s="3">
        <v>1.6700050000000033</v>
      </c>
      <c r="D150" s="16">
        <f t="shared" ref="D150:D213" si="6">AVERAGE(B131:B150)</f>
        <v>116.04150044999997</v>
      </c>
      <c r="E150" s="16">
        <f t="shared" ref="E150:E213" si="7">D150+((STDEVPA(B131:B150)*$J$1))</f>
        <v>124.04870837352841</v>
      </c>
      <c r="F150" s="16">
        <f t="shared" ref="F150:F213" si="8">D150-((STDEVPA(B131:B150)*$J$1))</f>
        <v>108.03429252647153</v>
      </c>
    </row>
    <row r="151" spans="1:6" x14ac:dyDescent="0.3">
      <c r="A151" s="8">
        <v>44139</v>
      </c>
      <c r="B151" s="3">
        <v>114.949997</v>
      </c>
      <c r="C151" s="3">
        <v>4.5099949999999893</v>
      </c>
      <c r="D151" s="16">
        <f t="shared" si="6"/>
        <v>116.03500020000001</v>
      </c>
      <c r="E151" s="16">
        <f t="shared" si="7"/>
        <v>124.04553013378207</v>
      </c>
      <c r="F151" s="16">
        <f t="shared" si="8"/>
        <v>108.02447026621796</v>
      </c>
    </row>
    <row r="152" spans="1:6" x14ac:dyDescent="0.3">
      <c r="A152" s="8">
        <v>44140</v>
      </c>
      <c r="B152" s="3">
        <v>119.029999</v>
      </c>
      <c r="C152" s="3">
        <v>4.0800020000000075</v>
      </c>
      <c r="D152" s="16">
        <f t="shared" si="6"/>
        <v>116.23800009999999</v>
      </c>
      <c r="E152" s="16">
        <f t="shared" si="7"/>
        <v>124.33558695570079</v>
      </c>
      <c r="F152" s="16">
        <f t="shared" si="8"/>
        <v>108.1404132442992</v>
      </c>
    </row>
    <row r="153" spans="1:6" x14ac:dyDescent="0.3">
      <c r="A153" s="8">
        <v>44141</v>
      </c>
      <c r="B153" s="3">
        <v>118.69000200000001</v>
      </c>
      <c r="C153" s="3">
        <v>-0.33999699999999677</v>
      </c>
      <c r="D153" s="16">
        <f t="shared" si="6"/>
        <v>116.32400014999999</v>
      </c>
      <c r="E153" s="16">
        <f t="shared" si="7"/>
        <v>124.48712617201012</v>
      </c>
      <c r="F153" s="16">
        <f t="shared" si="8"/>
        <v>108.16087412798986</v>
      </c>
    </row>
    <row r="154" spans="1:6" x14ac:dyDescent="0.3">
      <c r="A154" s="8">
        <v>44144</v>
      </c>
      <c r="B154" s="3">
        <v>116.32</v>
      </c>
      <c r="C154" s="3">
        <v>-2.3700020000000137</v>
      </c>
      <c r="D154" s="16">
        <f t="shared" si="6"/>
        <v>115.92000005</v>
      </c>
      <c r="E154" s="16">
        <f t="shared" si="7"/>
        <v>123.19594700912623</v>
      </c>
      <c r="F154" s="16">
        <f t="shared" si="8"/>
        <v>108.64405309087377</v>
      </c>
    </row>
    <row r="155" spans="1:6" x14ac:dyDescent="0.3">
      <c r="A155" s="8">
        <v>44145</v>
      </c>
      <c r="B155" s="3">
        <v>115.970001</v>
      </c>
      <c r="C155" s="3">
        <v>-0.34999899999999684</v>
      </c>
      <c r="D155" s="16">
        <f t="shared" si="6"/>
        <v>115.66350020000002</v>
      </c>
      <c r="E155" s="16">
        <f t="shared" si="7"/>
        <v>122.54174559591441</v>
      </c>
      <c r="F155" s="16">
        <f t="shared" si="8"/>
        <v>108.78525480408562</v>
      </c>
    </row>
    <row r="156" spans="1:6" x14ac:dyDescent="0.3">
      <c r="A156" s="8">
        <v>44146</v>
      </c>
      <c r="B156" s="3">
        <v>119.489998</v>
      </c>
      <c r="C156" s="3">
        <v>3.5199970000000036</v>
      </c>
      <c r="D156" s="16">
        <f t="shared" si="6"/>
        <v>115.57850000000001</v>
      </c>
      <c r="E156" s="16">
        <f t="shared" si="7"/>
        <v>122.21938339334592</v>
      </c>
      <c r="F156" s="16">
        <f t="shared" si="8"/>
        <v>108.93761660665409</v>
      </c>
    </row>
    <row r="157" spans="1:6" x14ac:dyDescent="0.3">
      <c r="A157" s="8">
        <v>44147</v>
      </c>
      <c r="B157" s="3">
        <v>119.209999</v>
      </c>
      <c r="C157" s="3">
        <v>-0.27999900000000366</v>
      </c>
      <c r="D157" s="16">
        <f t="shared" si="6"/>
        <v>115.5035</v>
      </c>
      <c r="E157" s="16">
        <f t="shared" si="7"/>
        <v>121.94166222566794</v>
      </c>
      <c r="F157" s="16">
        <f t="shared" si="8"/>
        <v>109.06533777433206</v>
      </c>
    </row>
    <row r="158" spans="1:6" x14ac:dyDescent="0.3">
      <c r="A158" s="8">
        <v>44148</v>
      </c>
      <c r="B158" s="3">
        <v>119.260002</v>
      </c>
      <c r="C158" s="3">
        <v>5.0003000000003794E-2</v>
      </c>
      <c r="D158" s="16">
        <f t="shared" si="6"/>
        <v>115.51550025000002</v>
      </c>
      <c r="E158" s="16">
        <f t="shared" si="7"/>
        <v>121.98067372369864</v>
      </c>
      <c r="F158" s="16">
        <f t="shared" si="8"/>
        <v>109.05032677630139</v>
      </c>
    </row>
    <row r="159" spans="1:6" x14ac:dyDescent="0.3">
      <c r="A159" s="8">
        <v>44151</v>
      </c>
      <c r="B159" s="3">
        <v>120.300003</v>
      </c>
      <c r="C159" s="3">
        <v>1.0400010000000037</v>
      </c>
      <c r="D159" s="16">
        <f t="shared" si="6"/>
        <v>115.73150025</v>
      </c>
      <c r="E159" s="16">
        <f t="shared" si="7"/>
        <v>122.52465745390867</v>
      </c>
      <c r="F159" s="16">
        <f t="shared" si="8"/>
        <v>108.93834304609132</v>
      </c>
    </row>
    <row r="160" spans="1:6" x14ac:dyDescent="0.3">
      <c r="A160" s="8">
        <v>44152</v>
      </c>
      <c r="B160" s="3">
        <v>119.389999</v>
      </c>
      <c r="C160" s="3">
        <v>-0.9100040000000007</v>
      </c>
      <c r="D160" s="16">
        <f t="shared" si="6"/>
        <v>115.82550009999997</v>
      </c>
      <c r="E160" s="16">
        <f t="shared" si="7"/>
        <v>122.76494891353092</v>
      </c>
      <c r="F160" s="16">
        <f t="shared" si="8"/>
        <v>108.88605128646903</v>
      </c>
    </row>
    <row r="161" spans="1:6" x14ac:dyDescent="0.3">
      <c r="A161" s="8">
        <v>44153</v>
      </c>
      <c r="B161" s="3">
        <v>118.029999</v>
      </c>
      <c r="C161" s="3">
        <v>-1.3599999999999994</v>
      </c>
      <c r="D161" s="16">
        <f t="shared" si="6"/>
        <v>115.88349989999999</v>
      </c>
      <c r="E161" s="16">
        <f t="shared" si="7"/>
        <v>122.87608595573175</v>
      </c>
      <c r="F161" s="16">
        <f t="shared" si="8"/>
        <v>108.89091384426823</v>
      </c>
    </row>
    <row r="162" spans="1:6" x14ac:dyDescent="0.3">
      <c r="A162" s="8">
        <v>44154</v>
      </c>
      <c r="B162" s="3">
        <v>118.639999</v>
      </c>
      <c r="C162" s="3">
        <v>0.60999999999999943</v>
      </c>
      <c r="D162" s="16">
        <f t="shared" si="6"/>
        <v>116.02799984999999</v>
      </c>
      <c r="E162" s="16">
        <f t="shared" si="7"/>
        <v>123.12228147801663</v>
      </c>
      <c r="F162" s="16">
        <f t="shared" si="8"/>
        <v>108.93371822198334</v>
      </c>
    </row>
    <row r="163" spans="1:6" x14ac:dyDescent="0.3">
      <c r="A163" s="8">
        <v>44155</v>
      </c>
      <c r="B163" s="3">
        <v>117.339996</v>
      </c>
      <c r="C163" s="3">
        <v>-1.3000030000000038</v>
      </c>
      <c r="D163" s="16">
        <f t="shared" si="6"/>
        <v>116.14299959999998</v>
      </c>
      <c r="E163" s="16">
        <f t="shared" si="7"/>
        <v>123.24405378100839</v>
      </c>
      <c r="F163" s="16">
        <f t="shared" si="8"/>
        <v>109.04194541899157</v>
      </c>
    </row>
    <row r="164" spans="1:6" x14ac:dyDescent="0.3">
      <c r="A164" s="8">
        <v>44158</v>
      </c>
      <c r="B164" s="3">
        <v>113.849998</v>
      </c>
      <c r="C164" s="3">
        <v>-3.4899979999999999</v>
      </c>
      <c r="D164" s="16">
        <f t="shared" si="6"/>
        <v>116.08299935000002</v>
      </c>
      <c r="E164" s="16">
        <f t="shared" si="7"/>
        <v>123.24003877392489</v>
      </c>
      <c r="F164" s="16">
        <f t="shared" si="8"/>
        <v>108.92595992607515</v>
      </c>
    </row>
    <row r="165" spans="1:6" x14ac:dyDescent="0.3">
      <c r="A165" s="8">
        <v>44159</v>
      </c>
      <c r="B165" s="3">
        <v>115.16999800000001</v>
      </c>
      <c r="C165" s="3">
        <v>1.3200000000000074</v>
      </c>
      <c r="D165" s="16">
        <f t="shared" si="6"/>
        <v>116.01149935000001</v>
      </c>
      <c r="E165" s="16">
        <f t="shared" si="7"/>
        <v>123.17501951035517</v>
      </c>
      <c r="F165" s="16">
        <f t="shared" si="8"/>
        <v>108.84797918964485</v>
      </c>
    </row>
    <row r="166" spans="1:6" x14ac:dyDescent="0.3">
      <c r="A166" s="8">
        <v>44160</v>
      </c>
      <c r="B166" s="3">
        <v>116.029999</v>
      </c>
      <c r="C166" s="3">
        <v>0.86000099999999691</v>
      </c>
      <c r="D166" s="16">
        <f t="shared" si="6"/>
        <v>116.25299944999999</v>
      </c>
      <c r="E166" s="16">
        <f t="shared" si="7"/>
        <v>123.06862043192187</v>
      </c>
      <c r="F166" s="16">
        <f t="shared" si="8"/>
        <v>109.43737846807811</v>
      </c>
    </row>
    <row r="167" spans="1:6" x14ac:dyDescent="0.3">
      <c r="A167" s="8">
        <v>44162</v>
      </c>
      <c r="B167" s="3">
        <v>116.589996</v>
      </c>
      <c r="C167" s="3">
        <v>0.55999699999999564</v>
      </c>
      <c r="D167" s="16">
        <f t="shared" si="6"/>
        <v>116.31649924999999</v>
      </c>
      <c r="E167" s="16">
        <f t="shared" si="7"/>
        <v>123.11982021927787</v>
      </c>
      <c r="F167" s="16">
        <f t="shared" si="8"/>
        <v>109.51317828072212</v>
      </c>
    </row>
    <row r="168" spans="1:6" x14ac:dyDescent="0.3">
      <c r="A168" s="8">
        <v>44165</v>
      </c>
      <c r="B168" s="3">
        <v>119.050003</v>
      </c>
      <c r="C168" s="3">
        <v>2.4600070000000045</v>
      </c>
      <c r="D168" s="16">
        <f t="shared" si="6"/>
        <v>116.82599935</v>
      </c>
      <c r="E168" s="16">
        <f t="shared" si="7"/>
        <v>122.79436178229398</v>
      </c>
      <c r="F168" s="16">
        <f t="shared" si="8"/>
        <v>110.85763691770603</v>
      </c>
    </row>
    <row r="169" spans="1:6" x14ac:dyDescent="0.3">
      <c r="A169" s="8">
        <v>44166</v>
      </c>
      <c r="B169" s="3">
        <v>122.720001</v>
      </c>
      <c r="C169" s="3">
        <v>3.6699979999999925</v>
      </c>
      <c r="D169" s="16">
        <f t="shared" si="6"/>
        <v>117.52349955000003</v>
      </c>
      <c r="E169" s="16">
        <f t="shared" si="7"/>
        <v>122.78119299148341</v>
      </c>
      <c r="F169" s="16">
        <f t="shared" si="8"/>
        <v>112.26580610851664</v>
      </c>
    </row>
    <row r="170" spans="1:6" x14ac:dyDescent="0.3">
      <c r="A170" s="8">
        <v>44167</v>
      </c>
      <c r="B170" s="3">
        <v>123.08000199999999</v>
      </c>
      <c r="C170" s="3">
        <v>0.36000099999999691</v>
      </c>
      <c r="D170" s="16">
        <f t="shared" si="6"/>
        <v>118.15549955000002</v>
      </c>
      <c r="E170" s="16">
        <f t="shared" si="7"/>
        <v>122.86563762778684</v>
      </c>
      <c r="F170" s="16">
        <f t="shared" si="8"/>
        <v>113.44536147221319</v>
      </c>
    </row>
    <row r="171" spans="1:6" x14ac:dyDescent="0.3">
      <c r="A171" s="8">
        <v>44168</v>
      </c>
      <c r="B171" s="3">
        <v>122.94000200000001</v>
      </c>
      <c r="C171" s="3">
        <v>-0.13999999999998636</v>
      </c>
      <c r="D171" s="16">
        <f t="shared" si="6"/>
        <v>118.55499979999999</v>
      </c>
      <c r="E171" s="16">
        <f t="shared" si="7"/>
        <v>123.46114312567006</v>
      </c>
      <c r="F171" s="16">
        <f t="shared" si="8"/>
        <v>113.64885647432992</v>
      </c>
    </row>
    <row r="172" spans="1:6" x14ac:dyDescent="0.3">
      <c r="A172" s="8">
        <v>44169</v>
      </c>
      <c r="B172" s="3">
        <v>122.25</v>
      </c>
      <c r="C172" s="3">
        <v>-0.69000200000000689</v>
      </c>
      <c r="D172" s="16">
        <f t="shared" si="6"/>
        <v>118.71599985</v>
      </c>
      <c r="E172" s="16">
        <f t="shared" si="7"/>
        <v>123.87856110534767</v>
      </c>
      <c r="F172" s="16">
        <f t="shared" si="8"/>
        <v>113.55343859465233</v>
      </c>
    </row>
    <row r="173" spans="1:6" x14ac:dyDescent="0.3">
      <c r="A173" s="8">
        <v>44172</v>
      </c>
      <c r="B173" s="3">
        <v>123.75</v>
      </c>
      <c r="C173" s="3">
        <v>1.5</v>
      </c>
      <c r="D173" s="16">
        <f t="shared" si="6"/>
        <v>118.96899974999999</v>
      </c>
      <c r="E173" s="16">
        <f t="shared" si="7"/>
        <v>124.57828662464065</v>
      </c>
      <c r="F173" s="16">
        <f t="shared" si="8"/>
        <v>113.35971287535934</v>
      </c>
    </row>
    <row r="174" spans="1:6" x14ac:dyDescent="0.3">
      <c r="A174" s="8">
        <v>44173</v>
      </c>
      <c r="B174" s="3">
        <v>124.379997</v>
      </c>
      <c r="C174" s="3">
        <v>0.62999700000000303</v>
      </c>
      <c r="D174" s="16">
        <f t="shared" si="6"/>
        <v>119.37199959999998</v>
      </c>
      <c r="E174" s="16">
        <f t="shared" si="7"/>
        <v>125.31058546183758</v>
      </c>
      <c r="F174" s="16">
        <f t="shared" si="8"/>
        <v>113.43341373816239</v>
      </c>
    </row>
    <row r="175" spans="1:6" x14ac:dyDescent="0.3">
      <c r="A175" s="8">
        <v>44174</v>
      </c>
      <c r="B175" s="3">
        <v>121.779999</v>
      </c>
      <c r="C175" s="3">
        <v>-2.5999979999999994</v>
      </c>
      <c r="D175" s="16">
        <f t="shared" si="6"/>
        <v>119.6624995</v>
      </c>
      <c r="E175" s="16">
        <f t="shared" si="7"/>
        <v>125.47405820640716</v>
      </c>
      <c r="F175" s="16">
        <f t="shared" si="8"/>
        <v>113.85094079359283</v>
      </c>
    </row>
    <row r="176" spans="1:6" x14ac:dyDescent="0.3">
      <c r="A176" s="8">
        <v>44175</v>
      </c>
      <c r="B176" s="3">
        <v>123.239998</v>
      </c>
      <c r="C176" s="3">
        <v>1.4599989999999963</v>
      </c>
      <c r="D176" s="16">
        <f t="shared" si="6"/>
        <v>119.8499995</v>
      </c>
      <c r="E176" s="16">
        <f t="shared" si="7"/>
        <v>125.86559068857132</v>
      </c>
      <c r="F176" s="16">
        <f t="shared" si="8"/>
        <v>113.83440831142867</v>
      </c>
    </row>
    <row r="177" spans="1:6" x14ac:dyDescent="0.3">
      <c r="A177" s="8">
        <v>44176</v>
      </c>
      <c r="B177" s="3">
        <v>122.410004</v>
      </c>
      <c r="C177" s="3">
        <v>-0.82999399999999923</v>
      </c>
      <c r="D177" s="16">
        <f t="shared" si="6"/>
        <v>120.00999974999999</v>
      </c>
      <c r="E177" s="16">
        <f t="shared" si="7"/>
        <v>126.11849723367146</v>
      </c>
      <c r="F177" s="16">
        <f t="shared" si="8"/>
        <v>113.90150226632852</v>
      </c>
    </row>
    <row r="178" spans="1:6" x14ac:dyDescent="0.3">
      <c r="A178" s="8">
        <v>44179</v>
      </c>
      <c r="B178" s="3">
        <v>121.779999</v>
      </c>
      <c r="C178" s="3">
        <v>-0.63000499999999704</v>
      </c>
      <c r="D178" s="16">
        <f t="shared" si="6"/>
        <v>120.13599959999999</v>
      </c>
      <c r="E178" s="16">
        <f t="shared" si="7"/>
        <v>126.28126751956377</v>
      </c>
      <c r="F178" s="16">
        <f t="shared" si="8"/>
        <v>113.99073168043621</v>
      </c>
    </row>
    <row r="179" spans="1:6" x14ac:dyDescent="0.3">
      <c r="A179" s="8">
        <v>44180</v>
      </c>
      <c r="B179" s="3">
        <v>127.879997</v>
      </c>
      <c r="C179" s="3">
        <v>6.0999979999999994</v>
      </c>
      <c r="D179" s="16">
        <f t="shared" si="6"/>
        <v>120.5149993</v>
      </c>
      <c r="E179" s="16">
        <f t="shared" si="7"/>
        <v>127.52772162702952</v>
      </c>
      <c r="F179" s="16">
        <f t="shared" si="8"/>
        <v>113.50227697297048</v>
      </c>
    </row>
    <row r="180" spans="1:6" x14ac:dyDescent="0.3">
      <c r="A180" s="8">
        <v>44181</v>
      </c>
      <c r="B180" s="3">
        <v>127.80999799999999</v>
      </c>
      <c r="C180" s="3">
        <v>-6.9999000000009914E-2</v>
      </c>
      <c r="D180" s="16">
        <f t="shared" si="6"/>
        <v>120.93599925000001</v>
      </c>
      <c r="E180" s="16">
        <f t="shared" si="7"/>
        <v>128.60799942440164</v>
      </c>
      <c r="F180" s="16">
        <f t="shared" si="8"/>
        <v>113.26399907559838</v>
      </c>
    </row>
    <row r="181" spans="1:6" x14ac:dyDescent="0.3">
      <c r="A181" s="8">
        <v>44182</v>
      </c>
      <c r="B181" s="3">
        <v>128.699997</v>
      </c>
      <c r="C181" s="3">
        <v>0.88999900000000309</v>
      </c>
      <c r="D181" s="16">
        <f t="shared" si="6"/>
        <v>121.46949915000005</v>
      </c>
      <c r="E181" s="16">
        <f t="shared" si="7"/>
        <v>129.72104826665807</v>
      </c>
      <c r="F181" s="16">
        <f t="shared" si="8"/>
        <v>113.21795003334203</v>
      </c>
    </row>
    <row r="182" spans="1:6" x14ac:dyDescent="0.3">
      <c r="A182" s="8">
        <v>44183</v>
      </c>
      <c r="B182" s="3">
        <v>126.660004</v>
      </c>
      <c r="C182" s="3">
        <v>-2.0399929999999955</v>
      </c>
      <c r="D182" s="16">
        <f t="shared" si="6"/>
        <v>121.87049940000004</v>
      </c>
      <c r="E182" s="16">
        <f t="shared" si="7"/>
        <v>130.31039939481184</v>
      </c>
      <c r="F182" s="16">
        <f t="shared" si="8"/>
        <v>113.43059940518825</v>
      </c>
    </row>
    <row r="183" spans="1:6" x14ac:dyDescent="0.3">
      <c r="A183" s="8">
        <v>44186</v>
      </c>
      <c r="B183" s="3">
        <v>128.229996</v>
      </c>
      <c r="C183" s="3">
        <v>1.5699919999999992</v>
      </c>
      <c r="D183" s="16">
        <f t="shared" si="6"/>
        <v>122.41499940000001</v>
      </c>
      <c r="E183" s="16">
        <f t="shared" si="7"/>
        <v>131.01904136363689</v>
      </c>
      <c r="F183" s="16">
        <f t="shared" si="8"/>
        <v>113.81095743636315</v>
      </c>
    </row>
    <row r="184" spans="1:6" x14ac:dyDescent="0.3">
      <c r="A184" s="8">
        <v>44187</v>
      </c>
      <c r="B184" s="3">
        <v>131.88000500000001</v>
      </c>
      <c r="C184" s="3">
        <v>3.6500090000000114</v>
      </c>
      <c r="D184" s="16">
        <f t="shared" si="6"/>
        <v>123.31649975000001</v>
      </c>
      <c r="E184" s="16">
        <f t="shared" si="7"/>
        <v>131.92022818556964</v>
      </c>
      <c r="F184" s="16">
        <f t="shared" si="8"/>
        <v>114.71277131443037</v>
      </c>
    </row>
    <row r="185" spans="1:6" x14ac:dyDescent="0.3">
      <c r="A185" s="8">
        <v>44188</v>
      </c>
      <c r="B185" s="3">
        <v>130.96000699999999</v>
      </c>
      <c r="C185" s="3">
        <v>-0.91999800000002097</v>
      </c>
      <c r="D185" s="16">
        <f t="shared" si="6"/>
        <v>124.10600020000001</v>
      </c>
      <c r="E185" s="16">
        <f t="shared" si="7"/>
        <v>132.4691599864945</v>
      </c>
      <c r="F185" s="16">
        <f t="shared" si="8"/>
        <v>115.74284041350552</v>
      </c>
    </row>
    <row r="186" spans="1:6" x14ac:dyDescent="0.3">
      <c r="A186" s="8">
        <v>44189</v>
      </c>
      <c r="B186" s="3">
        <v>131.970001</v>
      </c>
      <c r="C186" s="3">
        <v>1.0099940000000061</v>
      </c>
      <c r="D186" s="16">
        <f t="shared" si="6"/>
        <v>124.9030003</v>
      </c>
      <c r="E186" s="16">
        <f t="shared" si="7"/>
        <v>133.07158326259753</v>
      </c>
      <c r="F186" s="16">
        <f t="shared" si="8"/>
        <v>116.73441733740249</v>
      </c>
    </row>
    <row r="187" spans="1:6" x14ac:dyDescent="0.3">
      <c r="A187" s="8">
        <v>44193</v>
      </c>
      <c r="B187" s="3">
        <v>136.69000199999999</v>
      </c>
      <c r="C187" s="3">
        <v>4.7200009999999963</v>
      </c>
      <c r="D187" s="16">
        <f t="shared" si="6"/>
        <v>125.90800060000001</v>
      </c>
      <c r="E187" s="16">
        <f t="shared" si="7"/>
        <v>134.66306307388533</v>
      </c>
      <c r="F187" s="16">
        <f t="shared" si="8"/>
        <v>117.15293812611469</v>
      </c>
    </row>
    <row r="188" spans="1:6" x14ac:dyDescent="0.3">
      <c r="A188" s="8">
        <v>44194</v>
      </c>
      <c r="B188" s="3">
        <v>134.86999499999999</v>
      </c>
      <c r="C188" s="3">
        <v>-1.8200070000000039</v>
      </c>
      <c r="D188" s="16">
        <f t="shared" si="6"/>
        <v>126.6990002</v>
      </c>
      <c r="E188" s="16">
        <f t="shared" si="7"/>
        <v>135.68818481049939</v>
      </c>
      <c r="F188" s="16">
        <f t="shared" si="8"/>
        <v>117.70981558950059</v>
      </c>
    </row>
    <row r="189" spans="1:6" x14ac:dyDescent="0.3">
      <c r="A189" s="8">
        <v>44195</v>
      </c>
      <c r="B189" s="3">
        <v>133.720001</v>
      </c>
      <c r="C189" s="3">
        <v>-1.1499939999999924</v>
      </c>
      <c r="D189" s="16">
        <f t="shared" si="6"/>
        <v>127.2490002</v>
      </c>
      <c r="E189" s="16">
        <f t="shared" si="7"/>
        <v>136.53812521162726</v>
      </c>
      <c r="F189" s="16">
        <f t="shared" si="8"/>
        <v>117.95987518837273</v>
      </c>
    </row>
    <row r="190" spans="1:6" x14ac:dyDescent="0.3">
      <c r="A190" s="8">
        <v>44196</v>
      </c>
      <c r="B190" s="3">
        <v>132.69000199999999</v>
      </c>
      <c r="C190" s="3">
        <v>-1.0299990000000037</v>
      </c>
      <c r="D190" s="16">
        <f t="shared" si="6"/>
        <v>127.72950019999999</v>
      </c>
      <c r="E190" s="16">
        <f t="shared" si="7"/>
        <v>137.10015190630298</v>
      </c>
      <c r="F190" s="16">
        <f t="shared" si="8"/>
        <v>118.358848493697</v>
      </c>
    </row>
    <row r="191" spans="1:6" x14ac:dyDescent="0.3">
      <c r="A191" s="8">
        <v>44200</v>
      </c>
      <c r="B191" s="3">
        <v>129.41000399999999</v>
      </c>
      <c r="C191" s="3">
        <v>-3.2799980000000062</v>
      </c>
      <c r="D191" s="16">
        <f t="shared" si="6"/>
        <v>128.05300029999998</v>
      </c>
      <c r="E191" s="16">
        <f t="shared" si="7"/>
        <v>137.18357882191421</v>
      </c>
      <c r="F191" s="16">
        <f t="shared" si="8"/>
        <v>118.92242177808575</v>
      </c>
    </row>
    <row r="192" spans="1:6" x14ac:dyDescent="0.3">
      <c r="A192" s="8">
        <v>44201</v>
      </c>
      <c r="B192" s="3">
        <v>131.009995</v>
      </c>
      <c r="C192" s="3">
        <v>1.599991000000017</v>
      </c>
      <c r="D192" s="16">
        <f t="shared" si="6"/>
        <v>128.49100004999997</v>
      </c>
      <c r="E192" s="16">
        <f t="shared" si="7"/>
        <v>137.30087462661268</v>
      </c>
      <c r="F192" s="16">
        <f t="shared" si="8"/>
        <v>119.68112547338725</v>
      </c>
    </row>
    <row r="193" spans="1:6" x14ac:dyDescent="0.3">
      <c r="A193" s="8">
        <v>44202</v>
      </c>
      <c r="B193" s="3">
        <v>126.599998</v>
      </c>
      <c r="C193" s="3">
        <v>-4.4099970000000042</v>
      </c>
      <c r="D193" s="16">
        <f t="shared" si="6"/>
        <v>128.63349994999999</v>
      </c>
      <c r="E193" s="16">
        <f t="shared" si="7"/>
        <v>137.22142325109249</v>
      </c>
      <c r="F193" s="16">
        <f t="shared" si="8"/>
        <v>120.04557664890747</v>
      </c>
    </row>
    <row r="194" spans="1:6" x14ac:dyDescent="0.3">
      <c r="A194" s="8">
        <v>44203</v>
      </c>
      <c r="B194" s="3">
        <v>130.91999799999999</v>
      </c>
      <c r="C194" s="3">
        <v>4.3199999999999932</v>
      </c>
      <c r="D194" s="16">
        <f t="shared" si="6"/>
        <v>128.96049999999997</v>
      </c>
      <c r="E194" s="16">
        <f t="shared" si="7"/>
        <v>137.37191294266583</v>
      </c>
      <c r="F194" s="16">
        <f t="shared" si="8"/>
        <v>120.54908705733411</v>
      </c>
    </row>
    <row r="195" spans="1:6" x14ac:dyDescent="0.3">
      <c r="A195" s="8">
        <v>44204</v>
      </c>
      <c r="B195" s="3">
        <v>132.050003</v>
      </c>
      <c r="C195" s="3">
        <v>1.1300050000000113</v>
      </c>
      <c r="D195" s="16">
        <f t="shared" si="6"/>
        <v>129.47400019999998</v>
      </c>
      <c r="E195" s="16">
        <f t="shared" si="7"/>
        <v>137.30306302422409</v>
      </c>
      <c r="F195" s="16">
        <f t="shared" si="8"/>
        <v>121.64493737577585</v>
      </c>
    </row>
    <row r="196" spans="1:6" x14ac:dyDescent="0.3">
      <c r="A196" s="8">
        <v>44207</v>
      </c>
      <c r="B196" s="3">
        <v>128.979996</v>
      </c>
      <c r="C196" s="3">
        <v>-3.0700070000000039</v>
      </c>
      <c r="D196" s="16">
        <f t="shared" si="6"/>
        <v>129.76100009999999</v>
      </c>
      <c r="E196" s="16">
        <f t="shared" si="7"/>
        <v>137.05764318290124</v>
      </c>
      <c r="F196" s="16">
        <f t="shared" si="8"/>
        <v>122.46435701709873</v>
      </c>
    </row>
    <row r="197" spans="1:6" x14ac:dyDescent="0.3">
      <c r="A197" s="8">
        <v>44208</v>
      </c>
      <c r="B197" s="3">
        <v>128.800003</v>
      </c>
      <c r="C197" s="3">
        <v>-0.17999299999999607</v>
      </c>
      <c r="D197" s="16">
        <f t="shared" si="6"/>
        <v>130.08050004999998</v>
      </c>
      <c r="E197" s="16">
        <f t="shared" si="7"/>
        <v>136.57741883969172</v>
      </c>
      <c r="F197" s="16">
        <f t="shared" si="8"/>
        <v>123.58358126030826</v>
      </c>
    </row>
    <row r="198" spans="1:6" x14ac:dyDescent="0.3">
      <c r="A198" s="8">
        <v>44209</v>
      </c>
      <c r="B198" s="3">
        <v>130.88999899999999</v>
      </c>
      <c r="C198" s="3">
        <v>2.0899959999999851</v>
      </c>
      <c r="D198" s="16">
        <f t="shared" si="6"/>
        <v>130.53600004999998</v>
      </c>
      <c r="E198" s="16">
        <f t="shared" si="7"/>
        <v>135.80206375391103</v>
      </c>
      <c r="F198" s="16">
        <f t="shared" si="8"/>
        <v>125.26993634608894</v>
      </c>
    </row>
    <row r="199" spans="1:6" x14ac:dyDescent="0.3">
      <c r="A199" s="8">
        <v>44210</v>
      </c>
      <c r="B199" s="3">
        <v>128.91000399999999</v>
      </c>
      <c r="C199" s="3">
        <v>-1.9799950000000024</v>
      </c>
      <c r="D199" s="16">
        <f t="shared" si="6"/>
        <v>130.58750039999998</v>
      </c>
      <c r="E199" s="16">
        <f t="shared" si="7"/>
        <v>135.76811040076728</v>
      </c>
      <c r="F199" s="16">
        <f t="shared" si="8"/>
        <v>125.40689039923268</v>
      </c>
    </row>
    <row r="200" spans="1:6" x14ac:dyDescent="0.3">
      <c r="A200" s="8">
        <v>44211</v>
      </c>
      <c r="B200" s="3">
        <v>127.139999</v>
      </c>
      <c r="C200" s="3">
        <v>-1.7700049999999834</v>
      </c>
      <c r="D200" s="16">
        <f t="shared" si="6"/>
        <v>130.55400044999999</v>
      </c>
      <c r="E200" s="16">
        <f t="shared" si="7"/>
        <v>135.81407461845515</v>
      </c>
      <c r="F200" s="16">
        <f t="shared" si="8"/>
        <v>125.29392628154481</v>
      </c>
    </row>
    <row r="201" spans="1:6" x14ac:dyDescent="0.3">
      <c r="A201" s="8">
        <v>44215</v>
      </c>
      <c r="B201" s="3">
        <v>127.83000199999999</v>
      </c>
      <c r="C201" s="3">
        <v>0.69000299999999015</v>
      </c>
      <c r="D201" s="16">
        <f t="shared" si="6"/>
        <v>130.51050070000002</v>
      </c>
      <c r="E201" s="16">
        <f t="shared" si="7"/>
        <v>135.84504651920969</v>
      </c>
      <c r="F201" s="16">
        <f t="shared" si="8"/>
        <v>125.17595488079037</v>
      </c>
    </row>
    <row r="202" spans="1:6" x14ac:dyDescent="0.3">
      <c r="A202" s="8">
        <v>44216</v>
      </c>
      <c r="B202" s="3">
        <v>132.029999</v>
      </c>
      <c r="C202" s="3">
        <v>4.1999970000000104</v>
      </c>
      <c r="D202" s="16">
        <f t="shared" si="6"/>
        <v>130.77900045000001</v>
      </c>
      <c r="E202" s="16">
        <f t="shared" si="7"/>
        <v>135.84511539970708</v>
      </c>
      <c r="F202" s="16">
        <f t="shared" si="8"/>
        <v>125.71288550029296</v>
      </c>
    </row>
    <row r="203" spans="1:6" x14ac:dyDescent="0.3">
      <c r="A203" s="8">
        <v>44217</v>
      </c>
      <c r="B203" s="3">
        <v>136.86999499999999</v>
      </c>
      <c r="C203" s="3">
        <v>4.8399959999999851</v>
      </c>
      <c r="D203" s="16">
        <f t="shared" si="6"/>
        <v>131.21100040000002</v>
      </c>
      <c r="E203" s="16">
        <f t="shared" si="7"/>
        <v>136.78231829084481</v>
      </c>
      <c r="F203" s="16">
        <f t="shared" si="8"/>
        <v>125.63968250915522</v>
      </c>
    </row>
    <row r="204" spans="1:6" x14ac:dyDescent="0.3">
      <c r="A204" s="8">
        <v>44218</v>
      </c>
      <c r="B204" s="3">
        <v>139.070007</v>
      </c>
      <c r="C204" s="3">
        <v>2.2000120000000152</v>
      </c>
      <c r="D204" s="16">
        <f t="shared" si="6"/>
        <v>131.57050050000001</v>
      </c>
      <c r="E204" s="16">
        <f t="shared" si="7"/>
        <v>138.11159408364884</v>
      </c>
      <c r="F204" s="16">
        <f t="shared" si="8"/>
        <v>125.02940691635119</v>
      </c>
    </row>
    <row r="205" spans="1:6" x14ac:dyDescent="0.3">
      <c r="A205" s="8">
        <v>44221</v>
      </c>
      <c r="B205" s="3">
        <v>142.91999799999999</v>
      </c>
      <c r="C205" s="3">
        <v>3.8499909999999886</v>
      </c>
      <c r="D205" s="16">
        <f t="shared" si="6"/>
        <v>132.16850004999998</v>
      </c>
      <c r="E205" s="16">
        <f t="shared" si="7"/>
        <v>140.35648940396496</v>
      </c>
      <c r="F205" s="16">
        <f t="shared" si="8"/>
        <v>123.980510696035</v>
      </c>
    </row>
    <row r="206" spans="1:6" x14ac:dyDescent="0.3">
      <c r="A206" s="8">
        <v>44222</v>
      </c>
      <c r="B206" s="3">
        <v>143.16000399999999</v>
      </c>
      <c r="C206" s="3">
        <v>0.24000599999999395</v>
      </c>
      <c r="D206" s="16">
        <f t="shared" si="6"/>
        <v>132.72800019999997</v>
      </c>
      <c r="E206" s="16">
        <f t="shared" si="7"/>
        <v>142.21197402067486</v>
      </c>
      <c r="F206" s="16">
        <f t="shared" si="8"/>
        <v>123.24402637932508</v>
      </c>
    </row>
    <row r="207" spans="1:6" x14ac:dyDescent="0.3">
      <c r="A207" s="8">
        <v>44223</v>
      </c>
      <c r="B207" s="3">
        <v>142.05999800000001</v>
      </c>
      <c r="C207" s="3">
        <v>-1.1000059999999792</v>
      </c>
      <c r="D207" s="16">
        <f t="shared" si="6"/>
        <v>132.9965</v>
      </c>
      <c r="E207" s="16">
        <f t="shared" si="7"/>
        <v>143.19135830191115</v>
      </c>
      <c r="F207" s="16">
        <f t="shared" si="8"/>
        <v>122.80164169808884</v>
      </c>
    </row>
    <row r="208" spans="1:6" x14ac:dyDescent="0.3">
      <c r="A208" s="8">
        <v>44224</v>
      </c>
      <c r="B208" s="3">
        <v>137.08999600000001</v>
      </c>
      <c r="C208" s="3">
        <v>-4.9700019999999938</v>
      </c>
      <c r="D208" s="16">
        <f t="shared" si="6"/>
        <v>133.10750005</v>
      </c>
      <c r="E208" s="16">
        <f t="shared" si="7"/>
        <v>143.4290889271567</v>
      </c>
      <c r="F208" s="16">
        <f t="shared" si="8"/>
        <v>122.7859111728433</v>
      </c>
    </row>
    <row r="209" spans="1:6" x14ac:dyDescent="0.3">
      <c r="A209" s="8">
        <v>44225</v>
      </c>
      <c r="B209" s="3">
        <v>131.96000699999999</v>
      </c>
      <c r="C209" s="3">
        <v>-5.1299890000000232</v>
      </c>
      <c r="D209" s="16">
        <f t="shared" si="6"/>
        <v>133.01950035000002</v>
      </c>
      <c r="E209" s="16">
        <f t="shared" si="7"/>
        <v>143.34870834178014</v>
      </c>
      <c r="F209" s="16">
        <f t="shared" si="8"/>
        <v>122.69029235821991</v>
      </c>
    </row>
    <row r="210" spans="1:6" x14ac:dyDescent="0.3">
      <c r="A210" s="8">
        <v>44228</v>
      </c>
      <c r="B210" s="3">
        <v>134.13999899999999</v>
      </c>
      <c r="C210" s="3">
        <v>2.1799919999999986</v>
      </c>
      <c r="D210" s="16">
        <f t="shared" si="6"/>
        <v>133.09200020000003</v>
      </c>
      <c r="E210" s="16">
        <f t="shared" si="7"/>
        <v>143.4312894616879</v>
      </c>
      <c r="F210" s="16">
        <f t="shared" si="8"/>
        <v>122.75271093831218</v>
      </c>
    </row>
    <row r="211" spans="1:6" x14ac:dyDescent="0.3">
      <c r="A211" s="8">
        <v>44229</v>
      </c>
      <c r="B211" s="3">
        <v>134.990005</v>
      </c>
      <c r="C211" s="3">
        <v>0.85000600000000759</v>
      </c>
      <c r="D211" s="16">
        <f t="shared" si="6"/>
        <v>133.37100025000004</v>
      </c>
      <c r="E211" s="16">
        <f t="shared" si="7"/>
        <v>143.59834612104868</v>
      </c>
      <c r="F211" s="16">
        <f t="shared" si="8"/>
        <v>123.1436543789514</v>
      </c>
    </row>
    <row r="212" spans="1:6" x14ac:dyDescent="0.3">
      <c r="A212" s="8">
        <v>44230</v>
      </c>
      <c r="B212" s="3">
        <v>133.94000199999999</v>
      </c>
      <c r="C212" s="3">
        <v>-1.0500030000000038</v>
      </c>
      <c r="D212" s="16">
        <f t="shared" si="6"/>
        <v>133.51750060000001</v>
      </c>
      <c r="E212" s="16">
        <f t="shared" si="7"/>
        <v>143.68915914696521</v>
      </c>
      <c r="F212" s="16">
        <f t="shared" si="8"/>
        <v>123.3458420530348</v>
      </c>
    </row>
    <row r="213" spans="1:6" x14ac:dyDescent="0.3">
      <c r="A213" s="8">
        <v>44231</v>
      </c>
      <c r="B213" s="3">
        <v>137.38999899999999</v>
      </c>
      <c r="C213" s="3">
        <v>3.4499969999999962</v>
      </c>
      <c r="D213" s="16">
        <f t="shared" si="6"/>
        <v>134.05700065000002</v>
      </c>
      <c r="E213" s="16">
        <f t="shared" si="7"/>
        <v>143.84103237049487</v>
      </c>
      <c r="F213" s="16">
        <f t="shared" si="8"/>
        <v>124.27296892950518</v>
      </c>
    </row>
    <row r="214" spans="1:6" x14ac:dyDescent="0.3">
      <c r="A214" s="8">
        <v>44232</v>
      </c>
      <c r="B214" s="3">
        <v>136.759995</v>
      </c>
      <c r="C214" s="3">
        <v>-0.63000399999998535</v>
      </c>
      <c r="D214" s="16">
        <f t="shared" ref="D214:D252" si="9">AVERAGE(B195:B214)</f>
        <v>134.34900049999999</v>
      </c>
      <c r="E214" s="16">
        <f t="shared" ref="E214:E252" si="10">D214+((STDEVPA(B195:B214)*$J$1))</f>
        <v>144.08960107820121</v>
      </c>
      <c r="F214" s="16">
        <f t="shared" ref="F214:F252" si="11">D214-((STDEVPA(B195:B214)*$J$1))</f>
        <v>124.60839992179875</v>
      </c>
    </row>
    <row r="215" spans="1:6" x14ac:dyDescent="0.3">
      <c r="A215" s="8">
        <v>44235</v>
      </c>
      <c r="B215" s="3">
        <v>136.91000399999999</v>
      </c>
      <c r="C215" s="3">
        <v>0.15000899999998296</v>
      </c>
      <c r="D215" s="16">
        <f t="shared" si="9"/>
        <v>134.59200054999997</v>
      </c>
      <c r="E215" s="16">
        <f t="shared" si="10"/>
        <v>144.33354936993899</v>
      </c>
      <c r="F215" s="16">
        <f t="shared" si="11"/>
        <v>124.85045173006094</v>
      </c>
    </row>
    <row r="216" spans="1:6" x14ac:dyDescent="0.3">
      <c r="A216" s="8">
        <v>44236</v>
      </c>
      <c r="B216" s="3">
        <v>136.009995</v>
      </c>
      <c r="C216" s="3">
        <v>-0.90000899999998296</v>
      </c>
      <c r="D216" s="16">
        <f t="shared" si="9"/>
        <v>134.94350049999997</v>
      </c>
      <c r="E216" s="16">
        <f t="shared" si="10"/>
        <v>144.3513050892789</v>
      </c>
      <c r="F216" s="16">
        <f t="shared" si="11"/>
        <v>125.53569591072106</v>
      </c>
    </row>
    <row r="217" spans="1:6" x14ac:dyDescent="0.3">
      <c r="A217" s="8">
        <v>44237</v>
      </c>
      <c r="B217" s="3">
        <v>135.38999899999999</v>
      </c>
      <c r="C217" s="3">
        <v>-0.61999600000001465</v>
      </c>
      <c r="D217" s="16">
        <f t="shared" si="9"/>
        <v>135.27300029999998</v>
      </c>
      <c r="E217" s="16">
        <f t="shared" si="10"/>
        <v>144.24873796288077</v>
      </c>
      <c r="F217" s="16">
        <f t="shared" si="11"/>
        <v>126.2972626371192</v>
      </c>
    </row>
    <row r="218" spans="1:6" x14ac:dyDescent="0.3">
      <c r="A218" s="8">
        <v>44238</v>
      </c>
      <c r="B218" s="3">
        <v>135.13000500000001</v>
      </c>
      <c r="C218" s="3">
        <v>-0.25999399999997763</v>
      </c>
      <c r="D218" s="16">
        <f t="shared" si="9"/>
        <v>135.48500059999998</v>
      </c>
      <c r="E218" s="16">
        <f t="shared" si="10"/>
        <v>144.23405995149943</v>
      </c>
      <c r="F218" s="16">
        <f t="shared" si="11"/>
        <v>126.73594124850052</v>
      </c>
    </row>
    <row r="219" spans="1:6" x14ac:dyDescent="0.3">
      <c r="A219" s="8">
        <v>44239</v>
      </c>
      <c r="B219" s="3">
        <v>135.36999499999999</v>
      </c>
      <c r="C219" s="3">
        <v>0.2399899999999775</v>
      </c>
      <c r="D219" s="16">
        <f t="shared" si="9"/>
        <v>135.80800014999997</v>
      </c>
      <c r="E219" s="16">
        <f t="shared" si="10"/>
        <v>144.02294104439861</v>
      </c>
      <c r="F219" s="16">
        <f t="shared" si="11"/>
        <v>127.59305925560132</v>
      </c>
    </row>
    <row r="220" spans="1:6" x14ac:dyDescent="0.3">
      <c r="A220" s="8">
        <v>44243</v>
      </c>
      <c r="B220" s="3">
        <v>133.19000199999999</v>
      </c>
      <c r="C220" s="3">
        <v>-2.1799929999999961</v>
      </c>
      <c r="D220" s="16">
        <f t="shared" si="9"/>
        <v>136.11050029999998</v>
      </c>
      <c r="E220" s="16">
        <f t="shared" si="10"/>
        <v>143.42235113346641</v>
      </c>
      <c r="F220" s="16">
        <f t="shared" si="11"/>
        <v>128.79864946653356</v>
      </c>
    </row>
    <row r="221" spans="1:6" x14ac:dyDescent="0.3">
      <c r="A221" s="8">
        <v>44244</v>
      </c>
      <c r="B221" s="3">
        <v>130.83999600000001</v>
      </c>
      <c r="C221" s="3">
        <v>-2.3500059999999792</v>
      </c>
      <c r="D221" s="16">
        <f t="shared" si="9"/>
        <v>136.26100000000002</v>
      </c>
      <c r="E221" s="16">
        <f t="shared" si="10"/>
        <v>142.98520067131156</v>
      </c>
      <c r="F221" s="16">
        <f t="shared" si="11"/>
        <v>129.53679932868849</v>
      </c>
    </row>
    <row r="222" spans="1:6" x14ac:dyDescent="0.3">
      <c r="A222" s="8">
        <v>44245</v>
      </c>
      <c r="B222" s="3">
        <v>129.71000699999999</v>
      </c>
      <c r="C222" s="3">
        <v>-1.1299890000000232</v>
      </c>
      <c r="D222" s="16">
        <f t="shared" si="9"/>
        <v>136.14500040000001</v>
      </c>
      <c r="E222" s="16">
        <f t="shared" si="10"/>
        <v>143.227646727756</v>
      </c>
      <c r="F222" s="16">
        <f t="shared" si="11"/>
        <v>129.06235407224403</v>
      </c>
    </row>
    <row r="223" spans="1:6" x14ac:dyDescent="0.3">
      <c r="A223" s="8">
        <v>44246</v>
      </c>
      <c r="B223" s="3">
        <v>129.86999499999999</v>
      </c>
      <c r="C223" s="3">
        <v>0.15998799999999846</v>
      </c>
      <c r="D223" s="16">
        <f t="shared" si="9"/>
        <v>135.79500040000002</v>
      </c>
      <c r="E223" s="16">
        <f t="shared" si="10"/>
        <v>143.37417542925454</v>
      </c>
      <c r="F223" s="16">
        <f t="shared" si="11"/>
        <v>128.21582537074551</v>
      </c>
    </row>
    <row r="224" spans="1:6" x14ac:dyDescent="0.3">
      <c r="A224" s="8">
        <v>44249</v>
      </c>
      <c r="B224" s="3">
        <v>126</v>
      </c>
      <c r="C224" s="3">
        <v>-3.8699949999999887</v>
      </c>
      <c r="D224" s="16">
        <f t="shared" si="9"/>
        <v>135.14150005000002</v>
      </c>
      <c r="E224" s="16">
        <f t="shared" si="10"/>
        <v>143.67255603478094</v>
      </c>
      <c r="F224" s="16">
        <f t="shared" si="11"/>
        <v>126.61044406521911</v>
      </c>
    </row>
    <row r="225" spans="1:6" x14ac:dyDescent="0.3">
      <c r="A225" s="8">
        <v>44250</v>
      </c>
      <c r="B225" s="3">
        <v>125.860001</v>
      </c>
      <c r="C225" s="3">
        <v>-0.13999900000000309</v>
      </c>
      <c r="D225" s="16">
        <f t="shared" si="9"/>
        <v>134.28850020000002</v>
      </c>
      <c r="E225" s="16">
        <f t="shared" si="10"/>
        <v>142.94856487010875</v>
      </c>
      <c r="F225" s="16">
        <f t="shared" si="11"/>
        <v>125.62843552989128</v>
      </c>
    </row>
    <row r="226" spans="1:6" x14ac:dyDescent="0.3">
      <c r="A226" s="8">
        <v>44251</v>
      </c>
      <c r="B226" s="3">
        <v>125.349998</v>
      </c>
      <c r="C226" s="3">
        <v>-0.51000299999999754</v>
      </c>
      <c r="D226" s="16">
        <f t="shared" si="9"/>
        <v>133.3979999</v>
      </c>
      <c r="E226" s="16">
        <f t="shared" si="10"/>
        <v>141.88701664721302</v>
      </c>
      <c r="F226" s="16">
        <f t="shared" si="11"/>
        <v>124.90898315278697</v>
      </c>
    </row>
    <row r="227" spans="1:6" x14ac:dyDescent="0.3">
      <c r="A227" s="8">
        <v>44252</v>
      </c>
      <c r="B227" s="3">
        <v>120.989998</v>
      </c>
      <c r="C227" s="3">
        <v>-4.3599999999999994</v>
      </c>
      <c r="D227" s="16">
        <f t="shared" si="9"/>
        <v>132.34449989999999</v>
      </c>
      <c r="E227" s="16">
        <f t="shared" si="10"/>
        <v>141.47738642878502</v>
      </c>
      <c r="F227" s="16">
        <f t="shared" si="11"/>
        <v>123.21161337121495</v>
      </c>
    </row>
    <row r="228" spans="1:6" x14ac:dyDescent="0.3">
      <c r="A228" s="8">
        <v>44253</v>
      </c>
      <c r="B228" s="3">
        <v>121.260002</v>
      </c>
      <c r="C228" s="3">
        <v>0.27000400000000013</v>
      </c>
      <c r="D228" s="16">
        <f t="shared" si="9"/>
        <v>131.55300020000001</v>
      </c>
      <c r="E228" s="16">
        <f t="shared" si="10"/>
        <v>141.60153249776673</v>
      </c>
      <c r="F228" s="16">
        <f t="shared" si="11"/>
        <v>121.50446790223332</v>
      </c>
    </row>
    <row r="229" spans="1:6" x14ac:dyDescent="0.3">
      <c r="A229" s="8">
        <v>44256</v>
      </c>
      <c r="B229" s="3">
        <v>127.790001</v>
      </c>
      <c r="C229" s="3">
        <v>6.5299990000000037</v>
      </c>
      <c r="D229" s="16">
        <f t="shared" si="9"/>
        <v>131.34449989999999</v>
      </c>
      <c r="E229" s="16">
        <f t="shared" si="10"/>
        <v>141.52281083687214</v>
      </c>
      <c r="F229" s="16">
        <f t="shared" si="11"/>
        <v>121.16618896312785</v>
      </c>
    </row>
    <row r="230" spans="1:6" x14ac:dyDescent="0.3">
      <c r="A230" s="8">
        <v>44257</v>
      </c>
      <c r="B230" s="3">
        <v>125.120003</v>
      </c>
      <c r="C230" s="3">
        <v>-2.6699980000000068</v>
      </c>
      <c r="D230" s="16">
        <f t="shared" si="9"/>
        <v>130.89350009999998</v>
      </c>
      <c r="E230" s="16">
        <f t="shared" si="10"/>
        <v>141.33238507576502</v>
      </c>
      <c r="F230" s="16">
        <f t="shared" si="11"/>
        <v>120.45461512423496</v>
      </c>
    </row>
    <row r="231" spans="1:6" x14ac:dyDescent="0.3">
      <c r="A231" s="8">
        <v>44258</v>
      </c>
      <c r="B231" s="3">
        <v>122.05999799999999</v>
      </c>
      <c r="C231" s="3">
        <v>-3.0600050000000039</v>
      </c>
      <c r="D231" s="16">
        <f t="shared" si="9"/>
        <v>130.24699974999999</v>
      </c>
      <c r="E231" s="16">
        <f t="shared" si="10"/>
        <v>141.18081656381429</v>
      </c>
      <c r="F231" s="16">
        <f t="shared" si="11"/>
        <v>119.31318293618568</v>
      </c>
    </row>
    <row r="232" spans="1:6" x14ac:dyDescent="0.3">
      <c r="A232" s="8">
        <v>44259</v>
      </c>
      <c r="B232" s="3">
        <v>120.129997</v>
      </c>
      <c r="C232" s="3">
        <v>-1.9300009999999901</v>
      </c>
      <c r="D232" s="16">
        <f t="shared" si="9"/>
        <v>129.5564995</v>
      </c>
      <c r="E232" s="16">
        <f t="shared" si="10"/>
        <v>141.19197471771452</v>
      </c>
      <c r="F232" s="16">
        <f t="shared" si="11"/>
        <v>117.92102428228549</v>
      </c>
    </row>
    <row r="233" spans="1:6" x14ac:dyDescent="0.3">
      <c r="A233" s="8">
        <v>44260</v>
      </c>
      <c r="B233" s="3">
        <v>121.41999800000001</v>
      </c>
      <c r="C233" s="3">
        <v>1.2900010000000037</v>
      </c>
      <c r="D233" s="16">
        <f t="shared" si="9"/>
        <v>128.75799945</v>
      </c>
      <c r="E233" s="16">
        <f t="shared" si="10"/>
        <v>140.32526631262789</v>
      </c>
      <c r="F233" s="16">
        <f t="shared" si="11"/>
        <v>117.19073258737212</v>
      </c>
    </row>
    <row r="234" spans="1:6" x14ac:dyDescent="0.3">
      <c r="A234" s="8">
        <v>44263</v>
      </c>
      <c r="B234" s="3">
        <v>116.360001</v>
      </c>
      <c r="C234" s="3">
        <v>-5.0599970000000098</v>
      </c>
      <c r="D234" s="16">
        <f t="shared" si="9"/>
        <v>127.73799975000001</v>
      </c>
      <c r="E234" s="16">
        <f t="shared" si="10"/>
        <v>139.88607579833149</v>
      </c>
      <c r="F234" s="16">
        <f t="shared" si="11"/>
        <v>115.58992370166854</v>
      </c>
    </row>
    <row r="235" spans="1:6" x14ac:dyDescent="0.3">
      <c r="A235" s="8">
        <v>44264</v>
      </c>
      <c r="B235" s="3">
        <v>121.089996</v>
      </c>
      <c r="C235" s="3">
        <v>4.7299950000000024</v>
      </c>
      <c r="D235" s="16">
        <f t="shared" si="9"/>
        <v>126.94699935000001</v>
      </c>
      <c r="E235" s="16">
        <f t="shared" si="10"/>
        <v>138.65541869355121</v>
      </c>
      <c r="F235" s="16">
        <f t="shared" si="11"/>
        <v>115.23858000644883</v>
      </c>
    </row>
    <row r="236" spans="1:6" x14ac:dyDescent="0.3">
      <c r="A236" s="8">
        <v>44265</v>
      </c>
      <c r="B236" s="3">
        <v>119.980003</v>
      </c>
      <c r="C236" s="3">
        <v>-1.1099930000000029</v>
      </c>
      <c r="D236" s="16">
        <f t="shared" si="9"/>
        <v>126.14549975000003</v>
      </c>
      <c r="E236" s="16">
        <f t="shared" si="10"/>
        <v>137.45026452805013</v>
      </c>
      <c r="F236" s="16">
        <f t="shared" si="11"/>
        <v>114.84073497194994</v>
      </c>
    </row>
    <row r="237" spans="1:6" x14ac:dyDescent="0.3">
      <c r="A237" s="8">
        <v>44266</v>
      </c>
      <c r="B237" s="3">
        <v>121.959999</v>
      </c>
      <c r="C237" s="3">
        <v>1.9799959999999999</v>
      </c>
      <c r="D237" s="16">
        <f t="shared" si="9"/>
        <v>125.47399975</v>
      </c>
      <c r="E237" s="16">
        <f t="shared" si="10"/>
        <v>136.0761498958922</v>
      </c>
      <c r="F237" s="16">
        <f t="shared" si="11"/>
        <v>114.87184960410781</v>
      </c>
    </row>
    <row r="238" spans="1:6" x14ac:dyDescent="0.3">
      <c r="A238" s="8">
        <v>44267</v>
      </c>
      <c r="B238" s="3">
        <v>121.029999</v>
      </c>
      <c r="C238" s="3">
        <v>-0.92999999999999261</v>
      </c>
      <c r="D238" s="16">
        <f t="shared" si="9"/>
        <v>124.76899945000002</v>
      </c>
      <c r="E238" s="16">
        <f t="shared" si="10"/>
        <v>134.55264023856316</v>
      </c>
      <c r="F238" s="16">
        <f t="shared" si="11"/>
        <v>114.98535866143689</v>
      </c>
    </row>
    <row r="239" spans="1:6" x14ac:dyDescent="0.3">
      <c r="A239" s="8">
        <v>44270</v>
      </c>
      <c r="B239" s="3">
        <v>123.989998</v>
      </c>
      <c r="C239" s="3">
        <v>2.9599989999999963</v>
      </c>
      <c r="D239" s="16">
        <f t="shared" si="9"/>
        <v>124.1999996</v>
      </c>
      <c r="E239" s="16">
        <f t="shared" si="10"/>
        <v>132.68938892338673</v>
      </c>
      <c r="F239" s="16">
        <f t="shared" si="11"/>
        <v>115.71061027661327</v>
      </c>
    </row>
    <row r="240" spans="1:6" x14ac:dyDescent="0.3">
      <c r="A240" s="8">
        <v>44271</v>
      </c>
      <c r="B240" s="3">
        <v>125.57</v>
      </c>
      <c r="C240" s="3">
        <v>1.5800019999999932</v>
      </c>
      <c r="D240" s="16">
        <f t="shared" si="9"/>
        <v>123.81899949999999</v>
      </c>
      <c r="E240" s="16">
        <f t="shared" si="10"/>
        <v>131.28227213122761</v>
      </c>
      <c r="F240" s="16">
        <f t="shared" si="11"/>
        <v>116.35572686877236</v>
      </c>
    </row>
    <row r="241" spans="1:6" x14ac:dyDescent="0.3">
      <c r="A241" s="8">
        <v>44272</v>
      </c>
      <c r="B241" s="3">
        <v>124.760002</v>
      </c>
      <c r="C241" s="3">
        <v>-0.80999799999999311</v>
      </c>
      <c r="D241" s="16">
        <f t="shared" si="9"/>
        <v>123.51499979999998</v>
      </c>
      <c r="E241" s="16">
        <f t="shared" si="10"/>
        <v>130.2714037153998</v>
      </c>
      <c r="F241" s="16">
        <f t="shared" si="11"/>
        <v>116.75859588460018</v>
      </c>
    </row>
    <row r="242" spans="1:6" x14ac:dyDescent="0.3">
      <c r="A242" s="8">
        <v>44273</v>
      </c>
      <c r="B242" s="3">
        <v>120.529999</v>
      </c>
      <c r="C242" s="3">
        <v>-4.2300029999999964</v>
      </c>
      <c r="D242" s="16">
        <f t="shared" si="9"/>
        <v>123.05599939999999</v>
      </c>
      <c r="E242" s="16">
        <f t="shared" si="10"/>
        <v>129.29400320833636</v>
      </c>
      <c r="F242" s="16">
        <f t="shared" si="11"/>
        <v>116.81799559166363</v>
      </c>
    </row>
    <row r="243" spans="1:6" x14ac:dyDescent="0.3">
      <c r="A243" s="8">
        <v>44274</v>
      </c>
      <c r="B243" s="3">
        <v>119.989998</v>
      </c>
      <c r="C243" s="3">
        <v>-0.54000100000000373</v>
      </c>
      <c r="D243" s="16">
        <f t="shared" si="9"/>
        <v>122.56199955</v>
      </c>
      <c r="E243" s="16">
        <f t="shared" si="10"/>
        <v>128.08744195900357</v>
      </c>
      <c r="F243" s="16">
        <f t="shared" si="11"/>
        <v>117.03655714099641</v>
      </c>
    </row>
    <row r="244" spans="1:6" x14ac:dyDescent="0.3">
      <c r="A244" s="8">
        <v>44277</v>
      </c>
      <c r="B244" s="3">
        <v>123.389999</v>
      </c>
      <c r="C244" s="3">
        <v>3.4000010000000032</v>
      </c>
      <c r="D244" s="16">
        <f t="shared" si="9"/>
        <v>122.4314995</v>
      </c>
      <c r="E244" s="16">
        <f t="shared" si="10"/>
        <v>127.74521194630488</v>
      </c>
      <c r="F244" s="16">
        <f t="shared" si="11"/>
        <v>117.11778705369512</v>
      </c>
    </row>
    <row r="245" spans="1:6" x14ac:dyDescent="0.3">
      <c r="A245" s="8">
        <v>44278</v>
      </c>
      <c r="B245" s="3">
        <v>122.540001</v>
      </c>
      <c r="C245" s="3">
        <v>-0.84999799999999937</v>
      </c>
      <c r="D245" s="16">
        <f t="shared" si="9"/>
        <v>122.26549949999996</v>
      </c>
      <c r="E245" s="16">
        <f t="shared" si="10"/>
        <v>127.34257995731157</v>
      </c>
      <c r="F245" s="16">
        <f t="shared" si="11"/>
        <v>117.18841904268835</v>
      </c>
    </row>
    <row r="246" spans="1:6" x14ac:dyDescent="0.3">
      <c r="A246" s="8">
        <v>44279</v>
      </c>
      <c r="B246" s="3">
        <v>120.089996</v>
      </c>
      <c r="C246" s="3">
        <v>-2.4500050000000044</v>
      </c>
      <c r="D246" s="16">
        <f t="shared" si="9"/>
        <v>122.00249939999999</v>
      </c>
      <c r="E246" s="16">
        <f t="shared" si="10"/>
        <v>126.95667003250927</v>
      </c>
      <c r="F246" s="16">
        <f t="shared" si="11"/>
        <v>117.04832876749072</v>
      </c>
    </row>
    <row r="247" spans="1:6" x14ac:dyDescent="0.3">
      <c r="A247" s="8">
        <v>44280</v>
      </c>
      <c r="B247" s="3">
        <v>120.589996</v>
      </c>
      <c r="C247" s="3">
        <v>0.5</v>
      </c>
      <c r="D247" s="16">
        <f t="shared" si="9"/>
        <v>121.98249930000001</v>
      </c>
      <c r="E247" s="16">
        <f t="shared" si="10"/>
        <v>126.95605014361459</v>
      </c>
      <c r="F247" s="16">
        <f t="shared" si="11"/>
        <v>117.00894845638544</v>
      </c>
    </row>
    <row r="248" spans="1:6" x14ac:dyDescent="0.3">
      <c r="A248" s="8">
        <v>44281</v>
      </c>
      <c r="B248" s="3">
        <v>121.209999</v>
      </c>
      <c r="C248" s="3">
        <v>0.62000299999999697</v>
      </c>
      <c r="D248" s="16">
        <f t="shared" si="9"/>
        <v>121.97999915000003</v>
      </c>
      <c r="E248" s="16">
        <f t="shared" si="10"/>
        <v>126.95505029184949</v>
      </c>
      <c r="F248" s="16">
        <f t="shared" si="11"/>
        <v>117.00494800815056</v>
      </c>
    </row>
    <row r="249" spans="1:6" x14ac:dyDescent="0.3">
      <c r="A249" s="8">
        <v>44284</v>
      </c>
      <c r="B249" s="3">
        <v>121.389999</v>
      </c>
      <c r="C249" s="3">
        <v>0.18000000000000682</v>
      </c>
      <c r="D249" s="16">
        <f t="shared" si="9"/>
        <v>121.65999905000004</v>
      </c>
      <c r="E249" s="16">
        <f t="shared" si="10"/>
        <v>125.86237092121955</v>
      </c>
      <c r="F249" s="16">
        <f t="shared" si="11"/>
        <v>117.45762717878053</v>
      </c>
    </row>
    <row r="250" spans="1:6" x14ac:dyDescent="0.3">
      <c r="A250" s="8">
        <v>44285</v>
      </c>
      <c r="B250" s="3">
        <v>119.900002</v>
      </c>
      <c r="C250" s="3">
        <v>-1.4899970000000025</v>
      </c>
      <c r="D250" s="16">
        <f t="shared" si="9"/>
        <v>121.398999</v>
      </c>
      <c r="E250" s="16">
        <f t="shared" si="10"/>
        <v>125.35028204428012</v>
      </c>
      <c r="F250" s="16">
        <f t="shared" si="11"/>
        <v>117.44771595571989</v>
      </c>
    </row>
    <row r="251" spans="1:6" x14ac:dyDescent="0.3">
      <c r="A251" s="8">
        <v>44286</v>
      </c>
      <c r="B251" s="3">
        <v>122.150002</v>
      </c>
      <c r="C251" s="3">
        <v>2.25</v>
      </c>
      <c r="D251" s="16">
        <f t="shared" si="9"/>
        <v>121.40349919999998</v>
      </c>
      <c r="E251" s="16">
        <f t="shared" si="10"/>
        <v>125.35798701189384</v>
      </c>
      <c r="F251" s="16">
        <f t="shared" si="11"/>
        <v>117.44901138810613</v>
      </c>
    </row>
    <row r="252" spans="1:6" x14ac:dyDescent="0.3">
      <c r="A252" s="8">
        <v>44287</v>
      </c>
      <c r="B252" s="3">
        <v>123</v>
      </c>
      <c r="C252" s="3">
        <v>0.84999799999999937</v>
      </c>
      <c r="D252" s="16">
        <f t="shared" si="9"/>
        <v>121.54699934999999</v>
      </c>
      <c r="E252" s="16">
        <f t="shared" si="10"/>
        <v>125.51449302641791</v>
      </c>
      <c r="F252" s="16">
        <f t="shared" si="11"/>
        <v>117.57950567358208</v>
      </c>
    </row>
  </sheetData>
  <pageMargins left="0.7" right="0.7" top="0.75" bottom="0.75" header="0.3" footer="0.3"/>
  <ignoredErrors>
    <ignoredError sqref="D21:E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794E-5A7B-5C42-AE15-4669B94B34D4}">
  <dimension ref="A1:G253"/>
  <sheetViews>
    <sheetView showGridLines="0" zoomScale="167" workbookViewId="0">
      <selection activeCell="G12" sqref="G12"/>
    </sheetView>
  </sheetViews>
  <sheetFormatPr baseColWidth="10" defaultRowHeight="15.6" x14ac:dyDescent="0.3"/>
  <cols>
    <col min="1" max="2" width="10.796875" style="3"/>
    <col min="3" max="3" width="10.796875" style="18"/>
    <col min="4" max="4" width="21.796875" style="19" customWidth="1"/>
    <col min="5" max="7" width="10.796875" style="9"/>
  </cols>
  <sheetData>
    <row r="1" spans="1:4" x14ac:dyDescent="0.3">
      <c r="A1" s="2" t="s">
        <v>0</v>
      </c>
      <c r="B1" s="2" t="s">
        <v>4</v>
      </c>
      <c r="C1" s="17" t="s">
        <v>20</v>
      </c>
      <c r="D1" s="20" t="s">
        <v>21</v>
      </c>
    </row>
    <row r="2" spans="1:4" x14ac:dyDescent="0.3">
      <c r="A2" s="8">
        <v>43924</v>
      </c>
      <c r="B2" s="3">
        <v>60.352500999999997</v>
      </c>
    </row>
    <row r="3" spans="1:4" x14ac:dyDescent="0.3">
      <c r="A3" s="8">
        <v>43927</v>
      </c>
      <c r="B3" s="3">
        <v>65.617500000000007</v>
      </c>
      <c r="C3" s="18">
        <f>LN(B3/B2)</f>
        <v>8.3640040390810091E-2</v>
      </c>
    </row>
    <row r="4" spans="1:4" x14ac:dyDescent="0.3">
      <c r="A4" s="8">
        <v>43928</v>
      </c>
      <c r="B4" s="3">
        <v>64.857498000000007</v>
      </c>
      <c r="C4" s="18">
        <f t="shared" ref="C4:C67" si="0">LN(B4/B3)</f>
        <v>-1.1649903924424422E-2</v>
      </c>
    </row>
    <row r="5" spans="1:4" x14ac:dyDescent="0.3">
      <c r="A5" s="8">
        <v>43929</v>
      </c>
      <c r="B5" s="3">
        <v>66.517501999999993</v>
      </c>
      <c r="C5" s="18">
        <f t="shared" si="0"/>
        <v>2.5272576261887142E-2</v>
      </c>
    </row>
    <row r="6" spans="1:4" x14ac:dyDescent="0.3">
      <c r="A6" s="8">
        <v>43930</v>
      </c>
      <c r="B6" s="3">
        <v>66.997497999999993</v>
      </c>
      <c r="C6" s="18">
        <f t="shared" si="0"/>
        <v>7.1901744062510577E-3</v>
      </c>
    </row>
    <row r="7" spans="1:4" x14ac:dyDescent="0.3">
      <c r="A7" s="8">
        <v>43934</v>
      </c>
      <c r="B7" s="3">
        <v>68.3125</v>
      </c>
      <c r="C7" s="18">
        <f t="shared" si="0"/>
        <v>1.9437490526651162E-2</v>
      </c>
    </row>
    <row r="8" spans="1:4" x14ac:dyDescent="0.3">
      <c r="A8" s="8">
        <v>43935</v>
      </c>
      <c r="B8" s="3">
        <v>71.762496999999996</v>
      </c>
      <c r="C8" s="18">
        <f t="shared" si="0"/>
        <v>4.9269247752433257E-2</v>
      </c>
    </row>
    <row r="9" spans="1:4" x14ac:dyDescent="0.3">
      <c r="A9" s="8">
        <v>43936</v>
      </c>
      <c r="B9" s="3">
        <v>71.107498000000007</v>
      </c>
      <c r="C9" s="18">
        <f t="shared" si="0"/>
        <v>-9.1692253375323766E-3</v>
      </c>
    </row>
    <row r="10" spans="1:4" x14ac:dyDescent="0.3">
      <c r="A10" s="8">
        <v>43937</v>
      </c>
      <c r="B10" s="3">
        <v>71.672500999999997</v>
      </c>
      <c r="C10" s="18">
        <f t="shared" si="0"/>
        <v>7.9143570966629401E-3</v>
      </c>
    </row>
    <row r="11" spans="1:4" x14ac:dyDescent="0.3">
      <c r="A11" s="8">
        <v>43938</v>
      </c>
      <c r="B11" s="3">
        <v>70.699996999999996</v>
      </c>
      <c r="C11" s="18">
        <f t="shared" si="0"/>
        <v>-1.3661614978609828E-2</v>
      </c>
    </row>
    <row r="12" spans="1:4" x14ac:dyDescent="0.3">
      <c r="A12" s="8">
        <v>43941</v>
      </c>
      <c r="B12" s="3">
        <v>69.232498000000007</v>
      </c>
      <c r="C12" s="18">
        <f t="shared" si="0"/>
        <v>-2.0975153807599171E-2</v>
      </c>
      <c r="D12" s="19">
        <f>_xlfn.STDEV.P(C3:C12)</f>
        <v>3.0848195454590027E-2</v>
      </c>
    </row>
    <row r="13" spans="1:4" x14ac:dyDescent="0.3">
      <c r="A13" s="8">
        <v>43942</v>
      </c>
      <c r="B13" s="3">
        <v>67.092499000000004</v>
      </c>
      <c r="C13" s="18">
        <f t="shared" si="0"/>
        <v>-3.1398127308821036E-2</v>
      </c>
      <c r="D13" s="19">
        <f t="shared" ref="D13:D76" si="1">_xlfn.STDEV.P(C4:C13)</f>
        <v>2.3110887565737846E-2</v>
      </c>
    </row>
    <row r="14" spans="1:4" x14ac:dyDescent="0.3">
      <c r="A14" s="8">
        <v>43943</v>
      </c>
      <c r="B14" s="3">
        <v>69.025002000000001</v>
      </c>
      <c r="C14" s="18">
        <f t="shared" si="0"/>
        <v>2.8396537437935673E-2</v>
      </c>
      <c r="D14" s="19">
        <f t="shared" si="1"/>
        <v>2.3818810904560068E-2</v>
      </c>
    </row>
    <row r="15" spans="1:4" x14ac:dyDescent="0.3">
      <c r="A15" s="8">
        <v>43944</v>
      </c>
      <c r="B15" s="3">
        <v>68.757499999999993</v>
      </c>
      <c r="C15" s="18">
        <f t="shared" si="0"/>
        <v>-3.8829652854357735E-3</v>
      </c>
      <c r="D15" s="19">
        <f t="shared" si="1"/>
        <v>2.3082172571906992E-2</v>
      </c>
    </row>
    <row r="16" spans="1:4" x14ac:dyDescent="0.3">
      <c r="A16" s="8">
        <v>43945</v>
      </c>
      <c r="B16" s="3">
        <v>70.742500000000007</v>
      </c>
      <c r="C16" s="18">
        <f t="shared" si="0"/>
        <v>2.8460702331272025E-2</v>
      </c>
      <c r="D16" s="19">
        <f t="shared" si="1"/>
        <v>2.4289992378966199E-2</v>
      </c>
    </row>
    <row r="17" spans="1:4" x14ac:dyDescent="0.3">
      <c r="A17" s="8">
        <v>43948</v>
      </c>
      <c r="B17" s="3">
        <v>70.792502999999996</v>
      </c>
      <c r="C17" s="18">
        <f t="shared" si="0"/>
        <v>7.0658142537859028E-4</v>
      </c>
      <c r="D17" s="19">
        <f t="shared" si="1"/>
        <v>2.3856645463059968E-2</v>
      </c>
    </row>
    <row r="18" spans="1:4" x14ac:dyDescent="0.3">
      <c r="A18" s="8">
        <v>43949</v>
      </c>
      <c r="B18" s="3">
        <v>69.644997000000004</v>
      </c>
      <c r="C18" s="18">
        <f t="shared" si="0"/>
        <v>-1.6342238198045433E-2</v>
      </c>
      <c r="D18" s="19">
        <f t="shared" si="1"/>
        <v>1.889037893849857E-2</v>
      </c>
    </row>
    <row r="19" spans="1:4" x14ac:dyDescent="0.3">
      <c r="A19" s="8">
        <v>43950</v>
      </c>
      <c r="B19" s="3">
        <v>71.932502999999997</v>
      </c>
      <c r="C19" s="18">
        <f t="shared" si="0"/>
        <v>3.2317353929447561E-2</v>
      </c>
      <c r="D19" s="19">
        <f t="shared" si="1"/>
        <v>2.1459732835944604E-2</v>
      </c>
    </row>
    <row r="20" spans="1:4" x14ac:dyDescent="0.3">
      <c r="A20" s="8">
        <v>43951</v>
      </c>
      <c r="B20" s="3">
        <v>73.449996999999996</v>
      </c>
      <c r="C20" s="18">
        <f t="shared" si="0"/>
        <v>2.0876640781930095E-2</v>
      </c>
      <c r="D20" s="19">
        <f t="shared" si="1"/>
        <v>2.2207411434211878E-2</v>
      </c>
    </row>
    <row r="21" spans="1:4" x14ac:dyDescent="0.3">
      <c r="A21" s="8">
        <v>43952</v>
      </c>
      <c r="B21" s="3">
        <v>72.267501999999993</v>
      </c>
      <c r="C21" s="18">
        <f t="shared" si="0"/>
        <v>-1.6230321904607221E-2</v>
      </c>
      <c r="D21" s="19">
        <f t="shared" si="1"/>
        <v>2.2406250281071495E-2</v>
      </c>
    </row>
    <row r="22" spans="1:4" x14ac:dyDescent="0.3">
      <c r="A22" s="8">
        <v>43955</v>
      </c>
      <c r="B22" s="3">
        <v>73.290001000000004</v>
      </c>
      <c r="C22" s="18">
        <f t="shared" si="0"/>
        <v>1.4049647711018394E-2</v>
      </c>
      <c r="D22" s="19">
        <f t="shared" si="1"/>
        <v>2.1216857749517048E-2</v>
      </c>
    </row>
    <row r="23" spans="1:4" x14ac:dyDescent="0.3">
      <c r="A23" s="8">
        <v>43956</v>
      </c>
      <c r="B23" s="3">
        <v>74.389999000000003</v>
      </c>
      <c r="C23" s="18">
        <f t="shared" si="0"/>
        <v>1.4897323178397927E-2</v>
      </c>
      <c r="D23" s="19">
        <f t="shared" si="1"/>
        <v>1.7308873524091415E-2</v>
      </c>
    </row>
    <row r="24" spans="1:4" x14ac:dyDescent="0.3">
      <c r="A24" s="8">
        <v>43957</v>
      </c>
      <c r="B24" s="3">
        <v>75.157500999999996</v>
      </c>
      <c r="C24" s="18">
        <f t="shared" si="0"/>
        <v>1.0264414163265454E-2</v>
      </c>
      <c r="D24" s="19">
        <f t="shared" si="1"/>
        <v>1.6237346347563197E-2</v>
      </c>
    </row>
    <row r="25" spans="1:4" x14ac:dyDescent="0.3">
      <c r="A25" s="8">
        <v>43958</v>
      </c>
      <c r="B25" s="3">
        <v>75.934997999999993</v>
      </c>
      <c r="C25" s="18">
        <f t="shared" si="0"/>
        <v>1.0291759920068816E-2</v>
      </c>
      <c r="D25" s="19">
        <f t="shared" si="1"/>
        <v>1.5703382994835032E-2</v>
      </c>
    </row>
    <row r="26" spans="1:4" x14ac:dyDescent="0.3">
      <c r="A26" s="8">
        <v>43959</v>
      </c>
      <c r="B26" s="3">
        <v>77.532500999999996</v>
      </c>
      <c r="C26" s="18">
        <f t="shared" si="0"/>
        <v>2.0819531347245002E-2</v>
      </c>
      <c r="D26" s="19">
        <f t="shared" si="1"/>
        <v>1.4950940287391709E-2</v>
      </c>
    </row>
    <row r="27" spans="1:4" x14ac:dyDescent="0.3">
      <c r="A27" s="8">
        <v>43962</v>
      </c>
      <c r="B27" s="3">
        <v>78.752502000000007</v>
      </c>
      <c r="C27" s="18">
        <f t="shared" si="0"/>
        <v>1.5612832438450588E-2</v>
      </c>
      <c r="D27" s="19">
        <f t="shared" si="1"/>
        <v>1.4775365163457349E-2</v>
      </c>
    </row>
    <row r="28" spans="1:4" x14ac:dyDescent="0.3">
      <c r="A28" s="8">
        <v>43963</v>
      </c>
      <c r="B28" s="3">
        <v>77.852501000000004</v>
      </c>
      <c r="C28" s="18">
        <f t="shared" si="0"/>
        <v>-1.1494024982521967E-2</v>
      </c>
      <c r="D28" s="19">
        <f t="shared" si="1"/>
        <v>1.3937307289308991E-2</v>
      </c>
    </row>
    <row r="29" spans="1:4" x14ac:dyDescent="0.3">
      <c r="A29" s="8">
        <v>43964</v>
      </c>
      <c r="B29" s="3">
        <v>76.912497999999999</v>
      </c>
      <c r="C29" s="18">
        <f t="shared" si="0"/>
        <v>-1.2147637584057935E-2</v>
      </c>
      <c r="D29" s="19">
        <f t="shared" si="1"/>
        <v>1.3559688049550161E-2</v>
      </c>
    </row>
    <row r="30" spans="1:4" x14ac:dyDescent="0.3">
      <c r="A30" s="8">
        <v>43965</v>
      </c>
      <c r="B30" s="3">
        <v>77.385002</v>
      </c>
      <c r="C30" s="18">
        <f t="shared" si="0"/>
        <v>6.1246031464918032E-3</v>
      </c>
      <c r="D30" s="19">
        <f t="shared" si="1"/>
        <v>1.2712460575436577E-2</v>
      </c>
    </row>
    <row r="31" spans="1:4" x14ac:dyDescent="0.3">
      <c r="A31" s="8">
        <v>43966</v>
      </c>
      <c r="B31" s="3">
        <v>76.927498</v>
      </c>
      <c r="C31" s="18">
        <f t="shared" si="0"/>
        <v>-5.9295953404912933E-3</v>
      </c>
      <c r="D31" s="19">
        <f t="shared" si="1"/>
        <v>1.1267997460518733E-2</v>
      </c>
    </row>
    <row r="32" spans="1:4" x14ac:dyDescent="0.3">
      <c r="A32" s="8">
        <v>43969</v>
      </c>
      <c r="B32" s="3">
        <v>78.739998</v>
      </c>
      <c r="C32" s="18">
        <f t="shared" si="0"/>
        <v>2.328786624650702E-2</v>
      </c>
      <c r="D32" s="19">
        <f t="shared" si="1"/>
        <v>1.2209087497393861E-2</v>
      </c>
    </row>
    <row r="33" spans="1:4" x14ac:dyDescent="0.3">
      <c r="A33" s="8">
        <v>43970</v>
      </c>
      <c r="B33" s="3">
        <v>78.285004000000001</v>
      </c>
      <c r="C33" s="18">
        <f t="shared" si="0"/>
        <v>-5.7951952566986254E-3</v>
      </c>
      <c r="D33" s="19">
        <f t="shared" si="1"/>
        <v>1.247516311553293E-2</v>
      </c>
    </row>
    <row r="34" spans="1:4" x14ac:dyDescent="0.3">
      <c r="A34" s="8">
        <v>43971</v>
      </c>
      <c r="B34" s="3">
        <v>79.807502999999997</v>
      </c>
      <c r="C34" s="18">
        <f t="shared" si="0"/>
        <v>1.9261457733468917E-2</v>
      </c>
      <c r="D34" s="19">
        <f t="shared" si="1"/>
        <v>1.3122559974458856E-2</v>
      </c>
    </row>
    <row r="35" spans="1:4" x14ac:dyDescent="0.3">
      <c r="A35" s="8">
        <v>43972</v>
      </c>
      <c r="B35" s="3">
        <v>79.212502000000001</v>
      </c>
      <c r="C35" s="18">
        <f t="shared" si="0"/>
        <v>-7.4833826941351159E-3</v>
      </c>
      <c r="D35" s="19">
        <f t="shared" si="1"/>
        <v>1.3615854617374553E-2</v>
      </c>
    </row>
    <row r="36" spans="1:4" x14ac:dyDescent="0.3">
      <c r="A36" s="8">
        <v>43973</v>
      </c>
      <c r="B36" s="3">
        <v>79.722504000000001</v>
      </c>
      <c r="C36" s="18">
        <f t="shared" si="0"/>
        <v>6.4177648879086809E-3</v>
      </c>
      <c r="D36" s="19">
        <f t="shared" si="1"/>
        <v>1.2500488878262335E-2</v>
      </c>
    </row>
    <row r="37" spans="1:4" x14ac:dyDescent="0.3">
      <c r="A37" s="8">
        <v>43977</v>
      </c>
      <c r="B37" s="3">
        <v>79.182502999999997</v>
      </c>
      <c r="C37" s="18">
        <f t="shared" si="0"/>
        <v>-6.7965520896728542E-3</v>
      </c>
      <c r="D37" s="19">
        <f t="shared" si="1"/>
        <v>1.1998658423115994E-2</v>
      </c>
    </row>
    <row r="38" spans="1:4" x14ac:dyDescent="0.3">
      <c r="A38" s="8">
        <v>43978</v>
      </c>
      <c r="B38" s="3">
        <v>79.527495999999999</v>
      </c>
      <c r="C38" s="18">
        <f t="shared" si="0"/>
        <v>4.347470802746875E-3</v>
      </c>
      <c r="D38" s="19">
        <f t="shared" si="1"/>
        <v>1.133189428326885E-2</v>
      </c>
    </row>
    <row r="39" spans="1:4" x14ac:dyDescent="0.3">
      <c r="A39" s="8">
        <v>43979</v>
      </c>
      <c r="B39" s="3">
        <v>79.5625</v>
      </c>
      <c r="C39" s="18">
        <f t="shared" si="0"/>
        <v>4.4005281846723948E-4</v>
      </c>
      <c r="D39" s="19">
        <f t="shared" si="1"/>
        <v>1.0331076922928149E-2</v>
      </c>
    </row>
    <row r="40" spans="1:4" x14ac:dyDescent="0.3">
      <c r="A40" s="8">
        <v>43980</v>
      </c>
      <c r="B40" s="3">
        <v>79.485000999999997</v>
      </c>
      <c r="C40" s="18">
        <f t="shared" si="0"/>
        <v>-9.7453912380020551E-4</v>
      </c>
      <c r="D40" s="19">
        <f t="shared" si="1"/>
        <v>1.0362464232552002E-2</v>
      </c>
    </row>
    <row r="41" spans="1:4" x14ac:dyDescent="0.3">
      <c r="A41" s="8">
        <v>43983</v>
      </c>
      <c r="B41" s="3">
        <v>80.462502000000001</v>
      </c>
      <c r="C41" s="18">
        <f t="shared" si="0"/>
        <v>1.2222925041208288E-2</v>
      </c>
      <c r="D41" s="19">
        <f t="shared" si="1"/>
        <v>1.0285363560647678E-2</v>
      </c>
    </row>
    <row r="42" spans="1:4" x14ac:dyDescent="0.3">
      <c r="A42" s="8">
        <v>43984</v>
      </c>
      <c r="B42" s="3">
        <v>80.834998999999996</v>
      </c>
      <c r="C42" s="18">
        <f t="shared" si="0"/>
        <v>4.6187654476571288E-3</v>
      </c>
      <c r="D42" s="19">
        <f t="shared" si="1"/>
        <v>8.184096552882077E-3</v>
      </c>
    </row>
    <row r="43" spans="1:4" x14ac:dyDescent="0.3">
      <c r="A43" s="8">
        <v>43985</v>
      </c>
      <c r="B43" s="3">
        <v>81.279999000000004</v>
      </c>
      <c r="C43" s="18">
        <f t="shared" si="0"/>
        <v>5.4899438443313962E-3</v>
      </c>
      <c r="D43" s="19">
        <f t="shared" si="1"/>
        <v>7.7093926728586844E-3</v>
      </c>
    </row>
    <row r="44" spans="1:4" x14ac:dyDescent="0.3">
      <c r="A44" s="8">
        <v>43986</v>
      </c>
      <c r="B44" s="3">
        <v>80.580001999999993</v>
      </c>
      <c r="C44" s="18">
        <f t="shared" si="0"/>
        <v>-8.649466943766726E-3</v>
      </c>
      <c r="D44" s="19">
        <f t="shared" si="1"/>
        <v>6.5561569293565011E-3</v>
      </c>
    </row>
    <row r="45" spans="1:4" x14ac:dyDescent="0.3">
      <c r="A45" s="8">
        <v>43987</v>
      </c>
      <c r="B45" s="3">
        <v>82.875</v>
      </c>
      <c r="C45" s="18">
        <f t="shared" si="0"/>
        <v>2.8082943922771157E-2</v>
      </c>
      <c r="D45" s="19">
        <f t="shared" si="1"/>
        <v>9.8359765350835016E-3</v>
      </c>
    </row>
    <row r="46" spans="1:4" x14ac:dyDescent="0.3">
      <c r="A46" s="8">
        <v>43990</v>
      </c>
      <c r="B46" s="3">
        <v>83.364998</v>
      </c>
      <c r="C46" s="18">
        <f t="shared" si="0"/>
        <v>5.8950845155117792E-3</v>
      </c>
      <c r="D46" s="19">
        <f t="shared" si="1"/>
        <v>9.8271374168145426E-3</v>
      </c>
    </row>
    <row r="47" spans="1:4" x14ac:dyDescent="0.3">
      <c r="A47" s="8">
        <v>43991</v>
      </c>
      <c r="B47" s="3">
        <v>85.997497999999993</v>
      </c>
      <c r="C47" s="18">
        <f t="shared" si="0"/>
        <v>3.1089669785503222E-2</v>
      </c>
      <c r="D47" s="19">
        <f t="shared" si="1"/>
        <v>1.1849212777072652E-2</v>
      </c>
    </row>
    <row r="48" spans="1:4" x14ac:dyDescent="0.3">
      <c r="A48" s="8">
        <v>43992</v>
      </c>
      <c r="B48" s="3">
        <v>88.209998999999996</v>
      </c>
      <c r="C48" s="18">
        <f t="shared" si="0"/>
        <v>2.5402121127050706E-2</v>
      </c>
      <c r="D48" s="19">
        <f t="shared" si="1"/>
        <v>1.2800036999699341E-2</v>
      </c>
    </row>
    <row r="49" spans="1:4" x14ac:dyDescent="0.3">
      <c r="A49" s="8">
        <v>43993</v>
      </c>
      <c r="B49" s="3">
        <v>83.974997999999999</v>
      </c>
      <c r="C49" s="18">
        <f t="shared" si="0"/>
        <v>-4.9201212252348234E-2</v>
      </c>
      <c r="D49" s="19">
        <f t="shared" si="1"/>
        <v>2.2002932426802534E-2</v>
      </c>
    </row>
    <row r="50" spans="1:4" x14ac:dyDescent="0.3">
      <c r="A50" s="8">
        <v>43994</v>
      </c>
      <c r="B50" s="3">
        <v>84.699996999999996</v>
      </c>
      <c r="C50" s="18">
        <f t="shared" si="0"/>
        <v>8.5964545571377039E-3</v>
      </c>
      <c r="D50" s="19">
        <f t="shared" si="1"/>
        <v>2.1912914057037887E-2</v>
      </c>
    </row>
    <row r="51" spans="1:4" x14ac:dyDescent="0.3">
      <c r="A51" s="8">
        <v>43997</v>
      </c>
      <c r="B51" s="3">
        <v>85.747497999999993</v>
      </c>
      <c r="C51" s="18">
        <f t="shared" si="0"/>
        <v>1.2291341538920399E-2</v>
      </c>
      <c r="D51" s="19">
        <f t="shared" si="1"/>
        <v>2.1914755762095204E-2</v>
      </c>
    </row>
    <row r="52" spans="1:4" x14ac:dyDescent="0.3">
      <c r="A52" s="8">
        <v>43998</v>
      </c>
      <c r="B52" s="3">
        <v>88.019997000000004</v>
      </c>
      <c r="C52" s="18">
        <f t="shared" si="0"/>
        <v>2.6157119521979841E-2</v>
      </c>
      <c r="D52" s="19">
        <f t="shared" si="1"/>
        <v>2.2682596366494463E-2</v>
      </c>
    </row>
    <row r="53" spans="1:4" x14ac:dyDescent="0.3">
      <c r="A53" s="8">
        <v>43999</v>
      </c>
      <c r="B53" s="3">
        <v>87.897498999999996</v>
      </c>
      <c r="C53" s="18">
        <f t="shared" si="0"/>
        <v>-1.392675800697153E-3</v>
      </c>
      <c r="D53" s="19">
        <f t="shared" si="1"/>
        <v>2.2867621902005173E-2</v>
      </c>
    </row>
    <row r="54" spans="1:4" x14ac:dyDescent="0.3">
      <c r="A54" s="8">
        <v>44000</v>
      </c>
      <c r="B54" s="3">
        <v>87.932502999999997</v>
      </c>
      <c r="C54" s="18">
        <f t="shared" si="0"/>
        <v>3.9815731177007916E-4</v>
      </c>
      <c r="D54" s="19">
        <f t="shared" si="1"/>
        <v>2.2371425094766355E-2</v>
      </c>
    </row>
    <row r="55" spans="1:4" x14ac:dyDescent="0.3">
      <c r="A55" s="8">
        <v>44001</v>
      </c>
      <c r="B55" s="3">
        <v>87.43</v>
      </c>
      <c r="C55" s="18">
        <f t="shared" si="0"/>
        <v>-5.7310356180552196E-3</v>
      </c>
      <c r="D55" s="19">
        <f t="shared" si="1"/>
        <v>2.1737483112932051E-2</v>
      </c>
    </row>
    <row r="56" spans="1:4" x14ac:dyDescent="0.3">
      <c r="A56" s="8">
        <v>44004</v>
      </c>
      <c r="B56" s="3">
        <v>89.717499000000004</v>
      </c>
      <c r="C56" s="18">
        <f t="shared" si="0"/>
        <v>2.5827360457657465E-2</v>
      </c>
      <c r="D56" s="19">
        <f t="shared" si="1"/>
        <v>2.2593046058293695E-2</v>
      </c>
    </row>
    <row r="57" spans="1:4" x14ac:dyDescent="0.3">
      <c r="A57" s="8">
        <v>44005</v>
      </c>
      <c r="B57" s="3">
        <v>91.632499999999993</v>
      </c>
      <c r="C57" s="18">
        <f t="shared" si="0"/>
        <v>2.1120178595201756E-2</v>
      </c>
      <c r="D57" s="19">
        <f t="shared" si="1"/>
        <v>2.1726571536521688E-2</v>
      </c>
    </row>
    <row r="58" spans="1:4" x14ac:dyDescent="0.3">
      <c r="A58" s="8">
        <v>44006</v>
      </c>
      <c r="B58" s="3">
        <v>90.014999000000003</v>
      </c>
      <c r="C58" s="18">
        <f t="shared" si="0"/>
        <v>-1.7809700245332766E-2</v>
      </c>
      <c r="D58" s="19">
        <f t="shared" si="1"/>
        <v>2.1803996309463357E-2</v>
      </c>
    </row>
    <row r="59" spans="1:4" x14ac:dyDescent="0.3">
      <c r="A59" s="8">
        <v>44007</v>
      </c>
      <c r="B59" s="3">
        <v>91.209998999999996</v>
      </c>
      <c r="C59" s="18">
        <f t="shared" si="0"/>
        <v>1.3188217228030541E-2</v>
      </c>
      <c r="D59" s="19">
        <f t="shared" si="1"/>
        <v>1.3657658431417016E-2</v>
      </c>
    </row>
    <row r="60" spans="1:4" x14ac:dyDescent="0.3">
      <c r="A60" s="8">
        <v>44008</v>
      </c>
      <c r="B60" s="3">
        <v>88.407500999999996</v>
      </c>
      <c r="C60" s="18">
        <f t="shared" si="0"/>
        <v>-3.1207710243389815E-2</v>
      </c>
      <c r="D60" s="19">
        <f t="shared" si="1"/>
        <v>1.8068834208202274E-2</v>
      </c>
    </row>
    <row r="61" spans="1:4" x14ac:dyDescent="0.3">
      <c r="A61" s="8">
        <v>44011</v>
      </c>
      <c r="B61" s="3">
        <v>90.444999999999993</v>
      </c>
      <c r="C61" s="18">
        <f t="shared" si="0"/>
        <v>2.2785112168631317E-2</v>
      </c>
      <c r="D61" s="19">
        <f t="shared" si="1"/>
        <v>1.8793580760412456E-2</v>
      </c>
    </row>
    <row r="62" spans="1:4" x14ac:dyDescent="0.3">
      <c r="A62" s="8">
        <v>44012</v>
      </c>
      <c r="B62" s="3">
        <v>91.199996999999996</v>
      </c>
      <c r="C62" s="18">
        <f t="shared" si="0"/>
        <v>8.3129330319500656E-3</v>
      </c>
      <c r="D62" s="19">
        <f t="shared" si="1"/>
        <v>1.7536816283044262E-2</v>
      </c>
    </row>
    <row r="63" spans="1:4" x14ac:dyDescent="0.3">
      <c r="A63" s="8">
        <v>44013</v>
      </c>
      <c r="B63" s="3">
        <v>91.027495999999999</v>
      </c>
      <c r="C63" s="18">
        <f t="shared" si="0"/>
        <v>-1.89324946182456E-3</v>
      </c>
      <c r="D63" s="19">
        <f t="shared" si="1"/>
        <v>1.755155890319595E-2</v>
      </c>
    </row>
    <row r="64" spans="1:4" x14ac:dyDescent="0.3">
      <c r="A64" s="8">
        <v>44014</v>
      </c>
      <c r="B64" s="3">
        <v>91.027495999999999</v>
      </c>
      <c r="C64" s="18">
        <f t="shared" si="0"/>
        <v>0</v>
      </c>
      <c r="D64" s="19">
        <f t="shared" si="1"/>
        <v>1.7558998100640291E-2</v>
      </c>
    </row>
    <row r="65" spans="1:4" x14ac:dyDescent="0.3">
      <c r="A65" s="8">
        <v>44018</v>
      </c>
      <c r="B65" s="3">
        <v>93.462502000000001</v>
      </c>
      <c r="C65" s="18">
        <f t="shared" si="0"/>
        <v>2.6398693001266824E-2</v>
      </c>
      <c r="D65" s="19">
        <f t="shared" si="1"/>
        <v>1.8497868592670934E-2</v>
      </c>
    </row>
    <row r="66" spans="1:4" x14ac:dyDescent="0.3">
      <c r="A66" s="8">
        <v>44019</v>
      </c>
      <c r="B66" s="3">
        <v>93.172500999999997</v>
      </c>
      <c r="C66" s="18">
        <f t="shared" si="0"/>
        <v>-3.1076832184053784E-3</v>
      </c>
      <c r="D66" s="19">
        <f t="shared" si="1"/>
        <v>1.7512032250732744E-2</v>
      </c>
    </row>
    <row r="67" spans="1:4" x14ac:dyDescent="0.3">
      <c r="A67" s="8">
        <v>44020</v>
      </c>
      <c r="B67" s="3">
        <v>95.342499000000004</v>
      </c>
      <c r="C67" s="18">
        <f t="shared" si="0"/>
        <v>2.3023036380324737E-2</v>
      </c>
      <c r="D67" s="19">
        <f t="shared" si="1"/>
        <v>1.7708665480993917E-2</v>
      </c>
    </row>
    <row r="68" spans="1:4" x14ac:dyDescent="0.3">
      <c r="A68" s="8">
        <v>44021</v>
      </c>
      <c r="B68" s="3">
        <v>95.752502000000007</v>
      </c>
      <c r="C68" s="18">
        <f t="shared" ref="C68:C131" si="2">LN(B68/B67)</f>
        <v>4.2910973807515447E-3</v>
      </c>
      <c r="D68" s="19">
        <f t="shared" si="1"/>
        <v>1.6164520781683855E-2</v>
      </c>
    </row>
    <row r="69" spans="1:4" x14ac:dyDescent="0.3">
      <c r="A69" s="8">
        <v>44022</v>
      </c>
      <c r="B69" s="3">
        <v>95.919998000000007</v>
      </c>
      <c r="C69" s="18">
        <f t="shared" si="2"/>
        <v>1.7477316008882614E-3</v>
      </c>
      <c r="D69" s="19">
        <f t="shared" si="1"/>
        <v>1.6032270221196562E-2</v>
      </c>
    </row>
    <row r="70" spans="1:4" x14ac:dyDescent="0.3">
      <c r="A70" s="8">
        <v>44025</v>
      </c>
      <c r="B70" s="3">
        <v>95.477501000000004</v>
      </c>
      <c r="C70" s="18">
        <f t="shared" si="2"/>
        <v>-4.6238617609676985E-3</v>
      </c>
      <c r="D70" s="19">
        <f t="shared" si="1"/>
        <v>1.1311173937479799E-2</v>
      </c>
    </row>
    <row r="71" spans="1:4" x14ac:dyDescent="0.3">
      <c r="A71" s="8">
        <v>44026</v>
      </c>
      <c r="B71" s="3">
        <v>97.057502999999997</v>
      </c>
      <c r="C71" s="18">
        <f t="shared" si="2"/>
        <v>1.6412989183727546E-2</v>
      </c>
      <c r="D71" s="19">
        <f t="shared" si="1"/>
        <v>1.0600176316453791E-2</v>
      </c>
    </row>
    <row r="72" spans="1:4" x14ac:dyDescent="0.3">
      <c r="A72" s="8">
        <v>44027</v>
      </c>
      <c r="B72" s="3">
        <v>97.724997999999999</v>
      </c>
      <c r="C72" s="18">
        <f t="shared" si="2"/>
        <v>6.8537739221164627E-3</v>
      </c>
      <c r="D72" s="19">
        <f t="shared" si="1"/>
        <v>1.05919118749955E-2</v>
      </c>
    </row>
    <row r="73" spans="1:4" x14ac:dyDescent="0.3">
      <c r="A73" s="8">
        <v>44028</v>
      </c>
      <c r="B73" s="3">
        <v>96.522498999999996</v>
      </c>
      <c r="C73" s="18">
        <f t="shared" si="2"/>
        <v>-1.2381259784716284E-2</v>
      </c>
      <c r="D73" s="19">
        <f t="shared" si="1"/>
        <v>1.1855576490903297E-2</v>
      </c>
    </row>
    <row r="74" spans="1:4" x14ac:dyDescent="0.3">
      <c r="A74" s="8">
        <v>44029</v>
      </c>
      <c r="B74" s="3">
        <v>96.327499000000003</v>
      </c>
      <c r="C74" s="18">
        <f t="shared" si="2"/>
        <v>-2.022297832302089E-3</v>
      </c>
      <c r="D74" s="19">
        <f t="shared" si="1"/>
        <v>1.1970525723633258E-2</v>
      </c>
    </row>
    <row r="75" spans="1:4" x14ac:dyDescent="0.3">
      <c r="A75" s="8">
        <v>44032</v>
      </c>
      <c r="B75" s="3">
        <v>98.357498000000007</v>
      </c>
      <c r="C75" s="18">
        <f t="shared" si="2"/>
        <v>2.0854946258472722E-2</v>
      </c>
      <c r="D75" s="19">
        <f t="shared" si="1"/>
        <v>1.1093448180273208E-2</v>
      </c>
    </row>
    <row r="76" spans="1:4" x14ac:dyDescent="0.3">
      <c r="A76" s="8">
        <v>44033</v>
      </c>
      <c r="B76" s="3">
        <v>97</v>
      </c>
      <c r="C76" s="18">
        <f t="shared" si="2"/>
        <v>-1.3897801351497693E-2</v>
      </c>
      <c r="D76" s="19">
        <f t="shared" si="1"/>
        <v>1.229901726452268E-2</v>
      </c>
    </row>
    <row r="77" spans="1:4" x14ac:dyDescent="0.3">
      <c r="A77" s="8">
        <v>44034</v>
      </c>
      <c r="B77" s="3">
        <v>97.272498999999996</v>
      </c>
      <c r="C77" s="18">
        <f t="shared" si="2"/>
        <v>2.8053294224728879E-3</v>
      </c>
      <c r="D77" s="19">
        <f t="shared" ref="D77:D140" si="3">_xlfn.STDEV.P(C68:C77)</f>
        <v>1.0546936422527119E-2</v>
      </c>
    </row>
    <row r="78" spans="1:4" x14ac:dyDescent="0.3">
      <c r="A78" s="8">
        <v>44035</v>
      </c>
      <c r="B78" s="3">
        <v>92.845000999999996</v>
      </c>
      <c r="C78" s="18">
        <f t="shared" si="2"/>
        <v>-4.6584861102657686E-2</v>
      </c>
      <c r="D78" s="19">
        <f t="shared" si="3"/>
        <v>1.791422774338141E-2</v>
      </c>
    </row>
    <row r="79" spans="1:4" x14ac:dyDescent="0.3">
      <c r="A79" s="8">
        <v>44036</v>
      </c>
      <c r="B79" s="3">
        <v>92.614998</v>
      </c>
      <c r="C79" s="18">
        <f t="shared" si="2"/>
        <v>-2.4803528432859518E-3</v>
      </c>
      <c r="D79" s="19">
        <f t="shared" si="3"/>
        <v>1.7844972992300066E-2</v>
      </c>
    </row>
    <row r="80" spans="1:4" x14ac:dyDescent="0.3">
      <c r="A80" s="8">
        <v>44039</v>
      </c>
      <c r="B80" s="3">
        <v>94.809997999999993</v>
      </c>
      <c r="C80" s="18">
        <f t="shared" si="2"/>
        <v>2.3423773855134101E-2</v>
      </c>
      <c r="D80" s="19">
        <f t="shared" si="3"/>
        <v>1.9569736275420975E-2</v>
      </c>
    </row>
    <row r="81" spans="1:4" x14ac:dyDescent="0.3">
      <c r="A81" s="8">
        <v>44040</v>
      </c>
      <c r="B81" s="3">
        <v>93.252502000000007</v>
      </c>
      <c r="C81" s="18">
        <f t="shared" si="2"/>
        <v>-1.6563978571873011E-2</v>
      </c>
      <c r="D81" s="19">
        <f t="shared" si="3"/>
        <v>1.9182557730361472E-2</v>
      </c>
    </row>
    <row r="82" spans="1:4" x14ac:dyDescent="0.3">
      <c r="A82" s="8">
        <v>44041</v>
      </c>
      <c r="B82" s="3">
        <v>95.040001000000004</v>
      </c>
      <c r="C82" s="18">
        <f t="shared" si="2"/>
        <v>1.8986976873046991E-2</v>
      </c>
      <c r="D82" s="19">
        <f t="shared" si="3"/>
        <v>2.0188023182939798E-2</v>
      </c>
    </row>
    <row r="83" spans="1:4" x14ac:dyDescent="0.3">
      <c r="A83" s="8">
        <v>44042</v>
      </c>
      <c r="B83" s="3">
        <v>96.190002000000007</v>
      </c>
      <c r="C83" s="18">
        <f t="shared" si="2"/>
        <v>1.2027556820485917E-2</v>
      </c>
      <c r="D83" s="19">
        <f t="shared" si="3"/>
        <v>2.0355230051314583E-2</v>
      </c>
    </row>
    <row r="84" spans="1:4" x14ac:dyDescent="0.3">
      <c r="A84" s="8">
        <v>44043</v>
      </c>
      <c r="B84" s="3">
        <v>106.260002</v>
      </c>
      <c r="C84" s="18">
        <f t="shared" si="2"/>
        <v>9.956351688784866E-2</v>
      </c>
      <c r="D84" s="19">
        <f t="shared" si="3"/>
        <v>3.6180518158307466E-2</v>
      </c>
    </row>
    <row r="85" spans="1:4" x14ac:dyDescent="0.3">
      <c r="A85" s="8">
        <v>44046</v>
      </c>
      <c r="B85" s="3">
        <v>108.9375</v>
      </c>
      <c r="C85" s="18">
        <f t="shared" si="2"/>
        <v>2.488538343568478E-2</v>
      </c>
      <c r="D85" s="19">
        <f t="shared" si="3"/>
        <v>3.6323439469338595E-2</v>
      </c>
    </row>
    <row r="86" spans="1:4" x14ac:dyDescent="0.3">
      <c r="A86" s="8">
        <v>44047</v>
      </c>
      <c r="B86" s="3">
        <v>109.665001</v>
      </c>
      <c r="C86" s="18">
        <f t="shared" si="2"/>
        <v>6.6559502518288858E-3</v>
      </c>
      <c r="D86" s="19">
        <f t="shared" si="3"/>
        <v>3.5472316853121265E-2</v>
      </c>
    </row>
    <row r="87" spans="1:4" x14ac:dyDescent="0.3">
      <c r="A87" s="8">
        <v>44048</v>
      </c>
      <c r="B87" s="3">
        <v>110.0625</v>
      </c>
      <c r="C87" s="18">
        <f t="shared" si="2"/>
        <v>3.6181127243564474E-3</v>
      </c>
      <c r="D87" s="19">
        <f t="shared" si="3"/>
        <v>3.5451457791417604E-2</v>
      </c>
    </row>
    <row r="88" spans="1:4" x14ac:dyDescent="0.3">
      <c r="A88" s="8">
        <v>44049</v>
      </c>
      <c r="B88" s="3">
        <v>113.902496</v>
      </c>
      <c r="C88" s="18">
        <f t="shared" si="2"/>
        <v>3.429439791621796E-2</v>
      </c>
      <c r="D88" s="19">
        <f t="shared" si="3"/>
        <v>2.9869102754881603E-2</v>
      </c>
    </row>
    <row r="89" spans="1:4" x14ac:dyDescent="0.3">
      <c r="A89" s="8">
        <v>44050</v>
      </c>
      <c r="B89" s="3">
        <v>111.112503</v>
      </c>
      <c r="C89" s="18">
        <f t="shared" si="2"/>
        <v>-2.4799555605187401E-2</v>
      </c>
      <c r="D89" s="19">
        <f t="shared" si="3"/>
        <v>3.2238399057084706E-2</v>
      </c>
    </row>
    <row r="90" spans="1:4" x14ac:dyDescent="0.3">
      <c r="A90" s="8">
        <v>44053</v>
      </c>
      <c r="B90" s="3">
        <v>112.727501</v>
      </c>
      <c r="C90" s="18">
        <f t="shared" si="2"/>
        <v>1.4430182231206214E-2</v>
      </c>
      <c r="D90" s="19">
        <f t="shared" si="3"/>
        <v>3.2205814235165504E-2</v>
      </c>
    </row>
    <row r="91" spans="1:4" x14ac:dyDescent="0.3">
      <c r="A91" s="8">
        <v>44054</v>
      </c>
      <c r="B91" s="3">
        <v>109.375</v>
      </c>
      <c r="C91" s="18">
        <f t="shared" si="2"/>
        <v>-3.0191066120883226E-2</v>
      </c>
      <c r="D91" s="19">
        <f t="shared" si="3"/>
        <v>3.3856278356153367E-2</v>
      </c>
    </row>
    <row r="92" spans="1:4" x14ac:dyDescent="0.3">
      <c r="A92" s="8">
        <v>44055</v>
      </c>
      <c r="B92" s="3">
        <v>113.010002</v>
      </c>
      <c r="C92" s="18">
        <f t="shared" si="2"/>
        <v>3.2693983391829669E-2</v>
      </c>
      <c r="D92" s="19">
        <f t="shared" si="3"/>
        <v>3.4227041417547115E-2</v>
      </c>
    </row>
    <row r="93" spans="1:4" x14ac:dyDescent="0.3">
      <c r="A93" s="8">
        <v>44056</v>
      </c>
      <c r="B93" s="3">
        <v>115.010002</v>
      </c>
      <c r="C93" s="18">
        <f t="shared" si="2"/>
        <v>1.7542770424673948E-2</v>
      </c>
      <c r="D93" s="19">
        <f t="shared" si="3"/>
        <v>3.4181757288261512E-2</v>
      </c>
    </row>
    <row r="94" spans="1:4" x14ac:dyDescent="0.3">
      <c r="A94" s="8">
        <v>44057</v>
      </c>
      <c r="B94" s="3">
        <v>114.907501</v>
      </c>
      <c r="C94" s="18">
        <f t="shared" si="2"/>
        <v>-8.9163291574868343E-4</v>
      </c>
      <c r="D94" s="19">
        <f t="shared" si="3"/>
        <v>2.0863467363134817E-2</v>
      </c>
    </row>
    <row r="95" spans="1:4" x14ac:dyDescent="0.3">
      <c r="A95" s="8">
        <v>44060</v>
      </c>
      <c r="B95" s="3">
        <v>114.60749800000001</v>
      </c>
      <c r="C95" s="18">
        <f t="shared" si="2"/>
        <v>-2.6142358640134965E-3</v>
      </c>
      <c r="D95" s="19">
        <f t="shared" si="3"/>
        <v>2.0236298210951367E-2</v>
      </c>
    </row>
    <row r="96" spans="1:4" x14ac:dyDescent="0.3">
      <c r="A96" s="8">
        <v>44061</v>
      </c>
      <c r="B96" s="3">
        <v>115.5625</v>
      </c>
      <c r="C96" s="18">
        <f t="shared" si="2"/>
        <v>8.2982794328236749E-3</v>
      </c>
      <c r="D96" s="19">
        <f t="shared" si="3"/>
        <v>2.0255127002248859E-2</v>
      </c>
    </row>
    <row r="97" spans="1:4" x14ac:dyDescent="0.3">
      <c r="A97" s="8">
        <v>44062</v>
      </c>
      <c r="B97" s="3">
        <v>115.707497</v>
      </c>
      <c r="C97" s="18">
        <f t="shared" si="2"/>
        <v>1.2539198415644351E-3</v>
      </c>
      <c r="D97" s="19">
        <f t="shared" si="3"/>
        <v>2.0286429459476646E-2</v>
      </c>
    </row>
    <row r="98" spans="1:4" x14ac:dyDescent="0.3">
      <c r="A98" s="8">
        <v>44063</v>
      </c>
      <c r="B98" s="3">
        <v>118.275002</v>
      </c>
      <c r="C98" s="18">
        <f t="shared" si="2"/>
        <v>2.1947009438047796E-2</v>
      </c>
      <c r="D98" s="19">
        <f t="shared" si="3"/>
        <v>1.8786239294194672E-2</v>
      </c>
    </row>
    <row r="99" spans="1:4" x14ac:dyDescent="0.3">
      <c r="A99" s="8">
        <v>44064</v>
      </c>
      <c r="B99" s="3">
        <v>124.370003</v>
      </c>
      <c r="C99" s="18">
        <f t="shared" si="2"/>
        <v>5.0248579360266124E-2</v>
      </c>
      <c r="D99" s="19">
        <f t="shared" si="3"/>
        <v>2.0761743477372988E-2</v>
      </c>
    </row>
    <row r="100" spans="1:4" x14ac:dyDescent="0.3">
      <c r="A100" s="8">
        <v>44067</v>
      </c>
      <c r="B100" s="3">
        <v>125.85749800000001</v>
      </c>
      <c r="C100" s="18">
        <f t="shared" si="2"/>
        <v>1.1889280883079509E-2</v>
      </c>
      <c r="D100" s="19">
        <f t="shared" si="3"/>
        <v>2.0737068504117259E-2</v>
      </c>
    </row>
    <row r="101" spans="1:4" x14ac:dyDescent="0.3">
      <c r="A101" s="8">
        <v>44068</v>
      </c>
      <c r="B101" s="3">
        <v>124.824997</v>
      </c>
      <c r="C101" s="18">
        <f t="shared" si="2"/>
        <v>-8.2375663172760769E-3</v>
      </c>
      <c r="D101" s="19">
        <f t="shared" si="3"/>
        <v>1.7101660311640458E-2</v>
      </c>
    </row>
    <row r="102" spans="1:4" x14ac:dyDescent="0.3">
      <c r="A102" s="8">
        <v>44069</v>
      </c>
      <c r="B102" s="3">
        <v>126.522499</v>
      </c>
      <c r="C102" s="18">
        <f t="shared" si="2"/>
        <v>1.3507417707252257E-2</v>
      </c>
      <c r="D102" s="19">
        <f t="shared" si="3"/>
        <v>1.5838039270615036E-2</v>
      </c>
    </row>
    <row r="103" spans="1:4" x14ac:dyDescent="0.3">
      <c r="A103" s="8">
        <v>44070</v>
      </c>
      <c r="B103" s="3">
        <v>125.010002</v>
      </c>
      <c r="C103" s="18">
        <f t="shared" si="2"/>
        <v>-1.2026399959086106E-2</v>
      </c>
      <c r="D103" s="19">
        <f t="shared" si="3"/>
        <v>1.7105022130085606E-2</v>
      </c>
    </row>
    <row r="104" spans="1:4" x14ac:dyDescent="0.3">
      <c r="A104" s="8">
        <v>44071</v>
      </c>
      <c r="B104" s="3">
        <v>124.807503</v>
      </c>
      <c r="C104" s="18">
        <f t="shared" si="2"/>
        <v>-1.6211757807030837E-3</v>
      </c>
      <c r="D104" s="19">
        <f t="shared" si="3"/>
        <v>1.7145736716522478E-2</v>
      </c>
    </row>
    <row r="105" spans="1:4" x14ac:dyDescent="0.3">
      <c r="A105" s="8">
        <v>44074</v>
      </c>
      <c r="B105" s="3">
        <v>129.03999300000001</v>
      </c>
      <c r="C105" s="18">
        <f t="shared" si="2"/>
        <v>3.3349805249718201E-2</v>
      </c>
      <c r="D105" s="19">
        <f t="shared" si="3"/>
        <v>1.8224561760197662E-2</v>
      </c>
    </row>
    <row r="106" spans="1:4" x14ac:dyDescent="0.3">
      <c r="A106" s="8">
        <v>44075</v>
      </c>
      <c r="B106" s="3">
        <v>134.179993</v>
      </c>
      <c r="C106" s="18">
        <f t="shared" si="2"/>
        <v>3.9059750395805115E-2</v>
      </c>
      <c r="D106" s="19">
        <f t="shared" si="3"/>
        <v>1.9884174560497608E-2</v>
      </c>
    </row>
    <row r="107" spans="1:4" x14ac:dyDescent="0.3">
      <c r="A107" s="8">
        <v>44076</v>
      </c>
      <c r="B107" s="3">
        <v>131.39999399999999</v>
      </c>
      <c r="C107" s="18">
        <f t="shared" si="2"/>
        <v>-2.0936069577603425E-2</v>
      </c>
      <c r="D107" s="19">
        <f t="shared" si="3"/>
        <v>2.2370108649647776E-2</v>
      </c>
    </row>
    <row r="108" spans="1:4" x14ac:dyDescent="0.3">
      <c r="A108" s="8">
        <v>44077</v>
      </c>
      <c r="B108" s="3">
        <v>120.879997</v>
      </c>
      <c r="C108" s="18">
        <f t="shared" si="2"/>
        <v>-8.3447767241926069E-2</v>
      </c>
      <c r="D108" s="19">
        <f t="shared" si="3"/>
        <v>3.6133232900047711E-2</v>
      </c>
    </row>
    <row r="109" spans="1:4" x14ac:dyDescent="0.3">
      <c r="A109" s="8">
        <v>44078</v>
      </c>
      <c r="B109" s="3">
        <v>120.959999</v>
      </c>
      <c r="C109" s="18">
        <f t="shared" si="2"/>
        <v>6.6161101754455619E-4</v>
      </c>
      <c r="D109" s="19">
        <f t="shared" si="3"/>
        <v>3.2406473665336569E-2</v>
      </c>
    </row>
    <row r="110" spans="1:4" x14ac:dyDescent="0.3">
      <c r="A110" s="8">
        <v>44082</v>
      </c>
      <c r="B110" s="3">
        <v>112.82</v>
      </c>
      <c r="C110" s="18">
        <f t="shared" si="2"/>
        <v>-6.9666275852197021E-2</v>
      </c>
      <c r="D110" s="19">
        <f t="shared" si="3"/>
        <v>3.7543617835923866E-2</v>
      </c>
    </row>
    <row r="111" spans="1:4" x14ac:dyDescent="0.3">
      <c r="A111" s="8">
        <v>44083</v>
      </c>
      <c r="B111" s="3">
        <v>117.32</v>
      </c>
      <c r="C111" s="18">
        <f t="shared" si="2"/>
        <v>3.9111615797420202E-2</v>
      </c>
      <c r="D111" s="19">
        <f t="shared" si="3"/>
        <v>4.0457988913082978E-2</v>
      </c>
    </row>
    <row r="112" spans="1:4" x14ac:dyDescent="0.3">
      <c r="A112" s="8">
        <v>44084</v>
      </c>
      <c r="B112" s="3">
        <v>113.489998</v>
      </c>
      <c r="C112" s="18">
        <f t="shared" si="2"/>
        <v>-3.3190534418900838E-2</v>
      </c>
      <c r="D112" s="19">
        <f t="shared" si="3"/>
        <v>4.0608441848996972E-2</v>
      </c>
    </row>
    <row r="113" spans="1:4" x14ac:dyDescent="0.3">
      <c r="A113" s="8">
        <v>44085</v>
      </c>
      <c r="B113" s="3">
        <v>112</v>
      </c>
      <c r="C113" s="18">
        <f t="shared" si="2"/>
        <v>-1.3215838395254831E-2</v>
      </c>
      <c r="D113" s="19">
        <f t="shared" si="3"/>
        <v>4.0613394859785608E-2</v>
      </c>
    </row>
    <row r="114" spans="1:4" x14ac:dyDescent="0.3">
      <c r="A114" s="8">
        <v>44088</v>
      </c>
      <c r="B114" s="3">
        <v>115.360001</v>
      </c>
      <c r="C114" s="18">
        <f t="shared" si="2"/>
        <v>2.9558810910060351E-2</v>
      </c>
      <c r="D114" s="19">
        <f t="shared" si="3"/>
        <v>4.2371757724433835E-2</v>
      </c>
    </row>
    <row r="115" spans="1:4" x14ac:dyDescent="0.3">
      <c r="A115" s="8">
        <v>44089</v>
      </c>
      <c r="B115" s="3">
        <v>115.540001</v>
      </c>
      <c r="C115" s="18">
        <f t="shared" si="2"/>
        <v>1.5591168029758099E-3</v>
      </c>
      <c r="D115" s="19">
        <f t="shared" si="3"/>
        <v>4.0301780298305785E-2</v>
      </c>
    </row>
    <row r="116" spans="1:4" x14ac:dyDescent="0.3">
      <c r="A116" s="8">
        <v>44090</v>
      </c>
      <c r="B116" s="3">
        <v>112.129997</v>
      </c>
      <c r="C116" s="18">
        <f t="shared" si="2"/>
        <v>-2.9957913290001536E-2</v>
      </c>
      <c r="D116" s="19">
        <f t="shared" si="3"/>
        <v>3.689503520915164E-2</v>
      </c>
    </row>
    <row r="117" spans="1:4" x14ac:dyDescent="0.3">
      <c r="A117" s="8">
        <v>44091</v>
      </c>
      <c r="B117" s="3">
        <v>110.339996</v>
      </c>
      <c r="C117" s="18">
        <f t="shared" si="2"/>
        <v>-1.6092414125431234E-2</v>
      </c>
      <c r="D117" s="19">
        <f t="shared" si="3"/>
        <v>3.688447730714936E-2</v>
      </c>
    </row>
    <row r="118" spans="1:4" x14ac:dyDescent="0.3">
      <c r="A118" s="8">
        <v>44092</v>
      </c>
      <c r="B118" s="3">
        <v>106.839996</v>
      </c>
      <c r="C118" s="18">
        <f t="shared" si="2"/>
        <v>-3.2234120790100004E-2</v>
      </c>
      <c r="D118" s="19">
        <f t="shared" si="3"/>
        <v>3.034314968812855E-2</v>
      </c>
    </row>
    <row r="119" spans="1:4" x14ac:dyDescent="0.3">
      <c r="A119" s="8">
        <v>44095</v>
      </c>
      <c r="B119" s="3">
        <v>110.08000199999999</v>
      </c>
      <c r="C119" s="18">
        <f t="shared" si="2"/>
        <v>2.9875041551039969E-2</v>
      </c>
      <c r="D119" s="19">
        <f t="shared" si="3"/>
        <v>3.2764581489970496E-2</v>
      </c>
    </row>
    <row r="120" spans="1:4" x14ac:dyDescent="0.3">
      <c r="A120" s="8">
        <v>44096</v>
      </c>
      <c r="B120" s="3">
        <v>111.80999799999999</v>
      </c>
      <c r="C120" s="18">
        <f t="shared" si="2"/>
        <v>1.5593591918150908E-2</v>
      </c>
      <c r="D120" s="19">
        <f t="shared" si="3"/>
        <v>2.6467366611543069E-2</v>
      </c>
    </row>
    <row r="121" spans="1:4" x14ac:dyDescent="0.3">
      <c r="A121" s="8">
        <v>44097</v>
      </c>
      <c r="B121" s="3">
        <v>107.120003</v>
      </c>
      <c r="C121" s="18">
        <f t="shared" si="2"/>
        <v>-4.2851254882897517E-2</v>
      </c>
      <c r="D121" s="19">
        <f t="shared" si="3"/>
        <v>2.5480429170504242E-2</v>
      </c>
    </row>
    <row r="122" spans="1:4" x14ac:dyDescent="0.3">
      <c r="A122" s="8">
        <v>44098</v>
      </c>
      <c r="B122" s="3">
        <v>108.220001</v>
      </c>
      <c r="C122" s="18">
        <f t="shared" si="2"/>
        <v>1.0216472066134016E-2</v>
      </c>
      <c r="D122" s="19">
        <f t="shared" si="3"/>
        <v>2.4691075180843718E-2</v>
      </c>
    </row>
    <row r="123" spans="1:4" x14ac:dyDescent="0.3">
      <c r="A123" s="8">
        <v>44099</v>
      </c>
      <c r="B123" s="3">
        <v>112.279999</v>
      </c>
      <c r="C123" s="18">
        <f t="shared" si="2"/>
        <v>3.6829541132350707E-2</v>
      </c>
      <c r="D123" s="19">
        <f t="shared" si="3"/>
        <v>2.7392902873383522E-2</v>
      </c>
    </row>
    <row r="124" spans="1:4" x14ac:dyDescent="0.3">
      <c r="A124" s="8">
        <v>44102</v>
      </c>
      <c r="B124" s="3">
        <v>114.959999</v>
      </c>
      <c r="C124" s="18">
        <f t="shared" si="2"/>
        <v>2.358849048471549E-2</v>
      </c>
      <c r="D124" s="19">
        <f t="shared" si="3"/>
        <v>2.680638321552176E-2</v>
      </c>
    </row>
    <row r="125" spans="1:4" x14ac:dyDescent="0.3">
      <c r="A125" s="8">
        <v>44103</v>
      </c>
      <c r="B125" s="3">
        <v>114.089996</v>
      </c>
      <c r="C125" s="18">
        <f t="shared" si="2"/>
        <v>-7.5966575238545211E-3</v>
      </c>
      <c r="D125" s="19">
        <f t="shared" si="3"/>
        <v>2.6881884100024473E-2</v>
      </c>
    </row>
    <row r="126" spans="1:4" x14ac:dyDescent="0.3">
      <c r="A126" s="8">
        <v>44104</v>
      </c>
      <c r="B126" s="3">
        <v>115.80999799999999</v>
      </c>
      <c r="C126" s="18">
        <f t="shared" si="2"/>
        <v>1.4963324378383172E-2</v>
      </c>
      <c r="D126" s="19">
        <f t="shared" si="3"/>
        <v>2.5425290058893737E-2</v>
      </c>
    </row>
    <row r="127" spans="1:4" x14ac:dyDescent="0.3">
      <c r="A127" s="8">
        <v>44105</v>
      </c>
      <c r="B127" s="3">
        <v>116.790001</v>
      </c>
      <c r="C127" s="18">
        <f t="shared" si="2"/>
        <v>8.4265589262307317E-3</v>
      </c>
      <c r="D127" s="19">
        <f t="shared" si="3"/>
        <v>2.461305230880249E-2</v>
      </c>
    </row>
    <row r="128" spans="1:4" x14ac:dyDescent="0.3">
      <c r="A128" s="8">
        <v>44106</v>
      </c>
      <c r="B128" s="3">
        <v>113.019997</v>
      </c>
      <c r="C128" s="18">
        <f t="shared" si="2"/>
        <v>-3.2812691195128529E-2</v>
      </c>
      <c r="D128" s="19">
        <f t="shared" si="3"/>
        <v>2.4702627303032087E-2</v>
      </c>
    </row>
    <row r="129" spans="1:4" x14ac:dyDescent="0.3">
      <c r="A129" s="8">
        <v>44109</v>
      </c>
      <c r="B129" s="3">
        <v>116.5</v>
      </c>
      <c r="C129" s="18">
        <f t="shared" si="2"/>
        <v>3.0326505348032783E-2</v>
      </c>
      <c r="D129" s="19">
        <f t="shared" si="3"/>
        <v>2.4747280686231891E-2</v>
      </c>
    </row>
    <row r="130" spans="1:4" x14ac:dyDescent="0.3">
      <c r="A130" s="8">
        <v>44110</v>
      </c>
      <c r="B130" s="3">
        <v>113.160004</v>
      </c>
      <c r="C130" s="18">
        <f t="shared" si="2"/>
        <v>-2.9088491224209923E-2</v>
      </c>
      <c r="D130" s="19">
        <f t="shared" si="3"/>
        <v>2.6521993033432473E-2</v>
      </c>
    </row>
    <row r="131" spans="1:4" x14ac:dyDescent="0.3">
      <c r="A131" s="8">
        <v>44111</v>
      </c>
      <c r="B131" s="3">
        <v>115.08000199999999</v>
      </c>
      <c r="C131" s="18">
        <f t="shared" si="2"/>
        <v>1.6824774281016093E-2</v>
      </c>
      <c r="D131" s="19">
        <f t="shared" si="3"/>
        <v>2.2319581895508145E-2</v>
      </c>
    </row>
    <row r="132" spans="1:4" x14ac:dyDescent="0.3">
      <c r="A132" s="8">
        <v>44112</v>
      </c>
      <c r="B132" s="3">
        <v>114.970001</v>
      </c>
      <c r="C132" s="18">
        <f t="shared" ref="C132:C195" si="4">LN(B132/B131)</f>
        <v>-9.5632259899144716E-4</v>
      </c>
      <c r="D132" s="19">
        <f t="shared" si="3"/>
        <v>2.241843171403558E-2</v>
      </c>
    </row>
    <row r="133" spans="1:4" x14ac:dyDescent="0.3">
      <c r="A133" s="8">
        <v>44113</v>
      </c>
      <c r="B133" s="3">
        <v>116.970001</v>
      </c>
      <c r="C133" s="18">
        <f t="shared" si="4"/>
        <v>1.724626674824636E-2</v>
      </c>
      <c r="D133" s="19">
        <f t="shared" si="3"/>
        <v>2.040957198725411E-2</v>
      </c>
    </row>
    <row r="134" spans="1:4" x14ac:dyDescent="0.3">
      <c r="A134" s="8">
        <v>44116</v>
      </c>
      <c r="B134" s="3">
        <v>124.400002</v>
      </c>
      <c r="C134" s="18">
        <f t="shared" si="4"/>
        <v>6.1584696170433169E-2</v>
      </c>
      <c r="D134" s="19">
        <f t="shared" si="3"/>
        <v>2.6356059526209768E-2</v>
      </c>
    </row>
    <row r="135" spans="1:4" x14ac:dyDescent="0.3">
      <c r="A135" s="8">
        <v>44117</v>
      </c>
      <c r="B135" s="3">
        <v>121.099998</v>
      </c>
      <c r="C135" s="18">
        <f t="shared" si="4"/>
        <v>-2.6885562338479566E-2</v>
      </c>
      <c r="D135" s="19">
        <f t="shared" si="3"/>
        <v>2.8069173528639274E-2</v>
      </c>
    </row>
    <row r="136" spans="1:4" x14ac:dyDescent="0.3">
      <c r="A136" s="8">
        <v>44118</v>
      </c>
      <c r="B136" s="3">
        <v>121.19000200000001</v>
      </c>
      <c r="C136" s="18">
        <f t="shared" si="4"/>
        <v>7.4294443963804271E-4</v>
      </c>
      <c r="D136" s="19">
        <f t="shared" si="3"/>
        <v>2.7937078531362781E-2</v>
      </c>
    </row>
    <row r="137" spans="1:4" x14ac:dyDescent="0.3">
      <c r="A137" s="8">
        <v>44119</v>
      </c>
      <c r="B137" s="3">
        <v>120.709999</v>
      </c>
      <c r="C137" s="18">
        <f t="shared" si="4"/>
        <v>-3.9686120546898827E-3</v>
      </c>
      <c r="D137" s="19">
        <f t="shared" si="3"/>
        <v>2.8012054897061527E-2</v>
      </c>
    </row>
    <row r="138" spans="1:4" x14ac:dyDescent="0.3">
      <c r="A138" s="8">
        <v>44120</v>
      </c>
      <c r="B138" s="3">
        <v>119.019997</v>
      </c>
      <c r="C138" s="18">
        <f t="shared" si="4"/>
        <v>-1.4099445417859872E-2</v>
      </c>
      <c r="D138" s="19">
        <f t="shared" si="3"/>
        <v>2.609654636189394E-2</v>
      </c>
    </row>
    <row r="139" spans="1:4" x14ac:dyDescent="0.3">
      <c r="A139" s="8">
        <v>44123</v>
      </c>
      <c r="B139" s="3">
        <v>115.980003</v>
      </c>
      <c r="C139" s="18">
        <f t="shared" si="4"/>
        <v>-2.5873732696035094E-2</v>
      </c>
      <c r="D139" s="19">
        <f t="shared" si="3"/>
        <v>2.612587784535484E-2</v>
      </c>
    </row>
    <row r="140" spans="1:4" x14ac:dyDescent="0.3">
      <c r="A140" s="8">
        <v>44124</v>
      </c>
      <c r="B140" s="3">
        <v>117.510002</v>
      </c>
      <c r="C140" s="18">
        <f t="shared" si="4"/>
        <v>1.3105665050854686E-2</v>
      </c>
      <c r="D140" s="19">
        <f t="shared" si="3"/>
        <v>2.4517237541534908E-2</v>
      </c>
    </row>
    <row r="141" spans="1:4" x14ac:dyDescent="0.3">
      <c r="A141" s="8">
        <v>44125</v>
      </c>
      <c r="B141" s="3">
        <v>116.870003</v>
      </c>
      <c r="C141" s="18">
        <f t="shared" si="4"/>
        <v>-5.4612217510648948E-3</v>
      </c>
      <c r="D141" s="19">
        <f t="shared" ref="D141:D204" si="5">_xlfn.STDEV.P(C132:C141)</f>
        <v>2.4240798802068669E-2</v>
      </c>
    </row>
    <row r="142" spans="1:4" x14ac:dyDescent="0.3">
      <c r="A142" s="8">
        <v>44126</v>
      </c>
      <c r="B142" s="3">
        <v>115.75</v>
      </c>
      <c r="C142" s="18">
        <f t="shared" si="4"/>
        <v>-9.6295386482691779E-3</v>
      </c>
      <c r="D142" s="19">
        <f t="shared" si="5"/>
        <v>2.4468812629075101E-2</v>
      </c>
    </row>
    <row r="143" spans="1:4" x14ac:dyDescent="0.3">
      <c r="A143" s="8">
        <v>44127</v>
      </c>
      <c r="B143" s="3">
        <v>115.040001</v>
      </c>
      <c r="C143" s="18">
        <f t="shared" si="4"/>
        <v>-6.1527903009782848E-3</v>
      </c>
      <c r="D143" s="19">
        <f t="shared" si="5"/>
        <v>2.3884182621042308E-2</v>
      </c>
    </row>
    <row r="144" spans="1:4" x14ac:dyDescent="0.3">
      <c r="A144" s="8">
        <v>44130</v>
      </c>
      <c r="B144" s="3">
        <v>115.050003</v>
      </c>
      <c r="C144" s="18">
        <f t="shared" si="4"/>
        <v>8.693989162857165E-5</v>
      </c>
      <c r="D144" s="19">
        <f t="shared" si="5"/>
        <v>1.1528409102582913E-2</v>
      </c>
    </row>
    <row r="145" spans="1:4" x14ac:dyDescent="0.3">
      <c r="A145" s="8">
        <v>44131</v>
      </c>
      <c r="B145" s="3">
        <v>116.599998</v>
      </c>
      <c r="C145" s="18">
        <f t="shared" si="4"/>
        <v>1.338241420673931E-2</v>
      </c>
      <c r="D145" s="19">
        <f t="shared" si="5"/>
        <v>1.1191144881747158E-2</v>
      </c>
    </row>
    <row r="146" spans="1:4" x14ac:dyDescent="0.3">
      <c r="A146" s="8">
        <v>44132</v>
      </c>
      <c r="B146" s="3">
        <v>111.199997</v>
      </c>
      <c r="C146" s="18">
        <f t="shared" si="4"/>
        <v>-4.7418901925668805E-2</v>
      </c>
      <c r="D146" s="19">
        <f t="shared" si="5"/>
        <v>1.7040271785224482E-2</v>
      </c>
    </row>
    <row r="147" spans="1:4" x14ac:dyDescent="0.3">
      <c r="A147" s="8">
        <v>44133</v>
      </c>
      <c r="B147" s="3">
        <v>115.32</v>
      </c>
      <c r="C147" s="18">
        <f t="shared" si="4"/>
        <v>3.6380517932136952E-2</v>
      </c>
      <c r="D147" s="19">
        <f t="shared" si="5"/>
        <v>2.1778283828047727E-2</v>
      </c>
    </row>
    <row r="148" spans="1:4" x14ac:dyDescent="0.3">
      <c r="A148" s="8">
        <v>44134</v>
      </c>
      <c r="B148" s="3">
        <v>108.860001</v>
      </c>
      <c r="C148" s="18">
        <f t="shared" si="4"/>
        <v>-5.7648210578036825E-2</v>
      </c>
      <c r="D148" s="19">
        <f t="shared" si="5"/>
        <v>2.6981375905918821E-2</v>
      </c>
    </row>
    <row r="149" spans="1:4" x14ac:dyDescent="0.3">
      <c r="A149" s="8">
        <v>44137</v>
      </c>
      <c r="B149" s="3">
        <v>108.769997</v>
      </c>
      <c r="C149" s="18">
        <f t="shared" si="4"/>
        <v>-8.2712866754045965E-4</v>
      </c>
      <c r="D149" s="19">
        <f t="shared" si="5"/>
        <v>2.6448862541865563E-2</v>
      </c>
    </row>
    <row r="150" spans="1:4" x14ac:dyDescent="0.3">
      <c r="A150" s="8">
        <v>44138</v>
      </c>
      <c r="B150" s="3">
        <v>110.44000200000001</v>
      </c>
      <c r="C150" s="18">
        <f t="shared" si="4"/>
        <v>1.5236871646710084E-2</v>
      </c>
      <c r="D150" s="19">
        <f t="shared" si="5"/>
        <v>2.6613398925225323E-2</v>
      </c>
    </row>
    <row r="151" spans="1:4" x14ac:dyDescent="0.3">
      <c r="A151" s="8">
        <v>44139</v>
      </c>
      <c r="B151" s="3">
        <v>114.949997</v>
      </c>
      <c r="C151" s="18">
        <f t="shared" si="4"/>
        <v>4.0024819939552286E-2</v>
      </c>
      <c r="D151" s="19">
        <f t="shared" si="5"/>
        <v>3.002080046545386E-2</v>
      </c>
    </row>
    <row r="152" spans="1:4" x14ac:dyDescent="0.3">
      <c r="A152" s="8">
        <v>44140</v>
      </c>
      <c r="B152" s="3">
        <v>119.029999</v>
      </c>
      <c r="C152" s="18">
        <f t="shared" si="4"/>
        <v>3.4878328667658456E-2</v>
      </c>
      <c r="D152" s="19">
        <f t="shared" si="5"/>
        <v>3.1757855719406633E-2</v>
      </c>
    </row>
    <row r="153" spans="1:4" x14ac:dyDescent="0.3">
      <c r="A153" s="8">
        <v>44141</v>
      </c>
      <c r="B153" s="3">
        <v>118.69000200000001</v>
      </c>
      <c r="C153" s="18">
        <f t="shared" si="4"/>
        <v>-2.8604848595120309E-3</v>
      </c>
      <c r="D153" s="19">
        <f t="shared" si="5"/>
        <v>3.1680366680387005E-2</v>
      </c>
    </row>
    <row r="154" spans="1:4" x14ac:dyDescent="0.3">
      <c r="A154" s="8">
        <v>44144</v>
      </c>
      <c r="B154" s="3">
        <v>116.32</v>
      </c>
      <c r="C154" s="18">
        <f t="shared" si="4"/>
        <v>-2.0170055133823871E-2</v>
      </c>
      <c r="D154" s="19">
        <f t="shared" si="5"/>
        <v>3.2448099223733144E-2</v>
      </c>
    </row>
    <row r="155" spans="1:4" x14ac:dyDescent="0.3">
      <c r="A155" s="8">
        <v>44145</v>
      </c>
      <c r="B155" s="3">
        <v>115.970001</v>
      </c>
      <c r="C155" s="18">
        <f t="shared" si="4"/>
        <v>-3.0134681936775966E-3</v>
      </c>
      <c r="D155" s="19">
        <f t="shared" si="5"/>
        <v>3.2199224024505535E-2</v>
      </c>
    </row>
    <row r="156" spans="1:4" x14ac:dyDescent="0.3">
      <c r="A156" s="8">
        <v>44146</v>
      </c>
      <c r="B156" s="3">
        <v>119.489998</v>
      </c>
      <c r="C156" s="18">
        <f t="shared" si="4"/>
        <v>2.9901123532328568E-2</v>
      </c>
      <c r="D156" s="19">
        <f t="shared" si="5"/>
        <v>2.9153672300297827E-2</v>
      </c>
    </row>
    <row r="157" spans="1:4" x14ac:dyDescent="0.3">
      <c r="A157" s="8">
        <v>44147</v>
      </c>
      <c r="B157" s="3">
        <v>119.209999</v>
      </c>
      <c r="C157" s="18">
        <f t="shared" si="4"/>
        <v>-2.3460337825079061E-3</v>
      </c>
      <c r="D157" s="19">
        <f t="shared" si="5"/>
        <v>2.7546794792093789E-2</v>
      </c>
    </row>
    <row r="158" spans="1:4" x14ac:dyDescent="0.3">
      <c r="A158" s="8">
        <v>44148</v>
      </c>
      <c r="B158" s="3">
        <v>119.260002</v>
      </c>
      <c r="C158" s="18">
        <f t="shared" si="4"/>
        <v>4.1936512368964077E-4</v>
      </c>
      <c r="D158" s="19">
        <f t="shared" si="5"/>
        <v>1.8821921160536218E-2</v>
      </c>
    </row>
    <row r="159" spans="1:4" x14ac:dyDescent="0.3">
      <c r="A159" s="8">
        <v>44151</v>
      </c>
      <c r="B159" s="3">
        <v>120.300003</v>
      </c>
      <c r="C159" s="18">
        <f t="shared" si="4"/>
        <v>8.6826474532468705E-3</v>
      </c>
      <c r="D159" s="19">
        <f t="shared" si="5"/>
        <v>1.853312455743689E-2</v>
      </c>
    </row>
    <row r="160" spans="1:4" x14ac:dyDescent="0.3">
      <c r="A160" s="8">
        <v>44152</v>
      </c>
      <c r="B160" s="3">
        <v>119.389999</v>
      </c>
      <c r="C160" s="18">
        <f t="shared" si="4"/>
        <v>-7.5932109369027138E-3</v>
      </c>
      <c r="D160" s="19">
        <f t="shared" si="5"/>
        <v>1.9152495322343602E-2</v>
      </c>
    </row>
    <row r="161" spans="1:4" x14ac:dyDescent="0.3">
      <c r="A161" s="8">
        <v>44153</v>
      </c>
      <c r="B161" s="3">
        <v>118.029999</v>
      </c>
      <c r="C161" s="18">
        <f t="shared" si="4"/>
        <v>-1.1456616012830623E-2</v>
      </c>
      <c r="D161" s="19">
        <f t="shared" si="5"/>
        <v>1.6537027240386359E-2</v>
      </c>
    </row>
    <row r="162" spans="1:4" x14ac:dyDescent="0.3">
      <c r="A162" s="8">
        <v>44154</v>
      </c>
      <c r="B162" s="3">
        <v>118.639999</v>
      </c>
      <c r="C162" s="18">
        <f t="shared" si="4"/>
        <v>5.1548684322609067E-3</v>
      </c>
      <c r="D162" s="19">
        <f t="shared" si="5"/>
        <v>1.2702937822284134E-2</v>
      </c>
    </row>
    <row r="163" spans="1:4" x14ac:dyDescent="0.3">
      <c r="A163" s="8">
        <v>44155</v>
      </c>
      <c r="B163" s="3">
        <v>117.339996</v>
      </c>
      <c r="C163" s="18">
        <f t="shared" si="4"/>
        <v>-1.1018019992075256E-2</v>
      </c>
      <c r="D163" s="19">
        <f t="shared" si="5"/>
        <v>1.3095234863667829E-2</v>
      </c>
    </row>
    <row r="164" spans="1:4" x14ac:dyDescent="0.3">
      <c r="A164" s="8">
        <v>44158</v>
      </c>
      <c r="B164" s="3">
        <v>113.849998</v>
      </c>
      <c r="C164" s="18">
        <f t="shared" si="4"/>
        <v>-3.0193894465966674E-2</v>
      </c>
      <c r="D164" s="19">
        <f t="shared" si="5"/>
        <v>1.4787531316015932E-2</v>
      </c>
    </row>
    <row r="165" spans="1:4" x14ac:dyDescent="0.3">
      <c r="A165" s="8">
        <v>44159</v>
      </c>
      <c r="B165" s="3">
        <v>115.16999800000001</v>
      </c>
      <c r="C165" s="18">
        <f t="shared" si="4"/>
        <v>1.1527505372408105E-2</v>
      </c>
      <c r="D165" s="19">
        <f t="shared" si="5"/>
        <v>1.5335542051989018E-2</v>
      </c>
    </row>
    <row r="166" spans="1:4" x14ac:dyDescent="0.3">
      <c r="A166" s="8">
        <v>44160</v>
      </c>
      <c r="B166" s="3">
        <v>116.029999</v>
      </c>
      <c r="C166" s="18">
        <f t="shared" si="4"/>
        <v>7.4394894258107882E-3</v>
      </c>
      <c r="D166" s="19">
        <f t="shared" si="5"/>
        <v>1.1964563243452655E-2</v>
      </c>
    </row>
    <row r="167" spans="1:4" x14ac:dyDescent="0.3">
      <c r="A167" s="8">
        <v>44162</v>
      </c>
      <c r="B167" s="3">
        <v>116.589996</v>
      </c>
      <c r="C167" s="18">
        <f t="shared" si="4"/>
        <v>4.8147028959463298E-3</v>
      </c>
      <c r="D167" s="19">
        <f t="shared" si="5"/>
        <v>1.2190732889243834E-2</v>
      </c>
    </row>
    <row r="168" spans="1:4" x14ac:dyDescent="0.3">
      <c r="A168" s="8">
        <v>44165</v>
      </c>
      <c r="B168" s="3">
        <v>119.050003</v>
      </c>
      <c r="C168" s="18">
        <f t="shared" si="4"/>
        <v>2.0880125495427872E-2</v>
      </c>
      <c r="D168" s="19">
        <f t="shared" si="5"/>
        <v>1.4039301076717534E-2</v>
      </c>
    </row>
    <row r="169" spans="1:4" x14ac:dyDescent="0.3">
      <c r="A169" s="8">
        <v>44166</v>
      </c>
      <c r="B169" s="3">
        <v>122.720001</v>
      </c>
      <c r="C169" s="18">
        <f t="shared" si="4"/>
        <v>3.0361747635209612E-2</v>
      </c>
      <c r="D169" s="19">
        <f t="shared" si="5"/>
        <v>1.6667663965805886E-2</v>
      </c>
    </row>
    <row r="170" spans="1:4" x14ac:dyDescent="0.3">
      <c r="A170" s="8">
        <v>44167</v>
      </c>
      <c r="B170" s="3">
        <v>123.08000199999999</v>
      </c>
      <c r="C170" s="18">
        <f t="shared" si="4"/>
        <v>2.9292209358575553E-3</v>
      </c>
      <c r="D170" s="19">
        <f t="shared" si="5"/>
        <v>1.6358628081924908E-2</v>
      </c>
    </row>
    <row r="171" spans="1:4" x14ac:dyDescent="0.3">
      <c r="A171" s="8">
        <v>44168</v>
      </c>
      <c r="B171" s="3">
        <v>122.94000200000001</v>
      </c>
      <c r="C171" s="18">
        <f t="shared" si="4"/>
        <v>-1.1381189564730419E-3</v>
      </c>
      <c r="D171" s="19">
        <f t="shared" si="5"/>
        <v>1.5724579610545533E-2</v>
      </c>
    </row>
    <row r="172" spans="1:4" x14ac:dyDescent="0.3">
      <c r="A172" s="8">
        <v>44169</v>
      </c>
      <c r="B172" s="3">
        <v>122.25</v>
      </c>
      <c r="C172" s="18">
        <f t="shared" si="4"/>
        <v>-5.6283193919801884E-3</v>
      </c>
      <c r="D172" s="19">
        <f t="shared" si="5"/>
        <v>1.598124233251956E-2</v>
      </c>
    </row>
    <row r="173" spans="1:4" x14ac:dyDescent="0.3">
      <c r="A173" s="8">
        <v>44172</v>
      </c>
      <c r="B173" s="3">
        <v>123.75</v>
      </c>
      <c r="C173" s="18">
        <f t="shared" si="4"/>
        <v>1.2195273093818206E-2</v>
      </c>
      <c r="D173" s="19">
        <f t="shared" si="5"/>
        <v>1.5454068077044886E-2</v>
      </c>
    </row>
    <row r="174" spans="1:4" x14ac:dyDescent="0.3">
      <c r="A174" s="8">
        <v>44173</v>
      </c>
      <c r="B174" s="3">
        <v>124.379997</v>
      </c>
      <c r="C174" s="18">
        <f t="shared" si="4"/>
        <v>5.0779701073099832E-3</v>
      </c>
      <c r="D174" s="19">
        <f t="shared" si="5"/>
        <v>1.0013891248387346E-2</v>
      </c>
    </row>
    <row r="175" spans="1:4" x14ac:dyDescent="0.3">
      <c r="A175" s="8">
        <v>44174</v>
      </c>
      <c r="B175" s="3">
        <v>121.779999</v>
      </c>
      <c r="C175" s="18">
        <f t="shared" si="4"/>
        <v>-2.1125241587210547E-2</v>
      </c>
      <c r="D175" s="19">
        <f t="shared" si="5"/>
        <v>1.3368777834284426E-2</v>
      </c>
    </row>
    <row r="176" spans="1:4" x14ac:dyDescent="0.3">
      <c r="A176" s="8">
        <v>44175</v>
      </c>
      <c r="B176" s="3">
        <v>123.239998</v>
      </c>
      <c r="C176" s="18">
        <f t="shared" si="4"/>
        <v>1.1917527531070815E-2</v>
      </c>
      <c r="D176" s="19">
        <f t="shared" si="5"/>
        <v>1.3497915931645293E-2</v>
      </c>
    </row>
    <row r="177" spans="1:4" x14ac:dyDescent="0.3">
      <c r="A177" s="8">
        <v>44176</v>
      </c>
      <c r="B177" s="3">
        <v>122.410004</v>
      </c>
      <c r="C177" s="18">
        <f t="shared" si="4"/>
        <v>-6.7575587354803436E-3</v>
      </c>
      <c r="D177" s="19">
        <f t="shared" si="5"/>
        <v>1.4037647081515708E-2</v>
      </c>
    </row>
    <row r="178" spans="1:4" x14ac:dyDescent="0.3">
      <c r="A178" s="8">
        <v>44179</v>
      </c>
      <c r="B178" s="3">
        <v>121.779999</v>
      </c>
      <c r="C178" s="18">
        <f t="shared" si="4"/>
        <v>-5.1599687955904278E-3</v>
      </c>
      <c r="D178" s="19">
        <f t="shared" si="5"/>
        <v>1.3217747983506521E-2</v>
      </c>
    </row>
    <row r="179" spans="1:4" x14ac:dyDescent="0.3">
      <c r="A179" s="8">
        <v>44180</v>
      </c>
      <c r="B179" s="3">
        <v>127.879997</v>
      </c>
      <c r="C179" s="18">
        <f t="shared" si="4"/>
        <v>4.8876170763248204E-2</v>
      </c>
      <c r="D179" s="19">
        <f t="shared" si="5"/>
        <v>1.7595172095297758E-2</v>
      </c>
    </row>
    <row r="180" spans="1:4" x14ac:dyDescent="0.3">
      <c r="A180" s="8">
        <v>44181</v>
      </c>
      <c r="B180" s="3">
        <v>127.80999799999999</v>
      </c>
      <c r="C180" s="18">
        <f t="shared" si="4"/>
        <v>-5.4753023675212079E-4</v>
      </c>
      <c r="D180" s="19">
        <f t="shared" si="5"/>
        <v>1.7649506632262488E-2</v>
      </c>
    </row>
    <row r="181" spans="1:4" x14ac:dyDescent="0.3">
      <c r="A181" s="8">
        <v>44182</v>
      </c>
      <c r="B181" s="3">
        <v>128.699997</v>
      </c>
      <c r="C181" s="18">
        <f t="shared" si="4"/>
        <v>6.9393207966623087E-3</v>
      </c>
      <c r="D181" s="19">
        <f t="shared" si="5"/>
        <v>1.7591090980506371E-2</v>
      </c>
    </row>
    <row r="182" spans="1:4" x14ac:dyDescent="0.3">
      <c r="A182" s="8">
        <v>44183</v>
      </c>
      <c r="B182" s="3">
        <v>126.660004</v>
      </c>
      <c r="C182" s="18">
        <f t="shared" si="4"/>
        <v>-1.597772862316409E-2</v>
      </c>
      <c r="D182" s="19">
        <f t="shared" si="5"/>
        <v>1.8444887195736288E-2</v>
      </c>
    </row>
    <row r="183" spans="1:4" x14ac:dyDescent="0.3">
      <c r="A183" s="8">
        <v>44186</v>
      </c>
      <c r="B183" s="3">
        <v>128.229996</v>
      </c>
      <c r="C183" s="18">
        <f t="shared" si="4"/>
        <v>1.2319132608182242E-2</v>
      </c>
      <c r="D183" s="19">
        <f t="shared" si="5"/>
        <v>1.8450733243974886E-2</v>
      </c>
    </row>
    <row r="184" spans="1:4" x14ac:dyDescent="0.3">
      <c r="A184" s="8">
        <v>44187</v>
      </c>
      <c r="B184" s="3">
        <v>131.88000500000001</v>
      </c>
      <c r="C184" s="18">
        <f t="shared" si="4"/>
        <v>2.8066960839708461E-2</v>
      </c>
      <c r="D184" s="19">
        <f t="shared" si="5"/>
        <v>1.9874373912634784E-2</v>
      </c>
    </row>
    <row r="185" spans="1:4" x14ac:dyDescent="0.3">
      <c r="A185" s="8">
        <v>44188</v>
      </c>
      <c r="B185" s="3">
        <v>130.96000699999999</v>
      </c>
      <c r="C185" s="18">
        <f t="shared" si="4"/>
        <v>-7.0004696024706416E-3</v>
      </c>
      <c r="D185" s="19">
        <f t="shared" si="5"/>
        <v>1.8350158213463568E-2</v>
      </c>
    </row>
    <row r="186" spans="1:4" x14ac:dyDescent="0.3">
      <c r="A186" s="8">
        <v>44189</v>
      </c>
      <c r="B186" s="3">
        <v>131.970001</v>
      </c>
      <c r="C186" s="18">
        <f t="shared" si="4"/>
        <v>7.6826450919043306E-3</v>
      </c>
      <c r="D186" s="19">
        <f t="shared" si="5"/>
        <v>1.8286716371578395E-2</v>
      </c>
    </row>
    <row r="187" spans="1:4" x14ac:dyDescent="0.3">
      <c r="A187" s="8">
        <v>44193</v>
      </c>
      <c r="B187" s="3">
        <v>136.69000199999999</v>
      </c>
      <c r="C187" s="18">
        <f t="shared" si="4"/>
        <v>3.5140971189991918E-2</v>
      </c>
      <c r="D187" s="19">
        <f t="shared" si="5"/>
        <v>1.945301850953347E-2</v>
      </c>
    </row>
    <row r="188" spans="1:4" x14ac:dyDescent="0.3">
      <c r="A188" s="8">
        <v>44194</v>
      </c>
      <c r="B188" s="3">
        <v>134.86999499999999</v>
      </c>
      <c r="C188" s="18">
        <f t="shared" si="4"/>
        <v>-1.3404288340181021E-2</v>
      </c>
      <c r="D188" s="19">
        <f t="shared" si="5"/>
        <v>2.0279020944582754E-2</v>
      </c>
    </row>
    <row r="189" spans="1:4" x14ac:dyDescent="0.3">
      <c r="A189" s="8">
        <v>44195</v>
      </c>
      <c r="B189" s="3">
        <v>133.720001</v>
      </c>
      <c r="C189" s="18">
        <f t="shared" si="4"/>
        <v>-8.5632454258180671E-3</v>
      </c>
      <c r="D189" s="19">
        <f t="shared" si="5"/>
        <v>1.6247353365302076E-2</v>
      </c>
    </row>
    <row r="190" spans="1:4" x14ac:dyDescent="0.3">
      <c r="A190" s="8">
        <v>44196</v>
      </c>
      <c r="B190" s="3">
        <v>132.69000199999999</v>
      </c>
      <c r="C190" s="18">
        <f t="shared" si="4"/>
        <v>-7.7324734091399304E-3</v>
      </c>
      <c r="D190" s="19">
        <f t="shared" si="5"/>
        <v>1.6608021435745926E-2</v>
      </c>
    </row>
    <row r="191" spans="1:4" x14ac:dyDescent="0.3">
      <c r="A191" s="8">
        <v>44200</v>
      </c>
      <c r="B191" s="3">
        <v>129.41000399999999</v>
      </c>
      <c r="C191" s="18">
        <f t="shared" si="4"/>
        <v>-2.5029905877980277E-2</v>
      </c>
      <c r="D191" s="19">
        <f t="shared" si="5"/>
        <v>1.86386300200733E-2</v>
      </c>
    </row>
    <row r="192" spans="1:4" x14ac:dyDescent="0.3">
      <c r="A192" s="8">
        <v>44201</v>
      </c>
      <c r="B192" s="3">
        <v>131.009995</v>
      </c>
      <c r="C192" s="18">
        <f t="shared" si="4"/>
        <v>1.228792825746257E-2</v>
      </c>
      <c r="D192" s="19">
        <f t="shared" si="5"/>
        <v>1.8051854930851676E-2</v>
      </c>
    </row>
    <row r="193" spans="1:4" x14ac:dyDescent="0.3">
      <c r="A193" s="8">
        <v>44202</v>
      </c>
      <c r="B193" s="3">
        <v>126.599998</v>
      </c>
      <c r="C193" s="18">
        <f t="shared" si="4"/>
        <v>-3.424112408826565E-2</v>
      </c>
      <c r="D193" s="19">
        <f t="shared" si="5"/>
        <v>2.0921388290279803E-2</v>
      </c>
    </row>
    <row r="194" spans="1:4" x14ac:dyDescent="0.3">
      <c r="A194" s="8">
        <v>44203</v>
      </c>
      <c r="B194" s="3">
        <v>130.91999799999999</v>
      </c>
      <c r="C194" s="18">
        <f t="shared" si="4"/>
        <v>3.3553940444187441E-2</v>
      </c>
      <c r="D194" s="19">
        <f t="shared" si="5"/>
        <v>2.1739792550704466E-2</v>
      </c>
    </row>
    <row r="195" spans="1:4" x14ac:dyDescent="0.3">
      <c r="A195" s="8">
        <v>44204</v>
      </c>
      <c r="B195" s="3">
        <v>132.050003</v>
      </c>
      <c r="C195" s="18">
        <f t="shared" si="4"/>
        <v>8.5942271053333283E-3</v>
      </c>
      <c r="D195" s="19">
        <f t="shared" si="5"/>
        <v>2.1793364927237081E-2</v>
      </c>
    </row>
    <row r="196" spans="1:4" x14ac:dyDescent="0.3">
      <c r="A196" s="8">
        <v>44207</v>
      </c>
      <c r="B196" s="3">
        <v>128.979996</v>
      </c>
      <c r="C196" s="18">
        <f t="shared" ref="C196:C252" si="6">LN(B196/B195)</f>
        <v>-2.3523338892137403E-2</v>
      </c>
      <c r="D196" s="19">
        <f t="shared" si="5"/>
        <v>2.27995216911108E-2</v>
      </c>
    </row>
    <row r="197" spans="1:4" x14ac:dyDescent="0.3">
      <c r="A197" s="8">
        <v>44208</v>
      </c>
      <c r="B197" s="3">
        <v>128.800003</v>
      </c>
      <c r="C197" s="18">
        <f t="shared" si="6"/>
        <v>-1.3964856074922588E-3</v>
      </c>
      <c r="D197" s="19">
        <f t="shared" si="5"/>
        <v>1.914230288293475E-2</v>
      </c>
    </row>
    <row r="198" spans="1:4" x14ac:dyDescent="0.3">
      <c r="A198" s="8">
        <v>44209</v>
      </c>
      <c r="B198" s="3">
        <v>130.88999899999999</v>
      </c>
      <c r="C198" s="18">
        <f t="shared" si="6"/>
        <v>1.6096431201446305E-2</v>
      </c>
      <c r="D198" s="19">
        <f t="shared" si="5"/>
        <v>2.0018641755237796E-2</v>
      </c>
    </row>
    <row r="199" spans="1:4" x14ac:dyDescent="0.3">
      <c r="A199" s="8">
        <v>44210</v>
      </c>
      <c r="B199" s="3">
        <v>128.91000399999999</v>
      </c>
      <c r="C199" s="18">
        <f t="shared" si="6"/>
        <v>-1.5242750679211546E-2</v>
      </c>
      <c r="D199" s="19">
        <f t="shared" si="5"/>
        <v>2.0302697437370731E-2</v>
      </c>
    </row>
    <row r="200" spans="1:4" x14ac:dyDescent="0.3">
      <c r="A200" s="8">
        <v>44211</v>
      </c>
      <c r="B200" s="3">
        <v>127.139999</v>
      </c>
      <c r="C200" s="18">
        <f t="shared" si="6"/>
        <v>-1.3825683841495805E-2</v>
      </c>
      <c r="D200" s="19">
        <f t="shared" si="5"/>
        <v>2.0506091075502973E-2</v>
      </c>
    </row>
    <row r="201" spans="1:4" x14ac:dyDescent="0.3">
      <c r="A201" s="8">
        <v>44215</v>
      </c>
      <c r="B201" s="3">
        <v>127.83000199999999</v>
      </c>
      <c r="C201" s="18">
        <f t="shared" si="6"/>
        <v>5.4124381827924178E-3</v>
      </c>
      <c r="D201" s="19">
        <f t="shared" si="5"/>
        <v>1.9430035865502446E-2</v>
      </c>
    </row>
    <row r="202" spans="1:4" x14ac:dyDescent="0.3">
      <c r="A202" s="8">
        <v>44216</v>
      </c>
      <c r="B202" s="3">
        <v>132.029999</v>
      </c>
      <c r="C202" s="18">
        <f t="shared" si="6"/>
        <v>3.2327890091363817E-2</v>
      </c>
      <c r="D202" s="19">
        <f t="shared" si="5"/>
        <v>2.1629697363714184E-2</v>
      </c>
    </row>
    <row r="203" spans="1:4" x14ac:dyDescent="0.3">
      <c r="A203" s="8">
        <v>44217</v>
      </c>
      <c r="B203" s="3">
        <v>136.86999499999999</v>
      </c>
      <c r="C203" s="18">
        <f t="shared" si="6"/>
        <v>3.6002371775085945E-2</v>
      </c>
      <c r="D203" s="19">
        <f t="shared" si="5"/>
        <v>2.0493374784422504E-2</v>
      </c>
    </row>
    <row r="204" spans="1:4" x14ac:dyDescent="0.3">
      <c r="A204" s="8">
        <v>44218</v>
      </c>
      <c r="B204" s="3">
        <v>139.070007</v>
      </c>
      <c r="C204" s="18">
        <f t="shared" si="6"/>
        <v>1.5945920132722762E-2</v>
      </c>
      <c r="D204" s="19">
        <f t="shared" si="5"/>
        <v>1.8899383713523538E-2</v>
      </c>
    </row>
    <row r="205" spans="1:4" x14ac:dyDescent="0.3">
      <c r="A205" s="8">
        <v>44221</v>
      </c>
      <c r="B205" s="3">
        <v>142.91999799999999</v>
      </c>
      <c r="C205" s="18">
        <f t="shared" si="6"/>
        <v>2.730756533648402E-2</v>
      </c>
      <c r="D205" s="19">
        <f t="shared" ref="D205:D252" si="7">_xlfn.STDEV.P(C196:C205)</f>
        <v>1.9956620493249047E-2</v>
      </c>
    </row>
    <row r="206" spans="1:4" x14ac:dyDescent="0.3">
      <c r="A206" s="8">
        <v>44222</v>
      </c>
      <c r="B206" s="3">
        <v>143.16000399999999</v>
      </c>
      <c r="C206" s="18">
        <f t="shared" si="6"/>
        <v>1.6778946772239979E-3</v>
      </c>
      <c r="D206" s="19">
        <f t="shared" si="7"/>
        <v>1.7233453445955817E-2</v>
      </c>
    </row>
    <row r="207" spans="1:4" x14ac:dyDescent="0.3">
      <c r="A207" s="8">
        <v>44223</v>
      </c>
      <c r="B207" s="3">
        <v>142.05999800000001</v>
      </c>
      <c r="C207" s="18">
        <f t="shared" si="6"/>
        <v>-7.7134243474846825E-3</v>
      </c>
      <c r="D207" s="19">
        <f t="shared" si="7"/>
        <v>1.7763034522299697E-2</v>
      </c>
    </row>
    <row r="208" spans="1:4" x14ac:dyDescent="0.3">
      <c r="A208" s="8">
        <v>44224</v>
      </c>
      <c r="B208" s="3">
        <v>137.08999600000001</v>
      </c>
      <c r="C208" s="18">
        <f t="shared" si="6"/>
        <v>-3.5611874221209198E-2</v>
      </c>
      <c r="D208" s="19">
        <f t="shared" si="7"/>
        <v>2.2159320820242266E-2</v>
      </c>
    </row>
    <row r="209" spans="1:4" x14ac:dyDescent="0.3">
      <c r="A209" s="8">
        <v>44225</v>
      </c>
      <c r="B209" s="3">
        <v>131.96000699999999</v>
      </c>
      <c r="C209" s="18">
        <f t="shared" si="6"/>
        <v>-3.8138715863139362E-2</v>
      </c>
      <c r="D209" s="19">
        <f t="shared" si="7"/>
        <v>2.5084017446580585E-2</v>
      </c>
    </row>
    <row r="210" spans="1:4" x14ac:dyDescent="0.3">
      <c r="A210" s="8">
        <v>44228</v>
      </c>
      <c r="B210" s="3">
        <v>134.13999899999999</v>
      </c>
      <c r="C210" s="18">
        <f t="shared" si="6"/>
        <v>1.6385123809936338E-2</v>
      </c>
      <c r="D210" s="19">
        <f t="shared" si="7"/>
        <v>2.4772647332147693E-2</v>
      </c>
    </row>
    <row r="211" spans="1:4" x14ac:dyDescent="0.3">
      <c r="A211" s="8">
        <v>44229</v>
      </c>
      <c r="B211" s="3">
        <v>134.990005</v>
      </c>
      <c r="C211" s="18">
        <f t="shared" si="6"/>
        <v>6.316715443822429E-3</v>
      </c>
      <c r="D211" s="19">
        <f t="shared" si="7"/>
        <v>2.4774325846251406E-2</v>
      </c>
    </row>
    <row r="212" spans="1:4" x14ac:dyDescent="0.3">
      <c r="A212" s="8">
        <v>44230</v>
      </c>
      <c r="B212" s="3">
        <v>133.94000199999999</v>
      </c>
      <c r="C212" s="18">
        <f t="shared" si="6"/>
        <v>-7.8087852465526025E-3</v>
      </c>
      <c r="D212" s="19">
        <f t="shared" si="7"/>
        <v>2.3302246825573247E-2</v>
      </c>
    </row>
    <row r="213" spans="1:4" x14ac:dyDescent="0.3">
      <c r="A213" s="8">
        <v>44231</v>
      </c>
      <c r="B213" s="3">
        <v>137.38999899999999</v>
      </c>
      <c r="C213" s="18">
        <f t="shared" si="6"/>
        <v>2.5431636243343464E-2</v>
      </c>
      <c r="D213" s="19">
        <f t="shared" si="7"/>
        <v>2.1908298493711578E-2</v>
      </c>
    </row>
    <row r="214" spans="1:4" x14ac:dyDescent="0.3">
      <c r="A214" s="8">
        <v>44232</v>
      </c>
      <c r="B214" s="3">
        <v>136.759995</v>
      </c>
      <c r="C214" s="18">
        <f t="shared" si="6"/>
        <v>-4.5960614466045097E-3</v>
      </c>
      <c r="D214" s="19">
        <f t="shared" si="7"/>
        <v>2.130720255893219E-2</v>
      </c>
    </row>
    <row r="215" spans="1:4" x14ac:dyDescent="0.3">
      <c r="A215" s="8">
        <v>44235</v>
      </c>
      <c r="B215" s="3">
        <v>136.91000399999999</v>
      </c>
      <c r="C215" s="18">
        <f t="shared" si="6"/>
        <v>1.0962766512355362E-3</v>
      </c>
      <c r="D215" s="19">
        <f t="shared" si="7"/>
        <v>1.9076050204807283E-2</v>
      </c>
    </row>
    <row r="216" spans="1:4" x14ac:dyDescent="0.3">
      <c r="A216" s="8">
        <v>44236</v>
      </c>
      <c r="B216" s="3">
        <v>136.009995</v>
      </c>
      <c r="C216" s="18">
        <f t="shared" si="6"/>
        <v>-6.5954291792789726E-3</v>
      </c>
      <c r="D216" s="19">
        <f t="shared" si="7"/>
        <v>1.8978171864216242E-2</v>
      </c>
    </row>
    <row r="217" spans="1:4" x14ac:dyDescent="0.3">
      <c r="A217" s="8">
        <v>44237</v>
      </c>
      <c r="B217" s="3">
        <v>135.38999899999999</v>
      </c>
      <c r="C217" s="18">
        <f t="shared" si="6"/>
        <v>-4.5688805617090759E-3</v>
      </c>
      <c r="D217" s="19">
        <f t="shared" si="7"/>
        <v>1.8958694210448886E-2</v>
      </c>
    </row>
    <row r="218" spans="1:4" x14ac:dyDescent="0.3">
      <c r="A218" s="8">
        <v>44238</v>
      </c>
      <c r="B218" s="3">
        <v>135.13000500000001</v>
      </c>
      <c r="C218" s="18">
        <f t="shared" si="6"/>
        <v>-1.9221800695494299E-3</v>
      </c>
      <c r="D218" s="19">
        <f t="shared" si="7"/>
        <v>1.5938437638424636E-2</v>
      </c>
    </row>
    <row r="219" spans="1:4" x14ac:dyDescent="0.3">
      <c r="A219" s="8">
        <v>44239</v>
      </c>
      <c r="B219" s="3">
        <v>135.36999499999999</v>
      </c>
      <c r="C219" s="18">
        <f t="shared" si="6"/>
        <v>1.7744182104882885E-3</v>
      </c>
      <c r="D219" s="19">
        <f t="shared" si="7"/>
        <v>1.0220426856752477E-2</v>
      </c>
    </row>
    <row r="220" spans="1:4" x14ac:dyDescent="0.3">
      <c r="A220" s="8">
        <v>44243</v>
      </c>
      <c r="B220" s="3">
        <v>133.19000199999999</v>
      </c>
      <c r="C220" s="18">
        <f t="shared" si="6"/>
        <v>-1.623503803280716E-2</v>
      </c>
      <c r="D220" s="19">
        <f t="shared" si="7"/>
        <v>1.048672726364918E-2</v>
      </c>
    </row>
    <row r="221" spans="1:4" x14ac:dyDescent="0.3">
      <c r="A221" s="8">
        <v>44244</v>
      </c>
      <c r="B221" s="3">
        <v>130.83999600000001</v>
      </c>
      <c r="C221" s="18">
        <f t="shared" si="6"/>
        <v>-1.7801523130589188E-2</v>
      </c>
      <c r="D221" s="19">
        <f t="shared" si="7"/>
        <v>1.1332500294254221E-2</v>
      </c>
    </row>
    <row r="222" spans="1:4" x14ac:dyDescent="0.3">
      <c r="A222" s="8">
        <v>44245</v>
      </c>
      <c r="B222" s="3">
        <v>129.71000699999999</v>
      </c>
      <c r="C222" s="18">
        <f t="shared" si="6"/>
        <v>-8.6739287793712472E-3</v>
      </c>
      <c r="D222" s="19">
        <f t="shared" si="7"/>
        <v>1.1371181890675933E-2</v>
      </c>
    </row>
    <row r="223" spans="1:4" x14ac:dyDescent="0.3">
      <c r="A223" s="8">
        <v>44246</v>
      </c>
      <c r="B223" s="3">
        <v>129.86999499999999</v>
      </c>
      <c r="C223" s="18">
        <f t="shared" si="6"/>
        <v>1.2326683028385714E-3</v>
      </c>
      <c r="D223" s="19">
        <f t="shared" si="7"/>
        <v>6.5872430283561078E-3</v>
      </c>
    </row>
    <row r="224" spans="1:4" x14ac:dyDescent="0.3">
      <c r="A224" s="8">
        <v>44249</v>
      </c>
      <c r="B224" s="3">
        <v>126</v>
      </c>
      <c r="C224" s="18">
        <f t="shared" si="6"/>
        <v>-3.0252004670481607E-2</v>
      </c>
      <c r="D224" s="19">
        <f t="shared" si="7"/>
        <v>9.8657083571552003E-3</v>
      </c>
    </row>
    <row r="225" spans="1:4" x14ac:dyDescent="0.3">
      <c r="A225" s="8">
        <v>44250</v>
      </c>
      <c r="B225" s="3">
        <v>125.860001</v>
      </c>
      <c r="C225" s="18">
        <f t="shared" si="6"/>
        <v>-1.1117209073544143E-3</v>
      </c>
      <c r="D225" s="19">
        <f t="shared" si="7"/>
        <v>9.6782304328159596E-3</v>
      </c>
    </row>
    <row r="226" spans="1:4" x14ac:dyDescent="0.3">
      <c r="A226" s="8">
        <v>44251</v>
      </c>
      <c r="B226" s="3">
        <v>125.349998</v>
      </c>
      <c r="C226" s="18">
        <f t="shared" si="6"/>
        <v>-4.0603773951463865E-3</v>
      </c>
      <c r="D226" s="19">
        <f t="shared" si="7"/>
        <v>9.7554729725893886E-3</v>
      </c>
    </row>
    <row r="227" spans="1:4" x14ac:dyDescent="0.3">
      <c r="A227" s="8">
        <v>44252</v>
      </c>
      <c r="B227" s="3">
        <v>120.989998</v>
      </c>
      <c r="C227" s="18">
        <f t="shared" si="6"/>
        <v>-3.5401927625882644E-2</v>
      </c>
      <c r="D227" s="19">
        <f t="shared" si="7"/>
        <v>1.259260432306262E-2</v>
      </c>
    </row>
    <row r="228" spans="1:4" x14ac:dyDescent="0.3">
      <c r="A228" s="8">
        <v>44253</v>
      </c>
      <c r="B228" s="3">
        <v>121.260002</v>
      </c>
      <c r="C228" s="18">
        <f t="shared" si="6"/>
        <v>2.2291361139750478E-3</v>
      </c>
      <c r="D228" s="19">
        <f t="shared" si="7"/>
        <v>1.2956281127140704E-2</v>
      </c>
    </row>
    <row r="229" spans="1:4" x14ac:dyDescent="0.3">
      <c r="A229" s="8">
        <v>44256</v>
      </c>
      <c r="B229" s="3">
        <v>127.790001</v>
      </c>
      <c r="C229" s="18">
        <f t="shared" si="6"/>
        <v>5.2451282308880798E-2</v>
      </c>
      <c r="D229" s="19">
        <f t="shared" si="7"/>
        <v>2.2951013273218506E-2</v>
      </c>
    </row>
    <row r="230" spans="1:4" x14ac:dyDescent="0.3">
      <c r="A230" s="8">
        <v>44257</v>
      </c>
      <c r="B230" s="3">
        <v>125.120003</v>
      </c>
      <c r="C230" s="18">
        <f t="shared" si="6"/>
        <v>-2.1114998671967665E-2</v>
      </c>
      <c r="D230" s="19">
        <f t="shared" si="7"/>
        <v>2.3218818644147328E-2</v>
      </c>
    </row>
    <row r="231" spans="1:4" x14ac:dyDescent="0.3">
      <c r="A231" s="8">
        <v>44258</v>
      </c>
      <c r="B231" s="3">
        <v>122.05999799999999</v>
      </c>
      <c r="C231" s="18">
        <f t="shared" si="6"/>
        <v>-2.4760590043018279E-2</v>
      </c>
      <c r="D231" s="19">
        <f t="shared" si="7"/>
        <v>2.3654792460989775E-2</v>
      </c>
    </row>
    <row r="232" spans="1:4" x14ac:dyDescent="0.3">
      <c r="A232" s="8">
        <v>44259</v>
      </c>
      <c r="B232" s="3">
        <v>120.129997</v>
      </c>
      <c r="C232" s="18">
        <f t="shared" si="6"/>
        <v>-1.5938245970626992E-2</v>
      </c>
      <c r="D232" s="19">
        <f t="shared" si="7"/>
        <v>2.3807742872851808E-2</v>
      </c>
    </row>
    <row r="233" spans="1:4" x14ac:dyDescent="0.3">
      <c r="A233" s="8">
        <v>44260</v>
      </c>
      <c r="B233" s="3">
        <v>121.41999800000001</v>
      </c>
      <c r="C233" s="18">
        <f t="shared" si="6"/>
        <v>1.0681128470199577E-2</v>
      </c>
      <c r="D233" s="19">
        <f t="shared" si="7"/>
        <v>2.4324300367109107E-2</v>
      </c>
    </row>
    <row r="234" spans="1:4" x14ac:dyDescent="0.3">
      <c r="A234" s="8">
        <v>44263</v>
      </c>
      <c r="B234" s="3">
        <v>116.360001</v>
      </c>
      <c r="C234" s="18">
        <f t="shared" si="6"/>
        <v>-4.2566751009517609E-2</v>
      </c>
      <c r="D234" s="19">
        <f t="shared" si="7"/>
        <v>2.5753819145237344E-2</v>
      </c>
    </row>
    <row r="235" spans="1:4" x14ac:dyDescent="0.3">
      <c r="A235" s="8">
        <v>44264</v>
      </c>
      <c r="B235" s="3">
        <v>121.089996</v>
      </c>
      <c r="C235" s="18">
        <f t="shared" si="6"/>
        <v>3.9845195511973901E-2</v>
      </c>
      <c r="D235" s="19">
        <f t="shared" si="7"/>
        <v>2.9501230630863934E-2</v>
      </c>
    </row>
    <row r="236" spans="1:4" x14ac:dyDescent="0.3">
      <c r="A236" s="8">
        <v>44265</v>
      </c>
      <c r="B236" s="3">
        <v>119.980003</v>
      </c>
      <c r="C236" s="18">
        <f t="shared" si="6"/>
        <v>-9.2089505038792721E-3</v>
      </c>
      <c r="D236" s="19">
        <f t="shared" si="7"/>
        <v>2.9545065924442591E-2</v>
      </c>
    </row>
    <row r="237" spans="1:4" x14ac:dyDescent="0.3">
      <c r="A237" s="8">
        <v>44266</v>
      </c>
      <c r="B237" s="3">
        <v>121.959999</v>
      </c>
      <c r="C237" s="18">
        <f t="shared" si="6"/>
        <v>1.6368026691530233E-2</v>
      </c>
      <c r="D237" s="19">
        <f t="shared" si="7"/>
        <v>2.8158584501856081E-2</v>
      </c>
    </row>
    <row r="238" spans="1:4" x14ac:dyDescent="0.3">
      <c r="A238" s="8">
        <v>44267</v>
      </c>
      <c r="B238" s="3">
        <v>121.029999</v>
      </c>
      <c r="C238" s="18">
        <f t="shared" si="6"/>
        <v>-7.654673432546214E-3</v>
      </c>
      <c r="D238" s="19">
        <f t="shared" si="7"/>
        <v>2.8264287933962896E-2</v>
      </c>
    </row>
    <row r="239" spans="1:4" x14ac:dyDescent="0.3">
      <c r="A239" s="8">
        <v>44270</v>
      </c>
      <c r="B239" s="3">
        <v>123.989998</v>
      </c>
      <c r="C239" s="18">
        <f t="shared" si="6"/>
        <v>2.4162460573319246E-2</v>
      </c>
      <c r="D239" s="19">
        <f t="shared" si="7"/>
        <v>2.3938712927927961E-2</v>
      </c>
    </row>
    <row r="240" spans="1:4" x14ac:dyDescent="0.3">
      <c r="A240" s="8">
        <v>44271</v>
      </c>
      <c r="B240" s="3">
        <v>125.57</v>
      </c>
      <c r="C240" s="18">
        <f t="shared" si="6"/>
        <v>1.2662470939455023E-2</v>
      </c>
      <c r="D240" s="19">
        <f t="shared" si="7"/>
        <v>2.3526482543750636E-2</v>
      </c>
    </row>
    <row r="241" spans="1:4" x14ac:dyDescent="0.3">
      <c r="A241" s="8">
        <v>44272</v>
      </c>
      <c r="B241" s="3">
        <v>124.760002</v>
      </c>
      <c r="C241" s="18">
        <f t="shared" si="6"/>
        <v>-6.4714642304909238E-3</v>
      </c>
      <c r="D241" s="19">
        <f t="shared" si="7"/>
        <v>2.2174683252877803E-2</v>
      </c>
    </row>
    <row r="242" spans="1:4" x14ac:dyDescent="0.3">
      <c r="A242" s="8">
        <v>44273</v>
      </c>
      <c r="B242" s="3">
        <v>120.529999</v>
      </c>
      <c r="C242" s="18">
        <f t="shared" si="6"/>
        <v>-3.4493231466818881E-2</v>
      </c>
      <c r="D242" s="19">
        <f t="shared" si="7"/>
        <v>2.4289269223524371E-2</v>
      </c>
    </row>
    <row r="243" spans="1:4" x14ac:dyDescent="0.3">
      <c r="A243" s="8">
        <v>44274</v>
      </c>
      <c r="B243" s="3">
        <v>119.989998</v>
      </c>
      <c r="C243" s="18">
        <f t="shared" si="6"/>
        <v>-4.4902869953208401E-3</v>
      </c>
      <c r="D243" s="19">
        <f t="shared" si="7"/>
        <v>2.4068301934687224E-2</v>
      </c>
    </row>
    <row r="244" spans="1:4" x14ac:dyDescent="0.3">
      <c r="A244" s="8">
        <v>44277</v>
      </c>
      <c r="B244" s="3">
        <v>123.389999</v>
      </c>
      <c r="C244" s="18">
        <f t="shared" si="6"/>
        <v>2.7941673497816261E-2</v>
      </c>
      <c r="D244" s="19">
        <f t="shared" si="7"/>
        <v>2.1051275853425075E-2</v>
      </c>
    </row>
    <row r="245" spans="1:4" x14ac:dyDescent="0.3">
      <c r="A245" s="8">
        <v>44278</v>
      </c>
      <c r="B245" s="3">
        <v>122.540001</v>
      </c>
      <c r="C245" s="18">
        <f t="shared" si="6"/>
        <v>-6.9125473479487859E-3</v>
      </c>
      <c r="D245" s="19">
        <f t="shared" si="7"/>
        <v>1.7948956676858984E-2</v>
      </c>
    </row>
    <row r="246" spans="1:4" x14ac:dyDescent="0.3">
      <c r="A246" s="8">
        <v>44279</v>
      </c>
      <c r="B246" s="3">
        <v>120.089996</v>
      </c>
      <c r="C246" s="18">
        <f t="shared" si="6"/>
        <v>-2.0196087093869768E-2</v>
      </c>
      <c r="D246" s="19">
        <f t="shared" si="7"/>
        <v>1.8864816279215449E-2</v>
      </c>
    </row>
    <row r="247" spans="1:4" x14ac:dyDescent="0.3">
      <c r="A247" s="8">
        <v>44280</v>
      </c>
      <c r="B247" s="3">
        <v>120.589996</v>
      </c>
      <c r="C247" s="18">
        <f t="shared" si="6"/>
        <v>4.154900581014931E-3</v>
      </c>
      <c r="D247" s="19">
        <f t="shared" si="7"/>
        <v>1.8153473680203931E-2</v>
      </c>
    </row>
    <row r="248" spans="1:4" x14ac:dyDescent="0.3">
      <c r="A248" s="8">
        <v>44281</v>
      </c>
      <c r="B248" s="3">
        <v>121.209999</v>
      </c>
      <c r="C248" s="18">
        <f t="shared" si="6"/>
        <v>5.1282412870219006E-3</v>
      </c>
      <c r="D248" s="19">
        <f t="shared" si="7"/>
        <v>1.8098982780349621E-2</v>
      </c>
    </row>
    <row r="249" spans="1:4" x14ac:dyDescent="0.3">
      <c r="A249" s="8">
        <v>44284</v>
      </c>
      <c r="B249" s="3">
        <v>121.389999</v>
      </c>
      <c r="C249" s="18">
        <f t="shared" si="6"/>
        <v>1.4839244395252835E-3</v>
      </c>
      <c r="D249" s="19">
        <f t="shared" si="7"/>
        <v>1.627703399554822E-2</v>
      </c>
    </row>
    <row r="250" spans="1:4" x14ac:dyDescent="0.3">
      <c r="A250" s="8">
        <v>44285</v>
      </c>
      <c r="B250" s="3">
        <v>119.900002</v>
      </c>
      <c r="C250" s="18">
        <f t="shared" si="6"/>
        <v>-1.2350415957765802E-2</v>
      </c>
      <c r="D250" s="19">
        <f t="shared" si="7"/>
        <v>1.5725876309591214E-2</v>
      </c>
    </row>
    <row r="251" spans="1:4" x14ac:dyDescent="0.3">
      <c r="A251" s="8">
        <v>44286</v>
      </c>
      <c r="B251" s="3">
        <v>122.150002</v>
      </c>
      <c r="C251" s="18">
        <f t="shared" si="6"/>
        <v>1.8591735363025254E-2</v>
      </c>
      <c r="D251" s="19">
        <f t="shared" si="7"/>
        <v>1.7162746667612406E-2</v>
      </c>
    </row>
    <row r="252" spans="1:4" x14ac:dyDescent="0.3">
      <c r="A252" s="8">
        <v>44287</v>
      </c>
      <c r="B252" s="3">
        <v>123</v>
      </c>
      <c r="C252" s="18">
        <f t="shared" si="6"/>
        <v>6.9345412953565689E-3</v>
      </c>
      <c r="D252" s="19">
        <f t="shared" si="7"/>
        <v>1.3444149332572606E-2</v>
      </c>
    </row>
    <row r="253" spans="1:4" x14ac:dyDescent="0.3">
      <c r="B253" s="3">
        <f>AVERAGE(B2:B252)</f>
        <v>109.14204160956173</v>
      </c>
      <c r="C253" s="18">
        <f>AVERAGE(C3:C252)</f>
        <v>2.8479278683873383E-3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5</vt:i4>
      </vt:variant>
    </vt:vector>
  </HeadingPairs>
  <TitlesOfParts>
    <vt:vector size="10" baseType="lpstr">
      <vt:lpstr>Data Price</vt:lpstr>
      <vt:lpstr>Data RSI</vt:lpstr>
      <vt:lpstr>Data MACD</vt:lpstr>
      <vt:lpstr>Data Bollinger band</vt:lpstr>
      <vt:lpstr>Data Volatility</vt:lpstr>
      <vt:lpstr>Fig Apple Price</vt:lpstr>
      <vt:lpstr>Fig RSI</vt:lpstr>
      <vt:lpstr>Fig MACD</vt:lpstr>
      <vt:lpstr>Fig Bollinger bands</vt:lpstr>
      <vt:lpstr>Fig Volatility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akshit gupta</dc:creator>
  <cp:lastModifiedBy>Longin</cp:lastModifiedBy>
  <dcterms:created xsi:type="dcterms:W3CDTF">2021-04-03T15:30:39Z</dcterms:created>
  <dcterms:modified xsi:type="dcterms:W3CDTF">2022-06-26T20:59:01Z</dcterms:modified>
</cp:coreProperties>
</file>