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D9BC0530-EE9E-46A3-AC2E-5C44C0C34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 and option pricing" sheetId="1" r:id="rId1"/>
    <sheet name="Fig. Call option value" sheetId="5" r:id="rId2"/>
    <sheet name="Fig. Put option valu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22" i="1"/>
  <c r="C15" i="1"/>
  <c r="C16" i="1" s="1"/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22" i="1"/>
</calcChain>
</file>

<file path=xl/sharedStrings.xml><?xml version="1.0" encoding="utf-8"?>
<sst xmlns="http://schemas.openxmlformats.org/spreadsheetml/2006/main" count="18" uniqueCount="18">
  <si>
    <t>BSM model option pricing</t>
  </si>
  <si>
    <t xml:space="preserve"> (in years)</t>
  </si>
  <si>
    <t>Market data</t>
  </si>
  <si>
    <t>Call option value at maturity</t>
  </si>
  <si>
    <t>Call option value at issuance</t>
  </si>
  <si>
    <t>Put option value at maturity</t>
  </si>
  <si>
    <t>Put option value at issuance</t>
  </si>
  <si>
    <t>Data for the figures Call option value and Put option value</t>
  </si>
  <si>
    <t>Characteristics of the call and put options</t>
  </si>
  <si>
    <t xml:space="preserve">   Strike of the option (K)</t>
  </si>
  <si>
    <t xml:space="preserve">   Maturity of the option (T)</t>
  </si>
  <si>
    <r>
      <t xml:space="preserve">   Price of the underlying asset (S</t>
    </r>
    <r>
      <rPr>
        <vertAlign val="subscript"/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)</t>
    </r>
  </si>
  <si>
    <t xml:space="preserve">   Volatility (σ)</t>
  </si>
  <si>
    <t xml:space="preserve">   Risk-free rate (r) </t>
  </si>
  <si>
    <t xml:space="preserve">   Value of the call option at issuance</t>
  </si>
  <si>
    <t xml:space="preserve">   Value of the put option at issuance</t>
  </si>
  <si>
    <t>Option pricing (Black-Scholes-Merton model)</t>
  </si>
  <si>
    <t>Price of the underlying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</si>
</sst>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0.000"/>
  </numFmts>
  <fonts count="9" x14ac:knownFonts="1">
    <font>
      <sz val="12"/>
      <name val="Comic Sans MS"/>
    </font>
    <font>
      <sz val="12"/>
      <name val="Comic Sans MS"/>
      <family val="4"/>
    </font>
    <font>
      <sz val="12"/>
      <name val="Comic Sans MS"/>
      <family val="4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6" fillId="0" borderId="0" xfId="0" applyFont="1"/>
    <xf numFmtId="0" fontId="6" fillId="2" borderId="0" xfId="0" applyFont="1" applyFill="1"/>
    <xf numFmtId="0" fontId="3" fillId="2" borderId="0" xfId="0" applyFont="1" applyFill="1"/>
    <xf numFmtId="165" fontId="3" fillId="2" borderId="0" xfId="2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9" fontId="3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164" fontId="5" fillId="2" borderId="0" xfId="0" applyNumberFormat="1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236"/>
      <color rgb="FFEBF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674831355679"/>
          <c:y val="2.8360470330655904E-2"/>
          <c:w val="0.8568915401161401"/>
          <c:h val="0.77829518326540836"/>
        </c:manualLayout>
      </c:layout>
      <c:lineChart>
        <c:grouping val="standard"/>
        <c:varyColors val="0"/>
        <c:ser>
          <c:idx val="1"/>
          <c:order val="0"/>
          <c:tx>
            <c:v>Maturity time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'Data and option pricing'!$B$22:$B$122</c:f>
              <c:numCache>
                <c:formatCode>#\ ##0.00\ "€"</c:formatCode>
                <c:ptCount val="101"/>
                <c:pt idx="0">
                  <c:v>9.9999999999999995E-7</c:v>
                </c:pt>
                <c:pt idx="1">
                  <c:v>1</c:v>
                </c:pt>
                <c:pt idx="2">
                  <c:v>2</c:v>
                </c:pt>
                <c:pt idx="3">
                  <c:v>2.9999980000000002</c:v>
                </c:pt>
                <c:pt idx="4">
                  <c:v>3.999997</c:v>
                </c:pt>
                <c:pt idx="5">
                  <c:v>4.9999960000000003</c:v>
                </c:pt>
                <c:pt idx="6">
                  <c:v>5.9999950000000002</c:v>
                </c:pt>
                <c:pt idx="7">
                  <c:v>6.999994</c:v>
                </c:pt>
                <c:pt idx="8">
                  <c:v>7.9999929999999999</c:v>
                </c:pt>
                <c:pt idx="9">
                  <c:v>8.9999920000000007</c:v>
                </c:pt>
                <c:pt idx="10">
                  <c:v>9.9999909999999996</c:v>
                </c:pt>
                <c:pt idx="11">
                  <c:v>10.99999</c:v>
                </c:pt>
                <c:pt idx="12">
                  <c:v>11.999988999999999</c:v>
                </c:pt>
                <c:pt idx="13">
                  <c:v>12.999988</c:v>
                </c:pt>
                <c:pt idx="14">
                  <c:v>13.999987000000001</c:v>
                </c:pt>
                <c:pt idx="15">
                  <c:v>14.999986</c:v>
                </c:pt>
                <c:pt idx="16">
                  <c:v>15.999985000000001</c:v>
                </c:pt>
                <c:pt idx="17">
                  <c:v>16.999984000000001</c:v>
                </c:pt>
                <c:pt idx="18">
                  <c:v>17.999983</c:v>
                </c:pt>
                <c:pt idx="19">
                  <c:v>18.999981999999999</c:v>
                </c:pt>
                <c:pt idx="20">
                  <c:v>19.999980999999998</c:v>
                </c:pt>
                <c:pt idx="21">
                  <c:v>20.999980000000001</c:v>
                </c:pt>
                <c:pt idx="22">
                  <c:v>21.999979</c:v>
                </c:pt>
                <c:pt idx="23">
                  <c:v>22.999977999999999</c:v>
                </c:pt>
                <c:pt idx="24">
                  <c:v>23.999977000000001</c:v>
                </c:pt>
                <c:pt idx="25">
                  <c:v>24.999976</c:v>
                </c:pt>
                <c:pt idx="26">
                  <c:v>25.999974999999999</c:v>
                </c:pt>
                <c:pt idx="27">
                  <c:v>26.999974000000002</c:v>
                </c:pt>
                <c:pt idx="28">
                  <c:v>27.999973000000001</c:v>
                </c:pt>
                <c:pt idx="29">
                  <c:v>28.999972</c:v>
                </c:pt>
                <c:pt idx="30">
                  <c:v>29.999970999999999</c:v>
                </c:pt>
                <c:pt idx="31">
                  <c:v>30.999970000000001</c:v>
                </c:pt>
                <c:pt idx="32">
                  <c:v>31.999969</c:v>
                </c:pt>
                <c:pt idx="33">
                  <c:v>32.999968000000003</c:v>
                </c:pt>
                <c:pt idx="34">
                  <c:v>33.999966999999998</c:v>
                </c:pt>
                <c:pt idx="35">
                  <c:v>34.999966000000001</c:v>
                </c:pt>
                <c:pt idx="36">
                  <c:v>35.999965000000003</c:v>
                </c:pt>
                <c:pt idx="37">
                  <c:v>36.999963999999999</c:v>
                </c:pt>
                <c:pt idx="38">
                  <c:v>37.999963000000001</c:v>
                </c:pt>
                <c:pt idx="39">
                  <c:v>38.999961999999996</c:v>
                </c:pt>
                <c:pt idx="40">
                  <c:v>39.999960999999999</c:v>
                </c:pt>
                <c:pt idx="41">
                  <c:v>40.999960000000002</c:v>
                </c:pt>
                <c:pt idx="42">
                  <c:v>41.999958999999997</c:v>
                </c:pt>
                <c:pt idx="43">
                  <c:v>42.999957999999999</c:v>
                </c:pt>
                <c:pt idx="44">
                  <c:v>43.999957000000002</c:v>
                </c:pt>
                <c:pt idx="45">
                  <c:v>44.999955999999997</c:v>
                </c:pt>
                <c:pt idx="46">
                  <c:v>45.999955</c:v>
                </c:pt>
                <c:pt idx="47">
                  <c:v>46.999954000000002</c:v>
                </c:pt>
                <c:pt idx="48">
                  <c:v>47.999952999999998</c:v>
                </c:pt>
                <c:pt idx="49">
                  <c:v>48.999952</c:v>
                </c:pt>
                <c:pt idx="50">
                  <c:v>49.999951000000003</c:v>
                </c:pt>
                <c:pt idx="51">
                  <c:v>50.999949999999998</c:v>
                </c:pt>
                <c:pt idx="52">
                  <c:v>51.999949000000001</c:v>
                </c:pt>
                <c:pt idx="53">
                  <c:v>52.999948000000003</c:v>
                </c:pt>
                <c:pt idx="54">
                  <c:v>53.999946999999999</c:v>
                </c:pt>
                <c:pt idx="55">
                  <c:v>54.999946000000001</c:v>
                </c:pt>
                <c:pt idx="56">
                  <c:v>55.999944999999997</c:v>
                </c:pt>
                <c:pt idx="57">
                  <c:v>56.999943999999999</c:v>
                </c:pt>
                <c:pt idx="58">
                  <c:v>57.999943000000002</c:v>
                </c:pt>
                <c:pt idx="59">
                  <c:v>58.999941999999997</c:v>
                </c:pt>
                <c:pt idx="60">
                  <c:v>59.999941</c:v>
                </c:pt>
                <c:pt idx="61">
                  <c:v>60.999940000000002</c:v>
                </c:pt>
                <c:pt idx="62">
                  <c:v>61.999938999999998</c:v>
                </c:pt>
                <c:pt idx="63">
                  <c:v>62.999938</c:v>
                </c:pt>
                <c:pt idx="64">
                  <c:v>63.999937000000003</c:v>
                </c:pt>
                <c:pt idx="65">
                  <c:v>64.999936000000005</c:v>
                </c:pt>
                <c:pt idx="66">
                  <c:v>65.999934999999994</c:v>
                </c:pt>
                <c:pt idx="67">
                  <c:v>66.999933999999996</c:v>
                </c:pt>
                <c:pt idx="68">
                  <c:v>67.999932999999999</c:v>
                </c:pt>
                <c:pt idx="69">
                  <c:v>68.999932000000001</c:v>
                </c:pt>
                <c:pt idx="70">
                  <c:v>69.999931000000004</c:v>
                </c:pt>
                <c:pt idx="71">
                  <c:v>70.999930000000006</c:v>
                </c:pt>
                <c:pt idx="72">
                  <c:v>71.999928999999995</c:v>
                </c:pt>
                <c:pt idx="73">
                  <c:v>72.999927999999997</c:v>
                </c:pt>
                <c:pt idx="74">
                  <c:v>73.999927</c:v>
                </c:pt>
                <c:pt idx="75">
                  <c:v>74.999926000000002</c:v>
                </c:pt>
                <c:pt idx="76">
                  <c:v>75.999925000000005</c:v>
                </c:pt>
                <c:pt idx="77">
                  <c:v>76.999923999999993</c:v>
                </c:pt>
                <c:pt idx="78">
                  <c:v>77.999922999999995</c:v>
                </c:pt>
                <c:pt idx="79">
                  <c:v>78.999921999999998</c:v>
                </c:pt>
                <c:pt idx="80">
                  <c:v>79.999921000000001</c:v>
                </c:pt>
                <c:pt idx="81">
                  <c:v>80.999920000000003</c:v>
                </c:pt>
                <c:pt idx="82">
                  <c:v>81.999919000000006</c:v>
                </c:pt>
                <c:pt idx="83">
                  <c:v>82.999917999999994</c:v>
                </c:pt>
                <c:pt idx="84">
                  <c:v>83.999916999999996</c:v>
                </c:pt>
                <c:pt idx="85">
                  <c:v>84.999915999999999</c:v>
                </c:pt>
                <c:pt idx="86">
                  <c:v>85.999915000000001</c:v>
                </c:pt>
                <c:pt idx="87">
                  <c:v>86.999914000000004</c:v>
                </c:pt>
                <c:pt idx="88">
                  <c:v>87.999913000000006</c:v>
                </c:pt>
                <c:pt idx="89">
                  <c:v>88.999911999999995</c:v>
                </c:pt>
                <c:pt idx="90">
                  <c:v>89.999910999999997</c:v>
                </c:pt>
                <c:pt idx="91">
                  <c:v>90.99991</c:v>
                </c:pt>
                <c:pt idx="92">
                  <c:v>91.999909000000002</c:v>
                </c:pt>
                <c:pt idx="93">
                  <c:v>92.999908000000005</c:v>
                </c:pt>
                <c:pt idx="94">
                  <c:v>93.999906999999993</c:v>
                </c:pt>
                <c:pt idx="95">
                  <c:v>94.999905999999996</c:v>
                </c:pt>
                <c:pt idx="96">
                  <c:v>95.999904999999998</c:v>
                </c:pt>
                <c:pt idx="97">
                  <c:v>96.999904000000001</c:v>
                </c:pt>
                <c:pt idx="98">
                  <c:v>97.999903000000003</c:v>
                </c:pt>
                <c:pt idx="99">
                  <c:v>98.999902000000006</c:v>
                </c:pt>
                <c:pt idx="100">
                  <c:v>99.999900999999994</c:v>
                </c:pt>
              </c:numCache>
            </c:numRef>
          </c:cat>
          <c:val>
            <c:numRef>
              <c:f>'Data and option pricing'!$C$22:$C$122</c:f>
              <c:numCache>
                <c:formatCode>#\ ##0.00\ "€"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0.99994999999999834</c:v>
                </c:pt>
                <c:pt idx="52">
                  <c:v>1.9999490000000009</c:v>
                </c:pt>
                <c:pt idx="53">
                  <c:v>2.9999480000000034</c:v>
                </c:pt>
                <c:pt idx="54">
                  <c:v>3.9999469999999988</c:v>
                </c:pt>
                <c:pt idx="55">
                  <c:v>4.9999460000000013</c:v>
                </c:pt>
                <c:pt idx="56">
                  <c:v>5.9999449999999968</c:v>
                </c:pt>
                <c:pt idx="57">
                  <c:v>6.9999439999999993</c:v>
                </c:pt>
                <c:pt idx="58">
                  <c:v>7.9999430000000018</c:v>
                </c:pt>
                <c:pt idx="59">
                  <c:v>8.9999419999999972</c:v>
                </c:pt>
                <c:pt idx="60">
                  <c:v>9.9999409999999997</c:v>
                </c:pt>
                <c:pt idx="61">
                  <c:v>10.999940000000002</c:v>
                </c:pt>
                <c:pt idx="62">
                  <c:v>11.999938999999998</c:v>
                </c:pt>
                <c:pt idx="63">
                  <c:v>12.999938</c:v>
                </c:pt>
                <c:pt idx="64">
                  <c:v>13.999937000000003</c:v>
                </c:pt>
                <c:pt idx="65">
                  <c:v>14.999936000000005</c:v>
                </c:pt>
                <c:pt idx="66">
                  <c:v>15.999934999999994</c:v>
                </c:pt>
                <c:pt idx="67">
                  <c:v>16.999933999999996</c:v>
                </c:pt>
                <c:pt idx="68">
                  <c:v>17.999932999999999</c:v>
                </c:pt>
                <c:pt idx="69">
                  <c:v>18.999932000000001</c:v>
                </c:pt>
                <c:pt idx="70">
                  <c:v>19.999931000000004</c:v>
                </c:pt>
                <c:pt idx="71">
                  <c:v>20.999930000000006</c:v>
                </c:pt>
                <c:pt idx="72">
                  <c:v>21.999928999999995</c:v>
                </c:pt>
                <c:pt idx="73">
                  <c:v>22.999927999999997</c:v>
                </c:pt>
                <c:pt idx="74">
                  <c:v>23.999927</c:v>
                </c:pt>
                <c:pt idx="75">
                  <c:v>24.999926000000002</c:v>
                </c:pt>
                <c:pt idx="76">
                  <c:v>25.999925000000005</c:v>
                </c:pt>
                <c:pt idx="77">
                  <c:v>26.999923999999993</c:v>
                </c:pt>
                <c:pt idx="78">
                  <c:v>27.999922999999995</c:v>
                </c:pt>
                <c:pt idx="79">
                  <c:v>28.999921999999998</c:v>
                </c:pt>
                <c:pt idx="80">
                  <c:v>29.999921000000001</c:v>
                </c:pt>
                <c:pt idx="81">
                  <c:v>30.999920000000003</c:v>
                </c:pt>
                <c:pt idx="82">
                  <c:v>31.999919000000006</c:v>
                </c:pt>
                <c:pt idx="83">
                  <c:v>32.999917999999994</c:v>
                </c:pt>
                <c:pt idx="84">
                  <c:v>33.999916999999996</c:v>
                </c:pt>
                <c:pt idx="85">
                  <c:v>34.999915999999999</c:v>
                </c:pt>
                <c:pt idx="86">
                  <c:v>35.999915000000001</c:v>
                </c:pt>
                <c:pt idx="87">
                  <c:v>36.999914000000004</c:v>
                </c:pt>
                <c:pt idx="88">
                  <c:v>37.999913000000006</c:v>
                </c:pt>
                <c:pt idx="89">
                  <c:v>38.999911999999995</c:v>
                </c:pt>
                <c:pt idx="90">
                  <c:v>39.999910999999997</c:v>
                </c:pt>
                <c:pt idx="91">
                  <c:v>40.99991</c:v>
                </c:pt>
                <c:pt idx="92">
                  <c:v>41.999909000000002</c:v>
                </c:pt>
                <c:pt idx="93">
                  <c:v>42.999908000000005</c:v>
                </c:pt>
                <c:pt idx="94">
                  <c:v>43.999906999999993</c:v>
                </c:pt>
                <c:pt idx="95">
                  <c:v>44.999905999999996</c:v>
                </c:pt>
                <c:pt idx="96">
                  <c:v>45.999904999999998</c:v>
                </c:pt>
                <c:pt idx="97">
                  <c:v>46.999904000000001</c:v>
                </c:pt>
                <c:pt idx="98">
                  <c:v>47.999903000000003</c:v>
                </c:pt>
                <c:pt idx="99">
                  <c:v>48.999902000000006</c:v>
                </c:pt>
                <c:pt idx="100">
                  <c:v>49.999900999999994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F-644C-A3F9-BFCEDB90542A}"/>
            </c:ext>
          </c:extLst>
        </c:ser>
        <c:ser>
          <c:idx val="0"/>
          <c:order val="1"/>
          <c:tx>
            <c:v>Issuance time</c:v>
          </c:tx>
          <c:spPr>
            <a:ln w="412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'Data and option pricing'!$B$22:$B$122</c:f>
              <c:numCache>
                <c:formatCode>#\ ##0.00\ "€"</c:formatCode>
                <c:ptCount val="101"/>
                <c:pt idx="0">
                  <c:v>9.9999999999999995E-7</c:v>
                </c:pt>
                <c:pt idx="1">
                  <c:v>1</c:v>
                </c:pt>
                <c:pt idx="2">
                  <c:v>2</c:v>
                </c:pt>
                <c:pt idx="3">
                  <c:v>2.9999980000000002</c:v>
                </c:pt>
                <c:pt idx="4">
                  <c:v>3.999997</c:v>
                </c:pt>
                <c:pt idx="5">
                  <c:v>4.9999960000000003</c:v>
                </c:pt>
                <c:pt idx="6">
                  <c:v>5.9999950000000002</c:v>
                </c:pt>
                <c:pt idx="7">
                  <c:v>6.999994</c:v>
                </c:pt>
                <c:pt idx="8">
                  <c:v>7.9999929999999999</c:v>
                </c:pt>
                <c:pt idx="9">
                  <c:v>8.9999920000000007</c:v>
                </c:pt>
                <c:pt idx="10">
                  <c:v>9.9999909999999996</c:v>
                </c:pt>
                <c:pt idx="11">
                  <c:v>10.99999</c:v>
                </c:pt>
                <c:pt idx="12">
                  <c:v>11.999988999999999</c:v>
                </c:pt>
                <c:pt idx="13">
                  <c:v>12.999988</c:v>
                </c:pt>
                <c:pt idx="14">
                  <c:v>13.999987000000001</c:v>
                </c:pt>
                <c:pt idx="15">
                  <c:v>14.999986</c:v>
                </c:pt>
                <c:pt idx="16">
                  <c:v>15.999985000000001</c:v>
                </c:pt>
                <c:pt idx="17">
                  <c:v>16.999984000000001</c:v>
                </c:pt>
                <c:pt idx="18">
                  <c:v>17.999983</c:v>
                </c:pt>
                <c:pt idx="19">
                  <c:v>18.999981999999999</c:v>
                </c:pt>
                <c:pt idx="20">
                  <c:v>19.999980999999998</c:v>
                </c:pt>
                <c:pt idx="21">
                  <c:v>20.999980000000001</c:v>
                </c:pt>
                <c:pt idx="22">
                  <c:v>21.999979</c:v>
                </c:pt>
                <c:pt idx="23">
                  <c:v>22.999977999999999</c:v>
                </c:pt>
                <c:pt idx="24">
                  <c:v>23.999977000000001</c:v>
                </c:pt>
                <c:pt idx="25">
                  <c:v>24.999976</c:v>
                </c:pt>
                <c:pt idx="26">
                  <c:v>25.999974999999999</c:v>
                </c:pt>
                <c:pt idx="27">
                  <c:v>26.999974000000002</c:v>
                </c:pt>
                <c:pt idx="28">
                  <c:v>27.999973000000001</c:v>
                </c:pt>
                <c:pt idx="29">
                  <c:v>28.999972</c:v>
                </c:pt>
                <c:pt idx="30">
                  <c:v>29.999970999999999</c:v>
                </c:pt>
                <c:pt idx="31">
                  <c:v>30.999970000000001</c:v>
                </c:pt>
                <c:pt idx="32">
                  <c:v>31.999969</c:v>
                </c:pt>
                <c:pt idx="33">
                  <c:v>32.999968000000003</c:v>
                </c:pt>
                <c:pt idx="34">
                  <c:v>33.999966999999998</c:v>
                </c:pt>
                <c:pt idx="35">
                  <c:v>34.999966000000001</c:v>
                </c:pt>
                <c:pt idx="36">
                  <c:v>35.999965000000003</c:v>
                </c:pt>
                <c:pt idx="37">
                  <c:v>36.999963999999999</c:v>
                </c:pt>
                <c:pt idx="38">
                  <c:v>37.999963000000001</c:v>
                </c:pt>
                <c:pt idx="39">
                  <c:v>38.999961999999996</c:v>
                </c:pt>
                <c:pt idx="40">
                  <c:v>39.999960999999999</c:v>
                </c:pt>
                <c:pt idx="41">
                  <c:v>40.999960000000002</c:v>
                </c:pt>
                <c:pt idx="42">
                  <c:v>41.999958999999997</c:v>
                </c:pt>
                <c:pt idx="43">
                  <c:v>42.999957999999999</c:v>
                </c:pt>
                <c:pt idx="44">
                  <c:v>43.999957000000002</c:v>
                </c:pt>
                <c:pt idx="45">
                  <c:v>44.999955999999997</c:v>
                </c:pt>
                <c:pt idx="46">
                  <c:v>45.999955</c:v>
                </c:pt>
                <c:pt idx="47">
                  <c:v>46.999954000000002</c:v>
                </c:pt>
                <c:pt idx="48">
                  <c:v>47.999952999999998</c:v>
                </c:pt>
                <c:pt idx="49">
                  <c:v>48.999952</c:v>
                </c:pt>
                <c:pt idx="50">
                  <c:v>49.999951000000003</c:v>
                </c:pt>
                <c:pt idx="51">
                  <c:v>50.999949999999998</c:v>
                </c:pt>
                <c:pt idx="52">
                  <c:v>51.999949000000001</c:v>
                </c:pt>
                <c:pt idx="53">
                  <c:v>52.999948000000003</c:v>
                </c:pt>
                <c:pt idx="54">
                  <c:v>53.999946999999999</c:v>
                </c:pt>
                <c:pt idx="55">
                  <c:v>54.999946000000001</c:v>
                </c:pt>
                <c:pt idx="56">
                  <c:v>55.999944999999997</c:v>
                </c:pt>
                <c:pt idx="57">
                  <c:v>56.999943999999999</c:v>
                </c:pt>
                <c:pt idx="58">
                  <c:v>57.999943000000002</c:v>
                </c:pt>
                <c:pt idx="59">
                  <c:v>58.999941999999997</c:v>
                </c:pt>
                <c:pt idx="60">
                  <c:v>59.999941</c:v>
                </c:pt>
                <c:pt idx="61">
                  <c:v>60.999940000000002</c:v>
                </c:pt>
                <c:pt idx="62">
                  <c:v>61.999938999999998</c:v>
                </c:pt>
                <c:pt idx="63">
                  <c:v>62.999938</c:v>
                </c:pt>
                <c:pt idx="64">
                  <c:v>63.999937000000003</c:v>
                </c:pt>
                <c:pt idx="65">
                  <c:v>64.999936000000005</c:v>
                </c:pt>
                <c:pt idx="66">
                  <c:v>65.999934999999994</c:v>
                </c:pt>
                <c:pt idx="67">
                  <c:v>66.999933999999996</c:v>
                </c:pt>
                <c:pt idx="68">
                  <c:v>67.999932999999999</c:v>
                </c:pt>
                <c:pt idx="69">
                  <c:v>68.999932000000001</c:v>
                </c:pt>
                <c:pt idx="70">
                  <c:v>69.999931000000004</c:v>
                </c:pt>
                <c:pt idx="71">
                  <c:v>70.999930000000006</c:v>
                </c:pt>
                <c:pt idx="72">
                  <c:v>71.999928999999995</c:v>
                </c:pt>
                <c:pt idx="73">
                  <c:v>72.999927999999997</c:v>
                </c:pt>
                <c:pt idx="74">
                  <c:v>73.999927</c:v>
                </c:pt>
                <c:pt idx="75">
                  <c:v>74.999926000000002</c:v>
                </c:pt>
                <c:pt idx="76">
                  <c:v>75.999925000000005</c:v>
                </c:pt>
                <c:pt idx="77">
                  <c:v>76.999923999999993</c:v>
                </c:pt>
                <c:pt idx="78">
                  <c:v>77.999922999999995</c:v>
                </c:pt>
                <c:pt idx="79">
                  <c:v>78.999921999999998</c:v>
                </c:pt>
                <c:pt idx="80">
                  <c:v>79.999921000000001</c:v>
                </c:pt>
                <c:pt idx="81">
                  <c:v>80.999920000000003</c:v>
                </c:pt>
                <c:pt idx="82">
                  <c:v>81.999919000000006</c:v>
                </c:pt>
                <c:pt idx="83">
                  <c:v>82.999917999999994</c:v>
                </c:pt>
                <c:pt idx="84">
                  <c:v>83.999916999999996</c:v>
                </c:pt>
                <c:pt idx="85">
                  <c:v>84.999915999999999</c:v>
                </c:pt>
                <c:pt idx="86">
                  <c:v>85.999915000000001</c:v>
                </c:pt>
                <c:pt idx="87">
                  <c:v>86.999914000000004</c:v>
                </c:pt>
                <c:pt idx="88">
                  <c:v>87.999913000000006</c:v>
                </c:pt>
                <c:pt idx="89">
                  <c:v>88.999911999999995</c:v>
                </c:pt>
                <c:pt idx="90">
                  <c:v>89.999910999999997</c:v>
                </c:pt>
                <c:pt idx="91">
                  <c:v>90.99991</c:v>
                </c:pt>
                <c:pt idx="92">
                  <c:v>91.999909000000002</c:v>
                </c:pt>
                <c:pt idx="93">
                  <c:v>92.999908000000005</c:v>
                </c:pt>
                <c:pt idx="94">
                  <c:v>93.999906999999993</c:v>
                </c:pt>
                <c:pt idx="95">
                  <c:v>94.999905999999996</c:v>
                </c:pt>
                <c:pt idx="96">
                  <c:v>95.999904999999998</c:v>
                </c:pt>
                <c:pt idx="97">
                  <c:v>96.999904000000001</c:v>
                </c:pt>
                <c:pt idx="98">
                  <c:v>97.999903000000003</c:v>
                </c:pt>
                <c:pt idx="99">
                  <c:v>98.999902000000006</c:v>
                </c:pt>
                <c:pt idx="100">
                  <c:v>99.999900999999994</c:v>
                </c:pt>
              </c:numCache>
            </c:numRef>
          </c:cat>
          <c:val>
            <c:numRef>
              <c:f>'Data and option pricing'!$D$22:$D$122</c:f>
              <c:numCache>
                <c:formatCode>#\ ##0.00\ "€"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1.9616855486907864E-228</c:v>
                </c:pt>
                <c:pt idx="3">
                  <c:v>3.3185174326836767E-175</c:v>
                </c:pt>
                <c:pt idx="4">
                  <c:v>9.2829128848024053E-142</c:v>
                </c:pt>
                <c:pt idx="5">
                  <c:v>2.7757511825996503E-118</c:v>
                </c:pt>
                <c:pt idx="6">
                  <c:v>1.0594833179912994E-100</c:v>
                </c:pt>
                <c:pt idx="7">
                  <c:v>5.872769344511851E-87</c:v>
                </c:pt>
                <c:pt idx="8">
                  <c:v>6.9868141495257951E-76</c:v>
                </c:pt>
                <c:pt idx="9">
                  <c:v>9.4291890553655595E-67</c:v>
                </c:pt>
                <c:pt idx="10">
                  <c:v>4.3109014852672398E-59</c:v>
                </c:pt>
                <c:pt idx="11">
                  <c:v>1.4182829477080386E-52</c:v>
                </c:pt>
                <c:pt idx="12">
                  <c:v>5.7533165090900959E-47</c:v>
                </c:pt>
                <c:pt idx="13">
                  <c:v>4.2786809764297995E-42</c:v>
                </c:pt>
                <c:pt idx="14">
                  <c:v>7.8717512782643133E-38</c:v>
                </c:pt>
                <c:pt idx="15">
                  <c:v>4.5144627772988468E-34</c:v>
                </c:pt>
                <c:pt idx="16">
                  <c:v>9.6782125704831129E-31</c:v>
                </c:pt>
                <c:pt idx="17">
                  <c:v>8.965820734065289E-28</c:v>
                </c:pt>
                <c:pt idx="18">
                  <c:v>4.0357377053709387E-25</c:v>
                </c:pt>
                <c:pt idx="19">
                  <c:v>9.7163469306548009E-23</c:v>
                </c:pt>
                <c:pt idx="20">
                  <c:v>1.3547405238385442E-20</c:v>
                </c:pt>
                <c:pt idx="21">
                  <c:v>1.1690649251319828E-18</c:v>
                </c:pt>
                <c:pt idx="22">
                  <c:v>6.6035723628780443E-17</c:v>
                </c:pt>
                <c:pt idx="23">
                  <c:v>2.5606507179381323E-15</c:v>
                </c:pt>
                <c:pt idx="24">
                  <c:v>7.099814641143498E-14</c:v>
                </c:pt>
                <c:pt idx="25">
                  <c:v>1.4578526244580458E-12</c:v>
                </c:pt>
                <c:pt idx="26">
                  <c:v>2.2854131199308462E-11</c:v>
                </c:pt>
                <c:pt idx="27">
                  <c:v>2.8087944376087091E-10</c:v>
                </c:pt>
                <c:pt idx="28">
                  <c:v>2.7699670695846338E-9</c:v>
                </c:pt>
                <c:pt idx="29">
                  <c:v>2.2372757922572143E-8</c:v>
                </c:pt>
                <c:pt idx="30">
                  <c:v>1.5070286139135399E-7</c:v>
                </c:pt>
                <c:pt idx="31">
                  <c:v>8.6034401216892551E-7</c:v>
                </c:pt>
                <c:pt idx="32">
                  <c:v>4.2229081711747793E-6</c:v>
                </c:pt>
                <c:pt idx="33">
                  <c:v>1.8052288860925152E-5</c:v>
                </c:pt>
                <c:pt idx="34">
                  <c:v>6.7993208276142126E-5</c:v>
                </c:pt>
                <c:pt idx="35">
                  <c:v>2.2801099751258713E-4</c:v>
                </c:pt>
                <c:pt idx="36">
                  <c:v>6.8726304906257737E-4</c:v>
                </c:pt>
                <c:pt idx="37">
                  <c:v>1.878088988291407E-3</c:v>
                </c:pt>
                <c:pt idx="38">
                  <c:v>4.6898542650331831E-3</c:v>
                </c:pt>
                <c:pt idx="39">
                  <c:v>1.0779312907399308E-2</c:v>
                </c:pt>
                <c:pt idx="40">
                  <c:v>2.295611852422963E-2</c:v>
                </c:pt>
                <c:pt idx="41">
                  <c:v>4.5577082007292935E-2</c:v>
                </c:pt>
                <c:pt idx="42">
                  <c:v>8.4840561760644917E-2</c:v>
                </c:pt>
                <c:pt idx="43">
                  <c:v>0.14885477933331615</c:v>
                </c:pt>
                <c:pt idx="44">
                  <c:v>0.24737799048185138</c:v>
                </c:pt>
                <c:pt idx="45">
                  <c:v>0.39119593088425653</c:v>
                </c:pt>
                <c:pt idx="46">
                  <c:v>0.59119498012281113</c:v>
                </c:pt>
                <c:pt idx="47">
                  <c:v>0.8572769562254976</c:v>
                </c:pt>
                <c:pt idx="48">
                  <c:v>1.1973123786004649</c:v>
                </c:pt>
                <c:pt idx="49">
                  <c:v>1.6163259396767842</c:v>
                </c:pt>
                <c:pt idx="50">
                  <c:v>2.1160534325656748</c:v>
                </c:pt>
                <c:pt idx="51">
                  <c:v>2.6949234841532395</c:v>
                </c:pt>
                <c:pt idx="52">
                  <c:v>3.3484279358797551</c:v>
                </c:pt>
                <c:pt idx="53">
                  <c:v>4.069776177507066</c:v>
                </c:pt>
                <c:pt idx="54">
                  <c:v>4.8506949356384581</c:v>
                </c:pt>
                <c:pt idx="55">
                  <c:v>5.6822369226932992</c:v>
                </c:pt>
                <c:pt idx="56">
                  <c:v>6.5554904638078852</c:v>
                </c:pt>
                <c:pt idx="57">
                  <c:v>7.4621242955179383</c:v>
                </c:pt>
                <c:pt idx="58">
                  <c:v>8.3947443178021572</c:v>
                </c:pt>
                <c:pt idx="59">
                  <c:v>9.3470732005106143</c:v>
                </c:pt>
                <c:pt idx="60">
                  <c:v>10.313985317478078</c:v>
                </c:pt>
                <c:pt idx="61">
                  <c:v>11.291438613032497</c:v>
                </c:pt>
                <c:pt idx="62">
                  <c:v>12.276344413552685</c:v>
                </c:pt>
                <c:pt idx="63">
                  <c:v>13.266409573352583</c:v>
                </c:pt>
                <c:pt idx="64">
                  <c:v>14.259976138615478</c:v>
                </c:pt>
                <c:pt idx="65">
                  <c:v>15.255874481725762</c:v>
                </c:pt>
                <c:pt idx="66">
                  <c:v>16.253298103784942</c:v>
                </c:pt>
                <c:pt idx="67">
                  <c:v>17.251702623994156</c:v>
                </c:pt>
                <c:pt idx="68">
                  <c:v>18.250727847315915</c:v>
                </c:pt>
                <c:pt idx="69">
                  <c:v>19.250139866020298</c:v>
                </c:pt>
                <c:pt idx="70">
                  <c:v>20.249789431155243</c:v>
                </c:pt>
                <c:pt idx="71">
                  <c:v>21.249582876130823</c:v>
                </c:pt>
                <c:pt idx="72">
                  <c:v>22.249462327936868</c:v>
                </c:pt>
                <c:pt idx="73">
                  <c:v>23.24939255228837</c:v>
                </c:pt>
                <c:pt idx="74">
                  <c:v>24.249352394554606</c:v>
                </c:pt>
                <c:pt idx="75">
                  <c:v>25.249329319742955</c:v>
                </c:pt>
                <c:pt idx="76">
                  <c:v>26.249315992391864</c:v>
                </c:pt>
                <c:pt idx="77">
                  <c:v>27.249308170197217</c:v>
                </c:pt>
                <c:pt idx="78">
                  <c:v>28.249303427021694</c:v>
                </c:pt>
                <c:pt idx="79">
                  <c:v>29.249300390024594</c:v>
                </c:pt>
                <c:pt idx="80">
                  <c:v>30.24929829015889</c:v>
                </c:pt>
                <c:pt idx="81">
                  <c:v>31.249296700710637</c:v>
                </c:pt>
                <c:pt idx="82">
                  <c:v>32.249295387050473</c:v>
                </c:pt>
                <c:pt idx="83">
                  <c:v>33.249294221273168</c:v>
                </c:pt>
                <c:pt idx="84">
                  <c:v>34.24929313422075</c:v>
                </c:pt>
                <c:pt idx="85">
                  <c:v>35.249292088789083</c:v>
                </c:pt>
                <c:pt idx="86">
                  <c:v>36.249291065217676</c:v>
                </c:pt>
                <c:pt idx="87">
                  <c:v>37.249290053056342</c:v>
                </c:pt>
                <c:pt idx="88">
                  <c:v>38.249289046815228</c:v>
                </c:pt>
                <c:pt idx="89">
                  <c:v>39.249288043628525</c:v>
                </c:pt>
                <c:pt idx="90">
                  <c:v>40.249287042009257</c:v>
                </c:pt>
                <c:pt idx="91">
                  <c:v>41.249286041190231</c:v>
                </c:pt>
                <c:pt idx="92">
                  <c:v>42.249285040777771</c:v>
                </c:pt>
                <c:pt idx="93">
                  <c:v>43.249284040570906</c:v>
                </c:pt>
                <c:pt idx="94">
                  <c:v>44.249283040467581</c:v>
                </c:pt>
                <c:pt idx="95">
                  <c:v>45.249282040416155</c:v>
                </c:pt>
                <c:pt idx="96">
                  <c:v>46.249281040390649</c:v>
                </c:pt>
                <c:pt idx="97">
                  <c:v>47.249280040378046</c:v>
                </c:pt>
                <c:pt idx="98">
                  <c:v>48.249279040371839</c:v>
                </c:pt>
                <c:pt idx="99">
                  <c:v>49.249278040368793</c:v>
                </c:pt>
                <c:pt idx="100">
                  <c:v>50.249277040367296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F-644C-A3F9-BFCEDB90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41696"/>
        <c:axId val="1"/>
      </c:lineChart>
      <c:catAx>
        <c:axId val="122144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Underlying asset price</a:t>
                </a:r>
              </a:p>
            </c:rich>
          </c:tx>
          <c:layout>
            <c:manualLayout>
              <c:xMode val="edge"/>
              <c:yMode val="edge"/>
              <c:x val="0.40427239513451207"/>
              <c:y val="0.876785052842130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\ &quot;€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Call option value</a:t>
                </a:r>
              </a:p>
            </c:rich>
          </c:tx>
          <c:layout>
            <c:manualLayout>
              <c:xMode val="edge"/>
              <c:yMode val="edge"/>
              <c:x val="1.2302261437992935E-2"/>
              <c:y val="0.315163085770057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\ &quot;€&quot;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144169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210865151290049"/>
          <c:y val="0.94697107585169948"/>
          <c:w val="0.37865800535620481"/>
          <c:h val="5.302890059257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5244349435228"/>
          <c:y val="9.4474153297682703E-2"/>
          <c:w val="0.84825304327486117"/>
          <c:h val="0.72192513368983957"/>
        </c:manualLayout>
      </c:layout>
      <c:scatterChart>
        <c:scatterStyle val="smoothMarker"/>
        <c:varyColors val="0"/>
        <c:ser>
          <c:idx val="0"/>
          <c:order val="0"/>
          <c:tx>
            <c:v> Maturity time 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'Data and option pricing'!$B$22:$B$122</c:f>
              <c:numCache>
                <c:formatCode>#\ ##0.00\ "€"</c:formatCode>
                <c:ptCount val="101"/>
                <c:pt idx="0">
                  <c:v>9.9999999999999995E-7</c:v>
                </c:pt>
                <c:pt idx="1">
                  <c:v>1</c:v>
                </c:pt>
                <c:pt idx="2">
                  <c:v>2</c:v>
                </c:pt>
                <c:pt idx="3">
                  <c:v>2.9999980000000002</c:v>
                </c:pt>
                <c:pt idx="4">
                  <c:v>3.999997</c:v>
                </c:pt>
                <c:pt idx="5">
                  <c:v>4.9999960000000003</c:v>
                </c:pt>
                <c:pt idx="6">
                  <c:v>5.9999950000000002</c:v>
                </c:pt>
                <c:pt idx="7">
                  <c:v>6.999994</c:v>
                </c:pt>
                <c:pt idx="8">
                  <c:v>7.9999929999999999</c:v>
                </c:pt>
                <c:pt idx="9">
                  <c:v>8.9999920000000007</c:v>
                </c:pt>
                <c:pt idx="10">
                  <c:v>9.9999909999999996</c:v>
                </c:pt>
                <c:pt idx="11">
                  <c:v>10.99999</c:v>
                </c:pt>
                <c:pt idx="12">
                  <c:v>11.999988999999999</c:v>
                </c:pt>
                <c:pt idx="13">
                  <c:v>12.999988</c:v>
                </c:pt>
                <c:pt idx="14">
                  <c:v>13.999987000000001</c:v>
                </c:pt>
                <c:pt idx="15">
                  <c:v>14.999986</c:v>
                </c:pt>
                <c:pt idx="16">
                  <c:v>15.999985000000001</c:v>
                </c:pt>
                <c:pt idx="17">
                  <c:v>16.999984000000001</c:v>
                </c:pt>
                <c:pt idx="18">
                  <c:v>17.999983</c:v>
                </c:pt>
                <c:pt idx="19">
                  <c:v>18.999981999999999</c:v>
                </c:pt>
                <c:pt idx="20">
                  <c:v>19.999980999999998</c:v>
                </c:pt>
                <c:pt idx="21">
                  <c:v>20.999980000000001</c:v>
                </c:pt>
                <c:pt idx="22">
                  <c:v>21.999979</c:v>
                </c:pt>
                <c:pt idx="23">
                  <c:v>22.999977999999999</c:v>
                </c:pt>
                <c:pt idx="24">
                  <c:v>23.999977000000001</c:v>
                </c:pt>
                <c:pt idx="25">
                  <c:v>24.999976</c:v>
                </c:pt>
                <c:pt idx="26">
                  <c:v>25.999974999999999</c:v>
                </c:pt>
                <c:pt idx="27">
                  <c:v>26.999974000000002</c:v>
                </c:pt>
                <c:pt idx="28">
                  <c:v>27.999973000000001</c:v>
                </c:pt>
                <c:pt idx="29">
                  <c:v>28.999972</c:v>
                </c:pt>
                <c:pt idx="30">
                  <c:v>29.999970999999999</c:v>
                </c:pt>
                <c:pt idx="31">
                  <c:v>30.999970000000001</c:v>
                </c:pt>
                <c:pt idx="32">
                  <c:v>31.999969</c:v>
                </c:pt>
                <c:pt idx="33">
                  <c:v>32.999968000000003</c:v>
                </c:pt>
                <c:pt idx="34">
                  <c:v>33.999966999999998</c:v>
                </c:pt>
                <c:pt idx="35">
                  <c:v>34.999966000000001</c:v>
                </c:pt>
                <c:pt idx="36">
                  <c:v>35.999965000000003</c:v>
                </c:pt>
                <c:pt idx="37">
                  <c:v>36.999963999999999</c:v>
                </c:pt>
                <c:pt idx="38">
                  <c:v>37.999963000000001</c:v>
                </c:pt>
                <c:pt idx="39">
                  <c:v>38.999961999999996</c:v>
                </c:pt>
                <c:pt idx="40">
                  <c:v>39.999960999999999</c:v>
                </c:pt>
                <c:pt idx="41">
                  <c:v>40.999960000000002</c:v>
                </c:pt>
                <c:pt idx="42">
                  <c:v>41.999958999999997</c:v>
                </c:pt>
                <c:pt idx="43">
                  <c:v>42.999957999999999</c:v>
                </c:pt>
                <c:pt idx="44">
                  <c:v>43.999957000000002</c:v>
                </c:pt>
                <c:pt idx="45">
                  <c:v>44.999955999999997</c:v>
                </c:pt>
                <c:pt idx="46">
                  <c:v>45.999955</c:v>
                </c:pt>
                <c:pt idx="47">
                  <c:v>46.999954000000002</c:v>
                </c:pt>
                <c:pt idx="48">
                  <c:v>47.999952999999998</c:v>
                </c:pt>
                <c:pt idx="49">
                  <c:v>48.999952</c:v>
                </c:pt>
                <c:pt idx="50">
                  <c:v>49.999951000000003</c:v>
                </c:pt>
                <c:pt idx="51">
                  <c:v>50.999949999999998</c:v>
                </c:pt>
                <c:pt idx="52">
                  <c:v>51.999949000000001</c:v>
                </c:pt>
                <c:pt idx="53">
                  <c:v>52.999948000000003</c:v>
                </c:pt>
                <c:pt idx="54">
                  <c:v>53.999946999999999</c:v>
                </c:pt>
                <c:pt idx="55">
                  <c:v>54.999946000000001</c:v>
                </c:pt>
                <c:pt idx="56">
                  <c:v>55.999944999999997</c:v>
                </c:pt>
                <c:pt idx="57">
                  <c:v>56.999943999999999</c:v>
                </c:pt>
                <c:pt idx="58">
                  <c:v>57.999943000000002</c:v>
                </c:pt>
                <c:pt idx="59">
                  <c:v>58.999941999999997</c:v>
                </c:pt>
                <c:pt idx="60">
                  <c:v>59.999941</c:v>
                </c:pt>
                <c:pt idx="61">
                  <c:v>60.999940000000002</c:v>
                </c:pt>
                <c:pt idx="62">
                  <c:v>61.999938999999998</c:v>
                </c:pt>
                <c:pt idx="63">
                  <c:v>62.999938</c:v>
                </c:pt>
                <c:pt idx="64">
                  <c:v>63.999937000000003</c:v>
                </c:pt>
                <c:pt idx="65">
                  <c:v>64.999936000000005</c:v>
                </c:pt>
                <c:pt idx="66">
                  <c:v>65.999934999999994</c:v>
                </c:pt>
                <c:pt idx="67">
                  <c:v>66.999933999999996</c:v>
                </c:pt>
                <c:pt idx="68">
                  <c:v>67.999932999999999</c:v>
                </c:pt>
                <c:pt idx="69">
                  <c:v>68.999932000000001</c:v>
                </c:pt>
                <c:pt idx="70">
                  <c:v>69.999931000000004</c:v>
                </c:pt>
                <c:pt idx="71">
                  <c:v>70.999930000000006</c:v>
                </c:pt>
                <c:pt idx="72">
                  <c:v>71.999928999999995</c:v>
                </c:pt>
                <c:pt idx="73">
                  <c:v>72.999927999999997</c:v>
                </c:pt>
                <c:pt idx="74">
                  <c:v>73.999927</c:v>
                </c:pt>
                <c:pt idx="75">
                  <c:v>74.999926000000002</c:v>
                </c:pt>
                <c:pt idx="76">
                  <c:v>75.999925000000005</c:v>
                </c:pt>
                <c:pt idx="77">
                  <c:v>76.999923999999993</c:v>
                </c:pt>
                <c:pt idx="78">
                  <c:v>77.999922999999995</c:v>
                </c:pt>
                <c:pt idx="79">
                  <c:v>78.999921999999998</c:v>
                </c:pt>
                <c:pt idx="80">
                  <c:v>79.999921000000001</c:v>
                </c:pt>
                <c:pt idx="81">
                  <c:v>80.999920000000003</c:v>
                </c:pt>
                <c:pt idx="82">
                  <c:v>81.999919000000006</c:v>
                </c:pt>
                <c:pt idx="83">
                  <c:v>82.999917999999994</c:v>
                </c:pt>
                <c:pt idx="84">
                  <c:v>83.999916999999996</c:v>
                </c:pt>
                <c:pt idx="85">
                  <c:v>84.999915999999999</c:v>
                </c:pt>
                <c:pt idx="86">
                  <c:v>85.999915000000001</c:v>
                </c:pt>
                <c:pt idx="87">
                  <c:v>86.999914000000004</c:v>
                </c:pt>
                <c:pt idx="88">
                  <c:v>87.999913000000006</c:v>
                </c:pt>
                <c:pt idx="89">
                  <c:v>88.999911999999995</c:v>
                </c:pt>
                <c:pt idx="90">
                  <c:v>89.999910999999997</c:v>
                </c:pt>
                <c:pt idx="91">
                  <c:v>90.99991</c:v>
                </c:pt>
                <c:pt idx="92">
                  <c:v>91.999909000000002</c:v>
                </c:pt>
                <c:pt idx="93">
                  <c:v>92.999908000000005</c:v>
                </c:pt>
                <c:pt idx="94">
                  <c:v>93.999906999999993</c:v>
                </c:pt>
                <c:pt idx="95">
                  <c:v>94.999905999999996</c:v>
                </c:pt>
                <c:pt idx="96">
                  <c:v>95.999904999999998</c:v>
                </c:pt>
                <c:pt idx="97">
                  <c:v>96.999904000000001</c:v>
                </c:pt>
                <c:pt idx="98">
                  <c:v>97.999903000000003</c:v>
                </c:pt>
                <c:pt idx="99">
                  <c:v>98.999902000000006</c:v>
                </c:pt>
                <c:pt idx="100">
                  <c:v>99.999900999999994</c:v>
                </c:pt>
              </c:numCache>
            </c:numRef>
          </c:xVal>
          <c:yVal>
            <c:numRef>
              <c:f>'Data and option pricing'!$E$22:$E$122</c:f>
              <c:numCache>
                <c:formatCode>#\ ##0.00\ "€"</c:formatCode>
                <c:ptCount val="101"/>
                <c:pt idx="0">
                  <c:v>49.999999000000003</c:v>
                </c:pt>
                <c:pt idx="1">
                  <c:v>49</c:v>
                </c:pt>
                <c:pt idx="2">
                  <c:v>48</c:v>
                </c:pt>
                <c:pt idx="3">
                  <c:v>47.000002000000002</c:v>
                </c:pt>
                <c:pt idx="4">
                  <c:v>46.000003</c:v>
                </c:pt>
                <c:pt idx="5">
                  <c:v>45.000003999999997</c:v>
                </c:pt>
                <c:pt idx="6">
                  <c:v>44.000005000000002</c:v>
                </c:pt>
                <c:pt idx="7">
                  <c:v>43.000005999999999</c:v>
                </c:pt>
                <c:pt idx="8">
                  <c:v>42.000006999999997</c:v>
                </c:pt>
                <c:pt idx="9">
                  <c:v>41.000008000000001</c:v>
                </c:pt>
                <c:pt idx="10">
                  <c:v>40.000008999999999</c:v>
                </c:pt>
                <c:pt idx="11">
                  <c:v>39.000010000000003</c:v>
                </c:pt>
                <c:pt idx="12">
                  <c:v>38.000011000000001</c:v>
                </c:pt>
                <c:pt idx="13">
                  <c:v>37.000011999999998</c:v>
                </c:pt>
                <c:pt idx="14">
                  <c:v>36.000012999999996</c:v>
                </c:pt>
                <c:pt idx="15">
                  <c:v>35.000014</c:v>
                </c:pt>
                <c:pt idx="16">
                  <c:v>34.000014999999998</c:v>
                </c:pt>
                <c:pt idx="17">
                  <c:v>33.000016000000002</c:v>
                </c:pt>
                <c:pt idx="18">
                  <c:v>32.000017</c:v>
                </c:pt>
                <c:pt idx="19">
                  <c:v>31.000018000000001</c:v>
                </c:pt>
                <c:pt idx="20">
                  <c:v>30.000019000000002</c:v>
                </c:pt>
                <c:pt idx="21">
                  <c:v>29.000019999999999</c:v>
                </c:pt>
                <c:pt idx="22">
                  <c:v>28.000021</c:v>
                </c:pt>
                <c:pt idx="23">
                  <c:v>27.000022000000001</c:v>
                </c:pt>
                <c:pt idx="24">
                  <c:v>26.000022999999999</c:v>
                </c:pt>
                <c:pt idx="25">
                  <c:v>25.000024</c:v>
                </c:pt>
                <c:pt idx="26">
                  <c:v>24.000025000000001</c:v>
                </c:pt>
                <c:pt idx="27">
                  <c:v>23.000025999999998</c:v>
                </c:pt>
                <c:pt idx="28">
                  <c:v>22.000026999999999</c:v>
                </c:pt>
                <c:pt idx="29">
                  <c:v>21.000028</c:v>
                </c:pt>
                <c:pt idx="30">
                  <c:v>20.000029000000001</c:v>
                </c:pt>
                <c:pt idx="31">
                  <c:v>19.000029999999999</c:v>
                </c:pt>
                <c:pt idx="32">
                  <c:v>18.000031</c:v>
                </c:pt>
                <c:pt idx="33">
                  <c:v>17.000031999999997</c:v>
                </c:pt>
                <c:pt idx="34">
                  <c:v>16.000033000000002</c:v>
                </c:pt>
                <c:pt idx="35">
                  <c:v>15.000033999999999</c:v>
                </c:pt>
                <c:pt idx="36">
                  <c:v>14.000034999999997</c:v>
                </c:pt>
                <c:pt idx="37">
                  <c:v>13.000036000000001</c:v>
                </c:pt>
                <c:pt idx="38">
                  <c:v>12.000036999999999</c:v>
                </c:pt>
                <c:pt idx="39">
                  <c:v>11.000038000000004</c:v>
                </c:pt>
                <c:pt idx="40">
                  <c:v>10.000039000000001</c:v>
                </c:pt>
                <c:pt idx="41">
                  <c:v>9.0000399999999985</c:v>
                </c:pt>
                <c:pt idx="42">
                  <c:v>8.0000410000000031</c:v>
                </c:pt>
                <c:pt idx="43">
                  <c:v>7.0000420000000005</c:v>
                </c:pt>
                <c:pt idx="44">
                  <c:v>6.000042999999998</c:v>
                </c:pt>
                <c:pt idx="45">
                  <c:v>5.0000440000000026</c:v>
                </c:pt>
                <c:pt idx="46">
                  <c:v>4.0000450000000001</c:v>
                </c:pt>
                <c:pt idx="47">
                  <c:v>3.0000459999999975</c:v>
                </c:pt>
                <c:pt idx="48">
                  <c:v>2.0000470000000021</c:v>
                </c:pt>
                <c:pt idx="49">
                  <c:v>1.0000479999999996</c:v>
                </c:pt>
                <c:pt idx="50">
                  <c:v>4.8999999997079158E-5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CB-454D-AEBD-7BA2B923C8CB}"/>
            </c:ext>
          </c:extLst>
        </c:ser>
        <c:ser>
          <c:idx val="1"/>
          <c:order val="1"/>
          <c:tx>
            <c:v> Issuance time </c:v>
          </c:tx>
          <c:spPr>
            <a:ln w="412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'Data and option pricing'!$B$22:$B$122</c:f>
              <c:numCache>
                <c:formatCode>#\ ##0.00\ "€"</c:formatCode>
                <c:ptCount val="101"/>
                <c:pt idx="0">
                  <c:v>9.9999999999999995E-7</c:v>
                </c:pt>
                <c:pt idx="1">
                  <c:v>1</c:v>
                </c:pt>
                <c:pt idx="2">
                  <c:v>2</c:v>
                </c:pt>
                <c:pt idx="3">
                  <c:v>2.9999980000000002</c:v>
                </c:pt>
                <c:pt idx="4">
                  <c:v>3.999997</c:v>
                </c:pt>
                <c:pt idx="5">
                  <c:v>4.9999960000000003</c:v>
                </c:pt>
                <c:pt idx="6">
                  <c:v>5.9999950000000002</c:v>
                </c:pt>
                <c:pt idx="7">
                  <c:v>6.999994</c:v>
                </c:pt>
                <c:pt idx="8">
                  <c:v>7.9999929999999999</c:v>
                </c:pt>
                <c:pt idx="9">
                  <c:v>8.9999920000000007</c:v>
                </c:pt>
                <c:pt idx="10">
                  <c:v>9.9999909999999996</c:v>
                </c:pt>
                <c:pt idx="11">
                  <c:v>10.99999</c:v>
                </c:pt>
                <c:pt idx="12">
                  <c:v>11.999988999999999</c:v>
                </c:pt>
                <c:pt idx="13">
                  <c:v>12.999988</c:v>
                </c:pt>
                <c:pt idx="14">
                  <c:v>13.999987000000001</c:v>
                </c:pt>
                <c:pt idx="15">
                  <c:v>14.999986</c:v>
                </c:pt>
                <c:pt idx="16">
                  <c:v>15.999985000000001</c:v>
                </c:pt>
                <c:pt idx="17">
                  <c:v>16.999984000000001</c:v>
                </c:pt>
                <c:pt idx="18">
                  <c:v>17.999983</c:v>
                </c:pt>
                <c:pt idx="19">
                  <c:v>18.999981999999999</c:v>
                </c:pt>
                <c:pt idx="20">
                  <c:v>19.999980999999998</c:v>
                </c:pt>
                <c:pt idx="21">
                  <c:v>20.999980000000001</c:v>
                </c:pt>
                <c:pt idx="22">
                  <c:v>21.999979</c:v>
                </c:pt>
                <c:pt idx="23">
                  <c:v>22.999977999999999</c:v>
                </c:pt>
                <c:pt idx="24">
                  <c:v>23.999977000000001</c:v>
                </c:pt>
                <c:pt idx="25">
                  <c:v>24.999976</c:v>
                </c:pt>
                <c:pt idx="26">
                  <c:v>25.999974999999999</c:v>
                </c:pt>
                <c:pt idx="27">
                  <c:v>26.999974000000002</c:v>
                </c:pt>
                <c:pt idx="28">
                  <c:v>27.999973000000001</c:v>
                </c:pt>
                <c:pt idx="29">
                  <c:v>28.999972</c:v>
                </c:pt>
                <c:pt idx="30">
                  <c:v>29.999970999999999</c:v>
                </c:pt>
                <c:pt idx="31">
                  <c:v>30.999970000000001</c:v>
                </c:pt>
                <c:pt idx="32">
                  <c:v>31.999969</c:v>
                </c:pt>
                <c:pt idx="33">
                  <c:v>32.999968000000003</c:v>
                </c:pt>
                <c:pt idx="34">
                  <c:v>33.999966999999998</c:v>
                </c:pt>
                <c:pt idx="35">
                  <c:v>34.999966000000001</c:v>
                </c:pt>
                <c:pt idx="36">
                  <c:v>35.999965000000003</c:v>
                </c:pt>
                <c:pt idx="37">
                  <c:v>36.999963999999999</c:v>
                </c:pt>
                <c:pt idx="38">
                  <c:v>37.999963000000001</c:v>
                </c:pt>
                <c:pt idx="39">
                  <c:v>38.999961999999996</c:v>
                </c:pt>
                <c:pt idx="40">
                  <c:v>39.999960999999999</c:v>
                </c:pt>
                <c:pt idx="41">
                  <c:v>40.999960000000002</c:v>
                </c:pt>
                <c:pt idx="42">
                  <c:v>41.999958999999997</c:v>
                </c:pt>
                <c:pt idx="43">
                  <c:v>42.999957999999999</c:v>
                </c:pt>
                <c:pt idx="44">
                  <c:v>43.999957000000002</c:v>
                </c:pt>
                <c:pt idx="45">
                  <c:v>44.999955999999997</c:v>
                </c:pt>
                <c:pt idx="46">
                  <c:v>45.999955</c:v>
                </c:pt>
                <c:pt idx="47">
                  <c:v>46.999954000000002</c:v>
                </c:pt>
                <c:pt idx="48">
                  <c:v>47.999952999999998</c:v>
                </c:pt>
                <c:pt idx="49">
                  <c:v>48.999952</c:v>
                </c:pt>
                <c:pt idx="50">
                  <c:v>49.999951000000003</c:v>
                </c:pt>
                <c:pt idx="51">
                  <c:v>50.999949999999998</c:v>
                </c:pt>
                <c:pt idx="52">
                  <c:v>51.999949000000001</c:v>
                </c:pt>
                <c:pt idx="53">
                  <c:v>52.999948000000003</c:v>
                </c:pt>
                <c:pt idx="54">
                  <c:v>53.999946999999999</c:v>
                </c:pt>
                <c:pt idx="55">
                  <c:v>54.999946000000001</c:v>
                </c:pt>
                <c:pt idx="56">
                  <c:v>55.999944999999997</c:v>
                </c:pt>
                <c:pt idx="57">
                  <c:v>56.999943999999999</c:v>
                </c:pt>
                <c:pt idx="58">
                  <c:v>57.999943000000002</c:v>
                </c:pt>
                <c:pt idx="59">
                  <c:v>58.999941999999997</c:v>
                </c:pt>
                <c:pt idx="60">
                  <c:v>59.999941</c:v>
                </c:pt>
                <c:pt idx="61">
                  <c:v>60.999940000000002</c:v>
                </c:pt>
                <c:pt idx="62">
                  <c:v>61.999938999999998</c:v>
                </c:pt>
                <c:pt idx="63">
                  <c:v>62.999938</c:v>
                </c:pt>
                <c:pt idx="64">
                  <c:v>63.999937000000003</c:v>
                </c:pt>
                <c:pt idx="65">
                  <c:v>64.999936000000005</c:v>
                </c:pt>
                <c:pt idx="66">
                  <c:v>65.999934999999994</c:v>
                </c:pt>
                <c:pt idx="67">
                  <c:v>66.999933999999996</c:v>
                </c:pt>
                <c:pt idx="68">
                  <c:v>67.999932999999999</c:v>
                </c:pt>
                <c:pt idx="69">
                  <c:v>68.999932000000001</c:v>
                </c:pt>
                <c:pt idx="70">
                  <c:v>69.999931000000004</c:v>
                </c:pt>
                <c:pt idx="71">
                  <c:v>70.999930000000006</c:v>
                </c:pt>
                <c:pt idx="72">
                  <c:v>71.999928999999995</c:v>
                </c:pt>
                <c:pt idx="73">
                  <c:v>72.999927999999997</c:v>
                </c:pt>
                <c:pt idx="74">
                  <c:v>73.999927</c:v>
                </c:pt>
                <c:pt idx="75">
                  <c:v>74.999926000000002</c:v>
                </c:pt>
                <c:pt idx="76">
                  <c:v>75.999925000000005</c:v>
                </c:pt>
                <c:pt idx="77">
                  <c:v>76.999923999999993</c:v>
                </c:pt>
                <c:pt idx="78">
                  <c:v>77.999922999999995</c:v>
                </c:pt>
                <c:pt idx="79">
                  <c:v>78.999921999999998</c:v>
                </c:pt>
                <c:pt idx="80">
                  <c:v>79.999921000000001</c:v>
                </c:pt>
                <c:pt idx="81">
                  <c:v>80.999920000000003</c:v>
                </c:pt>
                <c:pt idx="82">
                  <c:v>81.999919000000006</c:v>
                </c:pt>
                <c:pt idx="83">
                  <c:v>82.999917999999994</c:v>
                </c:pt>
                <c:pt idx="84">
                  <c:v>83.999916999999996</c:v>
                </c:pt>
                <c:pt idx="85">
                  <c:v>84.999915999999999</c:v>
                </c:pt>
                <c:pt idx="86">
                  <c:v>85.999915000000001</c:v>
                </c:pt>
                <c:pt idx="87">
                  <c:v>86.999914000000004</c:v>
                </c:pt>
                <c:pt idx="88">
                  <c:v>87.999913000000006</c:v>
                </c:pt>
                <c:pt idx="89">
                  <c:v>88.999911999999995</c:v>
                </c:pt>
                <c:pt idx="90">
                  <c:v>89.999910999999997</c:v>
                </c:pt>
                <c:pt idx="91">
                  <c:v>90.99991</c:v>
                </c:pt>
                <c:pt idx="92">
                  <c:v>91.999909000000002</c:v>
                </c:pt>
                <c:pt idx="93">
                  <c:v>92.999908000000005</c:v>
                </c:pt>
                <c:pt idx="94">
                  <c:v>93.999906999999993</c:v>
                </c:pt>
                <c:pt idx="95">
                  <c:v>94.999905999999996</c:v>
                </c:pt>
                <c:pt idx="96">
                  <c:v>95.999904999999998</c:v>
                </c:pt>
                <c:pt idx="97">
                  <c:v>96.999904000000001</c:v>
                </c:pt>
                <c:pt idx="98">
                  <c:v>97.999903000000003</c:v>
                </c:pt>
                <c:pt idx="99">
                  <c:v>98.999902000000006</c:v>
                </c:pt>
                <c:pt idx="100">
                  <c:v>99.999900999999994</c:v>
                </c:pt>
              </c:numCache>
            </c:numRef>
          </c:xVal>
          <c:yVal>
            <c:numRef>
              <c:f>'Data and option pricing'!$F$22:$F$122</c:f>
              <c:numCache>
                <c:formatCode>#\ ##0.00\ "€"</c:formatCode>
                <c:ptCount val="101"/>
                <c:pt idx="0">
                  <c:v>49.750622959634121</c:v>
                </c:pt>
                <c:pt idx="1">
                  <c:v>48.750623959634119</c:v>
                </c:pt>
                <c:pt idx="2">
                  <c:v>47.750623959634119</c:v>
                </c:pt>
                <c:pt idx="3">
                  <c:v>46.750625959634121</c:v>
                </c:pt>
                <c:pt idx="4">
                  <c:v>45.750626959634118</c:v>
                </c:pt>
                <c:pt idx="5">
                  <c:v>44.750627959634116</c:v>
                </c:pt>
                <c:pt idx="6">
                  <c:v>43.75062895963412</c:v>
                </c:pt>
                <c:pt idx="7">
                  <c:v>42.750629959634118</c:v>
                </c:pt>
                <c:pt idx="8">
                  <c:v>41.750630959634123</c:v>
                </c:pt>
                <c:pt idx="9">
                  <c:v>40.75063195963412</c:v>
                </c:pt>
                <c:pt idx="10">
                  <c:v>39.750632959634117</c:v>
                </c:pt>
                <c:pt idx="11">
                  <c:v>38.750633959634115</c:v>
                </c:pt>
                <c:pt idx="12">
                  <c:v>37.75063495963412</c:v>
                </c:pt>
                <c:pt idx="13">
                  <c:v>36.750635959634117</c:v>
                </c:pt>
                <c:pt idx="14">
                  <c:v>35.750636959634122</c:v>
                </c:pt>
                <c:pt idx="15">
                  <c:v>34.750637959634119</c:v>
                </c:pt>
                <c:pt idx="16">
                  <c:v>33.750638959634117</c:v>
                </c:pt>
                <c:pt idx="17">
                  <c:v>32.750639959634114</c:v>
                </c:pt>
                <c:pt idx="18">
                  <c:v>31.750640959634119</c:v>
                </c:pt>
                <c:pt idx="19">
                  <c:v>30.75064195963412</c:v>
                </c:pt>
                <c:pt idx="20">
                  <c:v>29.750642959634121</c:v>
                </c:pt>
                <c:pt idx="21">
                  <c:v>28.750643959634118</c:v>
                </c:pt>
                <c:pt idx="22">
                  <c:v>27.750644959634119</c:v>
                </c:pt>
                <c:pt idx="23">
                  <c:v>26.750645959634124</c:v>
                </c:pt>
                <c:pt idx="24">
                  <c:v>25.750646959634189</c:v>
                </c:pt>
                <c:pt idx="25">
                  <c:v>24.750647959635575</c:v>
                </c:pt>
                <c:pt idx="26">
                  <c:v>23.750648959656974</c:v>
                </c:pt>
                <c:pt idx="27">
                  <c:v>22.750649959914998</c:v>
                </c:pt>
                <c:pt idx="28">
                  <c:v>21.750650962404084</c:v>
                </c:pt>
                <c:pt idx="29">
                  <c:v>20.750651982006879</c:v>
                </c:pt>
                <c:pt idx="30">
                  <c:v>19.75065311033698</c:v>
                </c:pt>
                <c:pt idx="31">
                  <c:v>18.750654819978131</c:v>
                </c:pt>
                <c:pt idx="32">
                  <c:v>17.750659182542289</c:v>
                </c:pt>
                <c:pt idx="33">
                  <c:v>16.750674011922975</c:v>
                </c:pt>
                <c:pt idx="34">
                  <c:v>15.750724952842397</c:v>
                </c:pt>
                <c:pt idx="35">
                  <c:v>14.750885970631629</c:v>
                </c:pt>
                <c:pt idx="36">
                  <c:v>13.751346222683175</c:v>
                </c:pt>
                <c:pt idx="37">
                  <c:v>12.752538048622412</c:v>
                </c:pt>
                <c:pt idx="38">
                  <c:v>11.755350813899149</c:v>
                </c:pt>
                <c:pt idx="39">
                  <c:v>10.761441272541525</c:v>
                </c:pt>
                <c:pt idx="40">
                  <c:v>9.7736190781583474</c:v>
                </c:pt>
                <c:pt idx="41">
                  <c:v>8.7962410416414087</c:v>
                </c:pt>
                <c:pt idx="42">
                  <c:v>7.8355055213947651</c:v>
                </c:pt>
                <c:pt idx="43">
                  <c:v>6.899520738967432</c:v>
                </c:pt>
                <c:pt idx="44">
                  <c:v>5.9980449501159683</c:v>
                </c:pt>
                <c:pt idx="45">
                  <c:v>5.1418638905183798</c:v>
                </c:pt>
                <c:pt idx="46">
                  <c:v>4.3418639397569265</c:v>
                </c:pt>
                <c:pt idx="47">
                  <c:v>3.607946915859614</c:v>
                </c:pt>
                <c:pt idx="48">
                  <c:v>2.9479833382345859</c:v>
                </c:pt>
                <c:pt idx="49">
                  <c:v>2.3669978993109027</c:v>
                </c:pt>
                <c:pt idx="50">
                  <c:v>1.8667263921997872</c:v>
                </c:pt>
                <c:pt idx="51">
                  <c:v>1.4455974437873564</c:v>
                </c:pt>
                <c:pt idx="52">
                  <c:v>1.0991028955138731</c:v>
                </c:pt>
                <c:pt idx="53">
                  <c:v>0.82045213714118148</c:v>
                </c:pt>
                <c:pt idx="54">
                  <c:v>0.60137189527257817</c:v>
                </c:pt>
                <c:pt idx="55">
                  <c:v>0.43291488232741671</c:v>
                </c:pt>
                <c:pt idx="56">
                  <c:v>0.30616942344200737</c:v>
                </c:pt>
                <c:pt idx="57">
                  <c:v>0.21280425515205792</c:v>
                </c:pt>
                <c:pt idx="58">
                  <c:v>0.14542527743627431</c:v>
                </c:pt>
                <c:pt idx="59">
                  <c:v>9.7755160144735953E-2</c:v>
                </c:pt>
                <c:pt idx="60">
                  <c:v>6.4668277112197359E-2</c:v>
                </c:pt>
                <c:pt idx="61">
                  <c:v>4.2122572666613678E-2</c:v>
                </c:pt>
                <c:pt idx="62">
                  <c:v>2.7029373186806538E-2</c:v>
                </c:pt>
                <c:pt idx="63">
                  <c:v>1.7095532986701301E-2</c:v>
                </c:pt>
                <c:pt idx="64">
                  <c:v>1.0663098249594327E-2</c:v>
                </c:pt>
                <c:pt idx="65">
                  <c:v>6.5624413598754927E-3</c:v>
                </c:pt>
                <c:pt idx="66">
                  <c:v>3.9870634190677379E-3</c:v>
                </c:pt>
                <c:pt idx="67">
                  <c:v>2.392583628278544E-3</c:v>
                </c:pt>
                <c:pt idx="68">
                  <c:v>1.4188069500349343E-3</c:v>
                </c:pt>
                <c:pt idx="69">
                  <c:v>8.3182565441575207E-4</c:v>
                </c:pt>
                <c:pt idx="70">
                  <c:v>4.8239078935807811E-4</c:v>
                </c:pt>
                <c:pt idx="71">
                  <c:v>2.768357649358677E-4</c:v>
                </c:pt>
                <c:pt idx="72">
                  <c:v>1.5728757099253698E-4</c:v>
                </c:pt>
                <c:pt idx="73">
                  <c:v>8.8511922491818495E-5</c:v>
                </c:pt>
                <c:pt idx="74">
                  <c:v>4.9354188725203585E-5</c:v>
                </c:pt>
                <c:pt idx="75">
                  <c:v>2.7279377071920408E-5</c:v>
                </c:pt>
                <c:pt idx="76">
                  <c:v>1.4952025978232086E-5</c:v>
                </c:pt>
                <c:pt idx="77">
                  <c:v>8.1298313432398572E-6</c:v>
                </c:pt>
                <c:pt idx="78">
                  <c:v>4.3866558172567238E-6</c:v>
                </c:pt>
                <c:pt idx="79">
                  <c:v>2.3496587147064929E-6</c:v>
                </c:pt>
                <c:pt idx="80">
                  <c:v>1.2497930086396991E-6</c:v>
                </c:pt>
                <c:pt idx="81">
                  <c:v>6.603447531006168E-7</c:v>
                </c:pt>
                <c:pt idx="82">
                  <c:v>3.4668458681608172E-7</c:v>
                </c:pt>
                <c:pt idx="83">
                  <c:v>1.8090729270170414E-7</c:v>
                </c:pt>
                <c:pt idx="84">
                  <c:v>9.3854872318388516E-8</c:v>
                </c:pt>
                <c:pt idx="85">
                  <c:v>4.8423203224956524E-8</c:v>
                </c:pt>
                <c:pt idx="86">
                  <c:v>2.4851793511970754E-8</c:v>
                </c:pt>
                <c:pt idx="87">
                  <c:v>1.2690456685504614E-8</c:v>
                </c:pt>
                <c:pt idx="88">
                  <c:v>6.4493406171095558E-9</c:v>
                </c:pt>
                <c:pt idx="89">
                  <c:v>3.2626488177811552E-9</c:v>
                </c:pt>
                <c:pt idx="90">
                  <c:v>1.6433787664027477E-9</c:v>
                </c:pt>
                <c:pt idx="91">
                  <c:v>8.2435036574679543E-10</c:v>
                </c:pt>
                <c:pt idx="92">
                  <c:v>4.1188741306541488E-10</c:v>
                </c:pt>
                <c:pt idx="93">
                  <c:v>2.0502000097621931E-10</c:v>
                </c:pt>
                <c:pt idx="94">
                  <c:v>1.0170708719670074E-10</c:v>
                </c:pt>
                <c:pt idx="95">
                  <c:v>5.0278003982384689E-11</c:v>
                </c:pt>
                <c:pt idx="96">
                  <c:v>2.4769519768597092E-11</c:v>
                </c:pt>
                <c:pt idx="97">
                  <c:v>1.2164491636212915E-11</c:v>
                </c:pt>
                <c:pt idx="98">
                  <c:v>5.9543481256696396E-12</c:v>
                </c:pt>
                <c:pt idx="99">
                  <c:v>2.9061197892588098E-12</c:v>
                </c:pt>
                <c:pt idx="100">
                  <c:v>1.4210854715202004E-12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CB-454D-AEBD-7BA2B923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267888"/>
        <c:axId val="1"/>
      </c:scatterChart>
      <c:valAx>
        <c:axId val="73526788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chemeClr val="tx1"/>
                    </a:solidFill>
                    <a:latin typeface="Arial" panose="020B0604020202020204" pitchFamily="34" charset="0"/>
                    <a:ea typeface="Times New Roman"/>
                    <a:cs typeface="Arial" panose="020B0604020202020204" pitchFamily="34" charset="0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Underlying asset price</a:t>
                </a:r>
              </a:p>
            </c:rich>
          </c:tx>
          <c:layout>
            <c:manualLayout>
              <c:xMode val="edge"/>
              <c:yMode val="edge"/>
              <c:x val="0.40173530590430245"/>
              <c:y val="0.880552897924039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€&quot;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Times New Roman"/>
                    <a:cs typeface="Arial" panose="020B0604020202020204" pitchFamily="34" charset="0"/>
                  </a:defRPr>
                </a:pPr>
                <a:r>
                  <a:rPr lang="en-US" sz="1800">
                    <a:latin typeface="Arial" panose="020B0604020202020204" pitchFamily="34" charset="0"/>
                    <a:cs typeface="Arial" panose="020B0604020202020204" pitchFamily="34" charset="0"/>
                  </a:rPr>
                  <a:t>Put </a:t>
                </a:r>
                <a:r>
                  <a:rPr lang="en-US" sz="1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option</a:t>
                </a:r>
                <a:r>
                  <a:rPr lang="en-US" sz="1800">
                    <a:latin typeface="Arial" panose="020B0604020202020204" pitchFamily="34" charset="0"/>
                    <a:cs typeface="Arial" panose="020B0604020202020204" pitchFamily="34" charset="0"/>
                  </a:rPr>
                  <a:t> value</a:t>
                </a:r>
              </a:p>
            </c:rich>
          </c:tx>
          <c:layout>
            <c:manualLayout>
              <c:xMode val="edge"/>
              <c:yMode val="edge"/>
              <c:x val="2.1147669895038412E-2"/>
              <c:y val="0.344064993018053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€&quot;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fr-FR"/>
          </a:p>
        </c:txPr>
        <c:crossAx val="735267888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965417399603646"/>
          <c:y val="0.94652910981455229"/>
          <c:w val="0.40422885572139305"/>
          <c:h val="4.99108351838908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Times New Roman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55" workbookViewId="0"/>
  </sheetViews>
  <pageMargins left="0.2" right="0.2" top="0.19" bottom="0.18" header="0.17" footer="0.17"/>
  <pageSetup paperSize="9" orientation="landscape" horizontalDpi="360" verticalDpi="36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4C0767-99DE-C243-AA6A-920E834605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96945" cy="70935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006146-7188-9B4D-9F82-94C39E4173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zoomScaleNormal="100" workbookViewId="0"/>
  </sheetViews>
  <sheetFormatPr baseColWidth="10" defaultColWidth="9" defaultRowHeight="18" customHeight="1" x14ac:dyDescent="0.45"/>
  <cols>
    <col min="1" max="1" width="3" style="12" customWidth="1"/>
    <col min="2" max="2" width="29.75" style="12" customWidth="1"/>
    <col min="3" max="256" width="25.75" style="12" customWidth="1"/>
    <col min="257" max="16384" width="9" style="12"/>
  </cols>
  <sheetData>
    <row r="1" spans="1:4" ht="18" customHeight="1" x14ac:dyDescent="0.45">
      <c r="A1" s="17" t="s">
        <v>0</v>
      </c>
      <c r="B1" s="11"/>
    </row>
    <row r="2" spans="1:4" ht="18" customHeight="1" x14ac:dyDescent="0.3">
      <c r="A2" s="1"/>
      <c r="B2" s="2"/>
      <c r="C2" s="2"/>
      <c r="D2" s="2"/>
    </row>
    <row r="3" spans="1:4" ht="18" customHeight="1" x14ac:dyDescent="0.3">
      <c r="A3" s="1"/>
      <c r="B3" s="3" t="s">
        <v>8</v>
      </c>
      <c r="C3" s="3"/>
      <c r="D3" s="3"/>
    </row>
    <row r="4" spans="1:4" ht="18" customHeight="1" x14ac:dyDescent="0.25">
      <c r="A4" s="1"/>
      <c r="B4" s="4" t="s">
        <v>9</v>
      </c>
      <c r="C4" s="5">
        <v>50</v>
      </c>
      <c r="D4" s="4"/>
    </row>
    <row r="5" spans="1:4" ht="18" customHeight="1" x14ac:dyDescent="0.25">
      <c r="A5" s="1"/>
      <c r="B5" s="4" t="s">
        <v>10</v>
      </c>
      <c r="C5" s="13">
        <v>0.25</v>
      </c>
      <c r="D5" s="4" t="s">
        <v>1</v>
      </c>
    </row>
    <row r="6" spans="1:4" ht="18" customHeight="1" x14ac:dyDescent="0.25">
      <c r="A6" s="1"/>
      <c r="B6" s="1"/>
      <c r="C6" s="6"/>
      <c r="D6" s="1"/>
    </row>
    <row r="7" spans="1:4" ht="18" customHeight="1" x14ac:dyDescent="0.3">
      <c r="A7" s="1"/>
      <c r="B7" s="2"/>
      <c r="C7" s="2"/>
      <c r="D7" s="2"/>
    </row>
    <row r="8" spans="1:4" ht="18" customHeight="1" x14ac:dyDescent="0.3">
      <c r="A8" s="1"/>
      <c r="B8" s="3" t="s">
        <v>2</v>
      </c>
      <c r="C8" s="3"/>
      <c r="D8" s="3"/>
    </row>
    <row r="9" spans="1:4" ht="18" customHeight="1" x14ac:dyDescent="0.4">
      <c r="A9" s="1"/>
      <c r="B9" s="4" t="s">
        <v>11</v>
      </c>
      <c r="C9" s="14">
        <v>50</v>
      </c>
      <c r="D9" s="3"/>
    </row>
    <row r="10" spans="1:4" ht="18" customHeight="1" x14ac:dyDescent="0.3">
      <c r="A10" s="1"/>
      <c r="B10" s="4" t="s">
        <v>12</v>
      </c>
      <c r="C10" s="15">
        <v>0.2</v>
      </c>
      <c r="D10" s="3"/>
    </row>
    <row r="11" spans="1:4" ht="18" customHeight="1" x14ac:dyDescent="0.3">
      <c r="A11" s="1"/>
      <c r="B11" s="8" t="s">
        <v>13</v>
      </c>
      <c r="C11" s="15">
        <v>0.02</v>
      </c>
      <c r="D11" s="3"/>
    </row>
    <row r="12" spans="1:4" ht="18" customHeight="1" x14ac:dyDescent="0.3">
      <c r="A12" s="1"/>
      <c r="B12" s="9"/>
      <c r="C12" s="10"/>
      <c r="D12" s="2"/>
    </row>
    <row r="13" spans="1:4" ht="18" customHeight="1" x14ac:dyDescent="0.3">
      <c r="A13" s="1"/>
      <c r="B13" s="9"/>
      <c r="C13" s="10"/>
      <c r="D13" s="2"/>
    </row>
    <row r="14" spans="1:4" ht="18" customHeight="1" x14ac:dyDescent="0.3">
      <c r="A14" s="1"/>
      <c r="B14" s="3" t="s">
        <v>16</v>
      </c>
      <c r="C14" s="7"/>
      <c r="D14" s="3"/>
    </row>
    <row r="15" spans="1:4" ht="18" customHeight="1" x14ac:dyDescent="0.3">
      <c r="A15" s="1"/>
      <c r="B15" s="8" t="s">
        <v>14</v>
      </c>
      <c r="C15" s="5">
        <f>C9*NORMDIST((LN(C9/$C$9)+($C$11+$C$10*$C$10/2)*$C$5)/$C$10/SQRT($C$5),0,1,TRUE)-$C$9*EXP(-$C$11*$C$5)*NORMDIST((LN(C9/$C$9)+($C$11+$C$10*$C$10/2)*$C$5)/$C$10/SQRT($C$5)-$C$10*SQRT($C$5),0,1,TRUE)</f>
        <v>2.1160798840343915</v>
      </c>
      <c r="D15" s="3"/>
    </row>
    <row r="16" spans="1:4" ht="18" customHeight="1" x14ac:dyDescent="0.3">
      <c r="A16" s="1"/>
      <c r="B16" s="8" t="s">
        <v>15</v>
      </c>
      <c r="C16" s="5">
        <f>C15-C9+C9*EXP(-C11*C5)</f>
        <v>1.8667038436685104</v>
      </c>
      <c r="D16" s="3"/>
    </row>
    <row r="17" spans="1:6" ht="18" customHeight="1" x14ac:dyDescent="0.45">
      <c r="A17" s="11"/>
      <c r="B17" s="11"/>
    </row>
    <row r="18" spans="1:6" ht="18" customHeight="1" x14ac:dyDescent="0.45">
      <c r="A18" s="11"/>
      <c r="B18" s="11"/>
    </row>
    <row r="19" spans="1:6" ht="18" customHeight="1" x14ac:dyDescent="0.3">
      <c r="A19" s="11"/>
      <c r="B19" s="19" t="s">
        <v>7</v>
      </c>
      <c r="C19" s="19"/>
      <c r="D19" s="19"/>
      <c r="E19" s="19"/>
      <c r="F19" s="19"/>
    </row>
    <row r="21" spans="1:6" ht="18" customHeight="1" x14ac:dyDescent="0.45">
      <c r="B21" s="16" t="s">
        <v>17</v>
      </c>
      <c r="C21" s="16" t="s">
        <v>3</v>
      </c>
      <c r="D21" s="16" t="s">
        <v>4</v>
      </c>
      <c r="E21" s="16" t="s">
        <v>5</v>
      </c>
      <c r="F21" s="16" t="s">
        <v>6</v>
      </c>
    </row>
    <row r="22" spans="1:6" ht="18" customHeight="1" x14ac:dyDescent="0.45">
      <c r="B22" s="18">
        <v>9.9999999999999995E-7</v>
      </c>
      <c r="C22" s="18">
        <f t="shared" ref="C22:C53" si="0">MAX(0,B22-$C$9)</f>
        <v>0</v>
      </c>
      <c r="D22" s="18">
        <f>B22*NORMDIST((LN(B22/$C$4)+($C$11+$C$10*$C$10/2)*$C$5)/$C$10/SQRT($C$5),0,1,TRUE)-$C$4*EXP(-$C$11*$C$5)*NORMDIST((LN(B22/$C$4)+($C$11+$C$10*$C$10/2)*$C$5)/$C$10/SQRT($C$5)-$C$10*SQRT($C$5),0,1,TRUE)</f>
        <v>0</v>
      </c>
      <c r="E22" s="18">
        <f t="shared" ref="E22:E53" si="1">MAX(0,$C$9-B22)</f>
        <v>49.999999000000003</v>
      </c>
      <c r="F22" s="18">
        <f xml:space="preserve"> D22-B22+$C$4*EXP(-$C$11*$C$5)</f>
        <v>49.750622959634121</v>
      </c>
    </row>
    <row r="23" spans="1:6" ht="18" customHeight="1" x14ac:dyDescent="0.45">
      <c r="B23" s="18">
        <v>1</v>
      </c>
      <c r="C23" s="18">
        <f t="shared" si="0"/>
        <v>0</v>
      </c>
      <c r="D23" s="18">
        <f t="shared" ref="D23:D86" si="2">B23*NORMDIST((LN(B23/$C$4)+($C$11+$C$10*$C$10/2)*$C$5)/$C$10/SQRT($C$5),0,1,TRUE)-$C$4*EXP(-$C$11*$C$5)*NORMDIST((LN(B23/$C$4)+($C$11+$C$10*$C$10/2)*$C$5)/$C$10/SQRT($C$5)-$C$10*SQRT($C$5),0,1,TRUE)</f>
        <v>0</v>
      </c>
      <c r="E23" s="18">
        <f t="shared" si="1"/>
        <v>49</v>
      </c>
      <c r="F23" s="18">
        <f t="shared" ref="F23:F86" si="3" xml:space="preserve"> D23-B23+$C$4*EXP(-$C$11*$C$5)</f>
        <v>48.750623959634119</v>
      </c>
    </row>
    <row r="24" spans="1:6" ht="18" customHeight="1" x14ac:dyDescent="0.45">
      <c r="B24" s="18">
        <v>2</v>
      </c>
      <c r="C24" s="18">
        <f t="shared" si="0"/>
        <v>0</v>
      </c>
      <c r="D24" s="18">
        <f t="shared" si="2"/>
        <v>1.9616855486907864E-228</v>
      </c>
      <c r="E24" s="18">
        <f t="shared" si="1"/>
        <v>48</v>
      </c>
      <c r="F24" s="18">
        <f t="shared" si="3"/>
        <v>47.750623959634119</v>
      </c>
    </row>
    <row r="25" spans="1:6" ht="18" customHeight="1" x14ac:dyDescent="0.45">
      <c r="B25" s="18">
        <v>2.9999980000000002</v>
      </c>
      <c r="C25" s="18">
        <f t="shared" si="0"/>
        <v>0</v>
      </c>
      <c r="D25" s="18">
        <f t="shared" si="2"/>
        <v>3.3185174326836767E-175</v>
      </c>
      <c r="E25" s="18">
        <f t="shared" si="1"/>
        <v>47.000002000000002</v>
      </c>
      <c r="F25" s="18">
        <f t="shared" si="3"/>
        <v>46.750625959634121</v>
      </c>
    </row>
    <row r="26" spans="1:6" ht="18" customHeight="1" x14ac:dyDescent="0.45">
      <c r="B26" s="18">
        <v>3.999997</v>
      </c>
      <c r="C26" s="18">
        <f t="shared" si="0"/>
        <v>0</v>
      </c>
      <c r="D26" s="18">
        <f t="shared" si="2"/>
        <v>9.2829128848024053E-142</v>
      </c>
      <c r="E26" s="18">
        <f t="shared" si="1"/>
        <v>46.000003</v>
      </c>
      <c r="F26" s="18">
        <f t="shared" si="3"/>
        <v>45.750626959634118</v>
      </c>
    </row>
    <row r="27" spans="1:6" ht="18" customHeight="1" x14ac:dyDescent="0.45">
      <c r="B27" s="18">
        <v>4.9999960000000003</v>
      </c>
      <c r="C27" s="18">
        <f t="shared" si="0"/>
        <v>0</v>
      </c>
      <c r="D27" s="18">
        <f t="shared" si="2"/>
        <v>2.7757511825996503E-118</v>
      </c>
      <c r="E27" s="18">
        <f t="shared" si="1"/>
        <v>45.000003999999997</v>
      </c>
      <c r="F27" s="18">
        <f t="shared" si="3"/>
        <v>44.750627959634116</v>
      </c>
    </row>
    <row r="28" spans="1:6" ht="18" customHeight="1" x14ac:dyDescent="0.45">
      <c r="B28" s="18">
        <v>5.9999950000000002</v>
      </c>
      <c r="C28" s="18">
        <f t="shared" si="0"/>
        <v>0</v>
      </c>
      <c r="D28" s="18">
        <f t="shared" si="2"/>
        <v>1.0594833179912994E-100</v>
      </c>
      <c r="E28" s="18">
        <f t="shared" si="1"/>
        <v>44.000005000000002</v>
      </c>
      <c r="F28" s="18">
        <f t="shared" si="3"/>
        <v>43.75062895963412</v>
      </c>
    </row>
    <row r="29" spans="1:6" ht="18" customHeight="1" x14ac:dyDescent="0.45">
      <c r="B29" s="18">
        <v>6.999994</v>
      </c>
      <c r="C29" s="18">
        <f t="shared" si="0"/>
        <v>0</v>
      </c>
      <c r="D29" s="18">
        <f t="shared" si="2"/>
        <v>5.872769344511851E-87</v>
      </c>
      <c r="E29" s="18">
        <f t="shared" si="1"/>
        <v>43.000005999999999</v>
      </c>
      <c r="F29" s="18">
        <f t="shared" si="3"/>
        <v>42.750629959634118</v>
      </c>
    </row>
    <row r="30" spans="1:6" ht="18" customHeight="1" x14ac:dyDescent="0.45">
      <c r="B30" s="18">
        <v>7.9999929999999999</v>
      </c>
      <c r="C30" s="18">
        <f t="shared" si="0"/>
        <v>0</v>
      </c>
      <c r="D30" s="18">
        <f t="shared" si="2"/>
        <v>6.9868141495257951E-76</v>
      </c>
      <c r="E30" s="18">
        <f t="shared" si="1"/>
        <v>42.000006999999997</v>
      </c>
      <c r="F30" s="18">
        <f t="shared" si="3"/>
        <v>41.750630959634123</v>
      </c>
    </row>
    <row r="31" spans="1:6" ht="18" customHeight="1" x14ac:dyDescent="0.45">
      <c r="B31" s="18">
        <v>8.9999920000000007</v>
      </c>
      <c r="C31" s="18">
        <f t="shared" si="0"/>
        <v>0</v>
      </c>
      <c r="D31" s="18">
        <f t="shared" si="2"/>
        <v>9.4291890553655595E-67</v>
      </c>
      <c r="E31" s="18">
        <f t="shared" si="1"/>
        <v>41.000008000000001</v>
      </c>
      <c r="F31" s="18">
        <f t="shared" si="3"/>
        <v>40.75063195963412</v>
      </c>
    </row>
    <row r="32" spans="1:6" ht="18" customHeight="1" x14ac:dyDescent="0.45">
      <c r="B32" s="18">
        <v>9.9999909999999996</v>
      </c>
      <c r="C32" s="18">
        <f t="shared" si="0"/>
        <v>0</v>
      </c>
      <c r="D32" s="18">
        <f t="shared" si="2"/>
        <v>4.3109014852672398E-59</v>
      </c>
      <c r="E32" s="18">
        <f t="shared" si="1"/>
        <v>40.000008999999999</v>
      </c>
      <c r="F32" s="18">
        <f t="shared" si="3"/>
        <v>39.750632959634117</v>
      </c>
    </row>
    <row r="33" spans="2:6" ht="18" customHeight="1" x14ac:dyDescent="0.45">
      <c r="B33" s="18">
        <v>10.99999</v>
      </c>
      <c r="C33" s="18">
        <f t="shared" si="0"/>
        <v>0</v>
      </c>
      <c r="D33" s="18">
        <f t="shared" si="2"/>
        <v>1.4182829477080386E-52</v>
      </c>
      <c r="E33" s="18">
        <f t="shared" si="1"/>
        <v>39.000010000000003</v>
      </c>
      <c r="F33" s="18">
        <f t="shared" si="3"/>
        <v>38.750633959634115</v>
      </c>
    </row>
    <row r="34" spans="2:6" ht="18" customHeight="1" x14ac:dyDescent="0.45">
      <c r="B34" s="18">
        <v>11.999988999999999</v>
      </c>
      <c r="C34" s="18">
        <f t="shared" si="0"/>
        <v>0</v>
      </c>
      <c r="D34" s="18">
        <f t="shared" si="2"/>
        <v>5.7533165090900959E-47</v>
      </c>
      <c r="E34" s="18">
        <f t="shared" si="1"/>
        <v>38.000011000000001</v>
      </c>
      <c r="F34" s="18">
        <f t="shared" si="3"/>
        <v>37.75063495963412</v>
      </c>
    </row>
    <row r="35" spans="2:6" ht="18" customHeight="1" x14ac:dyDescent="0.45">
      <c r="B35" s="18">
        <v>12.999988</v>
      </c>
      <c r="C35" s="18">
        <f t="shared" si="0"/>
        <v>0</v>
      </c>
      <c r="D35" s="18">
        <f t="shared" si="2"/>
        <v>4.2786809764297995E-42</v>
      </c>
      <c r="E35" s="18">
        <f t="shared" si="1"/>
        <v>37.000011999999998</v>
      </c>
      <c r="F35" s="18">
        <f t="shared" si="3"/>
        <v>36.750635959634117</v>
      </c>
    </row>
    <row r="36" spans="2:6" ht="18" customHeight="1" x14ac:dyDescent="0.45">
      <c r="B36" s="18">
        <v>13.999987000000001</v>
      </c>
      <c r="C36" s="18">
        <f t="shared" si="0"/>
        <v>0</v>
      </c>
      <c r="D36" s="18">
        <f t="shared" si="2"/>
        <v>7.8717512782643133E-38</v>
      </c>
      <c r="E36" s="18">
        <f t="shared" si="1"/>
        <v>36.000012999999996</v>
      </c>
      <c r="F36" s="18">
        <f t="shared" si="3"/>
        <v>35.750636959634122</v>
      </c>
    </row>
    <row r="37" spans="2:6" ht="18" customHeight="1" x14ac:dyDescent="0.45">
      <c r="B37" s="18">
        <v>14.999986</v>
      </c>
      <c r="C37" s="18">
        <f t="shared" si="0"/>
        <v>0</v>
      </c>
      <c r="D37" s="18">
        <f t="shared" si="2"/>
        <v>4.5144627772988468E-34</v>
      </c>
      <c r="E37" s="18">
        <f t="shared" si="1"/>
        <v>35.000014</v>
      </c>
      <c r="F37" s="18">
        <f t="shared" si="3"/>
        <v>34.750637959634119</v>
      </c>
    </row>
    <row r="38" spans="2:6" ht="18" customHeight="1" x14ac:dyDescent="0.45">
      <c r="B38" s="18">
        <v>15.999985000000001</v>
      </c>
      <c r="C38" s="18">
        <f t="shared" si="0"/>
        <v>0</v>
      </c>
      <c r="D38" s="18">
        <f t="shared" si="2"/>
        <v>9.6782125704831129E-31</v>
      </c>
      <c r="E38" s="18">
        <f t="shared" si="1"/>
        <v>34.000014999999998</v>
      </c>
      <c r="F38" s="18">
        <f t="shared" si="3"/>
        <v>33.750638959634117</v>
      </c>
    </row>
    <row r="39" spans="2:6" ht="18" customHeight="1" x14ac:dyDescent="0.45">
      <c r="B39" s="18">
        <v>16.999984000000001</v>
      </c>
      <c r="C39" s="18">
        <f t="shared" si="0"/>
        <v>0</v>
      </c>
      <c r="D39" s="18">
        <f t="shared" si="2"/>
        <v>8.965820734065289E-28</v>
      </c>
      <c r="E39" s="18">
        <f t="shared" si="1"/>
        <v>33.000016000000002</v>
      </c>
      <c r="F39" s="18">
        <f t="shared" si="3"/>
        <v>32.750639959634114</v>
      </c>
    </row>
    <row r="40" spans="2:6" ht="18" customHeight="1" x14ac:dyDescent="0.45">
      <c r="B40" s="18">
        <v>17.999983</v>
      </c>
      <c r="C40" s="18">
        <f t="shared" si="0"/>
        <v>0</v>
      </c>
      <c r="D40" s="18">
        <f t="shared" si="2"/>
        <v>4.0357377053709387E-25</v>
      </c>
      <c r="E40" s="18">
        <f t="shared" si="1"/>
        <v>32.000017</v>
      </c>
      <c r="F40" s="18">
        <f t="shared" si="3"/>
        <v>31.750640959634119</v>
      </c>
    </row>
    <row r="41" spans="2:6" ht="18" customHeight="1" x14ac:dyDescent="0.45">
      <c r="B41" s="18">
        <v>18.999981999999999</v>
      </c>
      <c r="C41" s="18">
        <f t="shared" si="0"/>
        <v>0</v>
      </c>
      <c r="D41" s="18">
        <f t="shared" si="2"/>
        <v>9.7163469306548009E-23</v>
      </c>
      <c r="E41" s="18">
        <f t="shared" si="1"/>
        <v>31.000018000000001</v>
      </c>
      <c r="F41" s="18">
        <f t="shared" si="3"/>
        <v>30.75064195963412</v>
      </c>
    </row>
    <row r="42" spans="2:6" ht="18" customHeight="1" x14ac:dyDescent="0.45">
      <c r="B42" s="18">
        <v>19.999980999999998</v>
      </c>
      <c r="C42" s="18">
        <f t="shared" si="0"/>
        <v>0</v>
      </c>
      <c r="D42" s="18">
        <f t="shared" si="2"/>
        <v>1.3547405238385442E-20</v>
      </c>
      <c r="E42" s="18">
        <f t="shared" si="1"/>
        <v>30.000019000000002</v>
      </c>
      <c r="F42" s="18">
        <f t="shared" si="3"/>
        <v>29.750642959634121</v>
      </c>
    </row>
    <row r="43" spans="2:6" ht="18" customHeight="1" x14ac:dyDescent="0.45">
      <c r="B43" s="18">
        <v>20.999980000000001</v>
      </c>
      <c r="C43" s="18">
        <f t="shared" si="0"/>
        <v>0</v>
      </c>
      <c r="D43" s="18">
        <f t="shared" si="2"/>
        <v>1.1690649251319828E-18</v>
      </c>
      <c r="E43" s="18">
        <f t="shared" si="1"/>
        <v>29.000019999999999</v>
      </c>
      <c r="F43" s="18">
        <f t="shared" si="3"/>
        <v>28.750643959634118</v>
      </c>
    </row>
    <row r="44" spans="2:6" ht="18" customHeight="1" x14ac:dyDescent="0.45">
      <c r="B44" s="18">
        <v>21.999979</v>
      </c>
      <c r="C44" s="18">
        <f t="shared" si="0"/>
        <v>0</v>
      </c>
      <c r="D44" s="18">
        <f t="shared" si="2"/>
        <v>6.6035723628780443E-17</v>
      </c>
      <c r="E44" s="18">
        <f t="shared" si="1"/>
        <v>28.000021</v>
      </c>
      <c r="F44" s="18">
        <f t="shared" si="3"/>
        <v>27.750644959634119</v>
      </c>
    </row>
    <row r="45" spans="2:6" ht="18" customHeight="1" x14ac:dyDescent="0.45">
      <c r="B45" s="18">
        <v>22.999977999999999</v>
      </c>
      <c r="C45" s="18">
        <f t="shared" si="0"/>
        <v>0</v>
      </c>
      <c r="D45" s="18">
        <f t="shared" si="2"/>
        <v>2.5606507179381323E-15</v>
      </c>
      <c r="E45" s="18">
        <f t="shared" si="1"/>
        <v>27.000022000000001</v>
      </c>
      <c r="F45" s="18">
        <f t="shared" si="3"/>
        <v>26.750645959634124</v>
      </c>
    </row>
    <row r="46" spans="2:6" ht="18" customHeight="1" x14ac:dyDescent="0.45">
      <c r="B46" s="18">
        <v>23.999977000000001</v>
      </c>
      <c r="C46" s="18">
        <f t="shared" si="0"/>
        <v>0</v>
      </c>
      <c r="D46" s="18">
        <f t="shared" si="2"/>
        <v>7.099814641143498E-14</v>
      </c>
      <c r="E46" s="18">
        <f t="shared" si="1"/>
        <v>26.000022999999999</v>
      </c>
      <c r="F46" s="18">
        <f t="shared" si="3"/>
        <v>25.750646959634189</v>
      </c>
    </row>
    <row r="47" spans="2:6" ht="18" customHeight="1" x14ac:dyDescent="0.45">
      <c r="B47" s="18">
        <v>24.999976</v>
      </c>
      <c r="C47" s="18">
        <f t="shared" si="0"/>
        <v>0</v>
      </c>
      <c r="D47" s="18">
        <f t="shared" si="2"/>
        <v>1.4578526244580458E-12</v>
      </c>
      <c r="E47" s="18">
        <f t="shared" si="1"/>
        <v>25.000024</v>
      </c>
      <c r="F47" s="18">
        <f t="shared" si="3"/>
        <v>24.750647959635575</v>
      </c>
    </row>
    <row r="48" spans="2:6" ht="18" customHeight="1" x14ac:dyDescent="0.45">
      <c r="B48" s="18">
        <v>25.999974999999999</v>
      </c>
      <c r="C48" s="18">
        <f t="shared" si="0"/>
        <v>0</v>
      </c>
      <c r="D48" s="18">
        <f t="shared" si="2"/>
        <v>2.2854131199308462E-11</v>
      </c>
      <c r="E48" s="18">
        <f t="shared" si="1"/>
        <v>24.000025000000001</v>
      </c>
      <c r="F48" s="18">
        <f t="shared" si="3"/>
        <v>23.750648959656974</v>
      </c>
    </row>
    <row r="49" spans="2:6" ht="18" customHeight="1" x14ac:dyDescent="0.45">
      <c r="B49" s="18">
        <v>26.999974000000002</v>
      </c>
      <c r="C49" s="18">
        <f t="shared" si="0"/>
        <v>0</v>
      </c>
      <c r="D49" s="18">
        <f t="shared" si="2"/>
        <v>2.8087944376087091E-10</v>
      </c>
      <c r="E49" s="18">
        <f t="shared" si="1"/>
        <v>23.000025999999998</v>
      </c>
      <c r="F49" s="18">
        <f t="shared" si="3"/>
        <v>22.750649959914998</v>
      </c>
    </row>
    <row r="50" spans="2:6" ht="18" customHeight="1" x14ac:dyDescent="0.45">
      <c r="B50" s="18">
        <v>27.999973000000001</v>
      </c>
      <c r="C50" s="18">
        <f t="shared" si="0"/>
        <v>0</v>
      </c>
      <c r="D50" s="18">
        <f t="shared" si="2"/>
        <v>2.7699670695846338E-9</v>
      </c>
      <c r="E50" s="18">
        <f t="shared" si="1"/>
        <v>22.000026999999999</v>
      </c>
      <c r="F50" s="18">
        <f t="shared" si="3"/>
        <v>21.750650962404084</v>
      </c>
    </row>
    <row r="51" spans="2:6" ht="18" customHeight="1" x14ac:dyDescent="0.45">
      <c r="B51" s="18">
        <v>28.999972</v>
      </c>
      <c r="C51" s="18">
        <f t="shared" si="0"/>
        <v>0</v>
      </c>
      <c r="D51" s="18">
        <f t="shared" si="2"/>
        <v>2.2372757922572143E-8</v>
      </c>
      <c r="E51" s="18">
        <f t="shared" si="1"/>
        <v>21.000028</v>
      </c>
      <c r="F51" s="18">
        <f t="shared" si="3"/>
        <v>20.750651982006879</v>
      </c>
    </row>
    <row r="52" spans="2:6" ht="18" customHeight="1" x14ac:dyDescent="0.45">
      <c r="B52" s="18">
        <v>29.999970999999999</v>
      </c>
      <c r="C52" s="18">
        <f t="shared" si="0"/>
        <v>0</v>
      </c>
      <c r="D52" s="18">
        <f t="shared" si="2"/>
        <v>1.5070286139135399E-7</v>
      </c>
      <c r="E52" s="18">
        <f t="shared" si="1"/>
        <v>20.000029000000001</v>
      </c>
      <c r="F52" s="18">
        <f t="shared" si="3"/>
        <v>19.75065311033698</v>
      </c>
    </row>
    <row r="53" spans="2:6" ht="18" customHeight="1" x14ac:dyDescent="0.45">
      <c r="B53" s="18">
        <v>30.999970000000001</v>
      </c>
      <c r="C53" s="18">
        <f t="shared" si="0"/>
        <v>0</v>
      </c>
      <c r="D53" s="18">
        <f t="shared" si="2"/>
        <v>8.6034401216892551E-7</v>
      </c>
      <c r="E53" s="18">
        <f t="shared" si="1"/>
        <v>19.000029999999999</v>
      </c>
      <c r="F53" s="18">
        <f t="shared" si="3"/>
        <v>18.750654819978131</v>
      </c>
    </row>
    <row r="54" spans="2:6" ht="18" customHeight="1" x14ac:dyDescent="0.45">
      <c r="B54" s="18">
        <v>31.999969</v>
      </c>
      <c r="C54" s="18">
        <f t="shared" ref="C54:C85" si="4">MAX(0,B54-$C$9)</f>
        <v>0</v>
      </c>
      <c r="D54" s="18">
        <f t="shared" si="2"/>
        <v>4.2229081711747793E-6</v>
      </c>
      <c r="E54" s="18">
        <f t="shared" ref="E54:E85" si="5">MAX(0,$C$9-B54)</f>
        <v>18.000031</v>
      </c>
      <c r="F54" s="18">
        <f t="shared" si="3"/>
        <v>17.750659182542289</v>
      </c>
    </row>
    <row r="55" spans="2:6" ht="18" customHeight="1" x14ac:dyDescent="0.45">
      <c r="B55" s="18">
        <v>32.999968000000003</v>
      </c>
      <c r="C55" s="18">
        <f t="shared" si="4"/>
        <v>0</v>
      </c>
      <c r="D55" s="18">
        <f t="shared" si="2"/>
        <v>1.8052288860925152E-5</v>
      </c>
      <c r="E55" s="18">
        <f t="shared" si="5"/>
        <v>17.000031999999997</v>
      </c>
      <c r="F55" s="18">
        <f t="shared" si="3"/>
        <v>16.750674011922975</v>
      </c>
    </row>
    <row r="56" spans="2:6" ht="18" customHeight="1" x14ac:dyDescent="0.45">
      <c r="B56" s="18">
        <v>33.999966999999998</v>
      </c>
      <c r="C56" s="18">
        <f t="shared" si="4"/>
        <v>0</v>
      </c>
      <c r="D56" s="18">
        <f t="shared" si="2"/>
        <v>6.7993208276142126E-5</v>
      </c>
      <c r="E56" s="18">
        <f t="shared" si="5"/>
        <v>16.000033000000002</v>
      </c>
      <c r="F56" s="18">
        <f t="shared" si="3"/>
        <v>15.750724952842397</v>
      </c>
    </row>
    <row r="57" spans="2:6" ht="18" customHeight="1" x14ac:dyDescent="0.45">
      <c r="B57" s="18">
        <v>34.999966000000001</v>
      </c>
      <c r="C57" s="18">
        <f t="shared" si="4"/>
        <v>0</v>
      </c>
      <c r="D57" s="18">
        <f t="shared" si="2"/>
        <v>2.2801099751258713E-4</v>
      </c>
      <c r="E57" s="18">
        <f t="shared" si="5"/>
        <v>15.000033999999999</v>
      </c>
      <c r="F57" s="18">
        <f t="shared" si="3"/>
        <v>14.750885970631629</v>
      </c>
    </row>
    <row r="58" spans="2:6" ht="18" customHeight="1" x14ac:dyDescent="0.45">
      <c r="B58" s="18">
        <v>35.999965000000003</v>
      </c>
      <c r="C58" s="18">
        <f t="shared" si="4"/>
        <v>0</v>
      </c>
      <c r="D58" s="18">
        <f t="shared" si="2"/>
        <v>6.8726304906257737E-4</v>
      </c>
      <c r="E58" s="18">
        <f t="shared" si="5"/>
        <v>14.000034999999997</v>
      </c>
      <c r="F58" s="18">
        <f t="shared" si="3"/>
        <v>13.751346222683175</v>
      </c>
    </row>
    <row r="59" spans="2:6" ht="18" customHeight="1" x14ac:dyDescent="0.45">
      <c r="B59" s="18">
        <v>36.999963999999999</v>
      </c>
      <c r="C59" s="18">
        <f t="shared" si="4"/>
        <v>0</v>
      </c>
      <c r="D59" s="18">
        <f t="shared" si="2"/>
        <v>1.878088988291407E-3</v>
      </c>
      <c r="E59" s="18">
        <f t="shared" si="5"/>
        <v>13.000036000000001</v>
      </c>
      <c r="F59" s="18">
        <f t="shared" si="3"/>
        <v>12.752538048622412</v>
      </c>
    </row>
    <row r="60" spans="2:6" ht="18" customHeight="1" x14ac:dyDescent="0.45">
      <c r="B60" s="18">
        <v>37.999963000000001</v>
      </c>
      <c r="C60" s="18">
        <f t="shared" si="4"/>
        <v>0</v>
      </c>
      <c r="D60" s="18">
        <f t="shared" si="2"/>
        <v>4.6898542650331831E-3</v>
      </c>
      <c r="E60" s="18">
        <f t="shared" si="5"/>
        <v>12.000036999999999</v>
      </c>
      <c r="F60" s="18">
        <f t="shared" si="3"/>
        <v>11.755350813899149</v>
      </c>
    </row>
    <row r="61" spans="2:6" ht="18" customHeight="1" x14ac:dyDescent="0.45">
      <c r="B61" s="18">
        <v>38.999961999999996</v>
      </c>
      <c r="C61" s="18">
        <f t="shared" si="4"/>
        <v>0</v>
      </c>
      <c r="D61" s="18">
        <f t="shared" si="2"/>
        <v>1.0779312907399308E-2</v>
      </c>
      <c r="E61" s="18">
        <f t="shared" si="5"/>
        <v>11.000038000000004</v>
      </c>
      <c r="F61" s="18">
        <f t="shared" si="3"/>
        <v>10.761441272541525</v>
      </c>
    </row>
    <row r="62" spans="2:6" ht="18" customHeight="1" x14ac:dyDescent="0.45">
      <c r="B62" s="18">
        <v>39.999960999999999</v>
      </c>
      <c r="C62" s="18">
        <f t="shared" si="4"/>
        <v>0</v>
      </c>
      <c r="D62" s="18">
        <f t="shared" si="2"/>
        <v>2.295611852422963E-2</v>
      </c>
      <c r="E62" s="18">
        <f t="shared" si="5"/>
        <v>10.000039000000001</v>
      </c>
      <c r="F62" s="18">
        <f t="shared" si="3"/>
        <v>9.7736190781583474</v>
      </c>
    </row>
    <row r="63" spans="2:6" ht="18" customHeight="1" x14ac:dyDescent="0.45">
      <c r="B63" s="18">
        <v>40.999960000000002</v>
      </c>
      <c r="C63" s="18">
        <f t="shared" si="4"/>
        <v>0</v>
      </c>
      <c r="D63" s="18">
        <f t="shared" si="2"/>
        <v>4.5577082007292935E-2</v>
      </c>
      <c r="E63" s="18">
        <f t="shared" si="5"/>
        <v>9.0000399999999985</v>
      </c>
      <c r="F63" s="18">
        <f t="shared" si="3"/>
        <v>8.7962410416414087</v>
      </c>
    </row>
    <row r="64" spans="2:6" ht="18" customHeight="1" x14ac:dyDescent="0.45">
      <c r="B64" s="18">
        <v>41.999958999999997</v>
      </c>
      <c r="C64" s="18">
        <f t="shared" si="4"/>
        <v>0</v>
      </c>
      <c r="D64" s="18">
        <f t="shared" si="2"/>
        <v>8.4840561760644917E-2</v>
      </c>
      <c r="E64" s="18">
        <f t="shared" si="5"/>
        <v>8.0000410000000031</v>
      </c>
      <c r="F64" s="18">
        <f t="shared" si="3"/>
        <v>7.8355055213947651</v>
      </c>
    </row>
    <row r="65" spans="2:6" ht="18" customHeight="1" x14ac:dyDescent="0.45">
      <c r="B65" s="18">
        <v>42.999957999999999</v>
      </c>
      <c r="C65" s="18">
        <f t="shared" si="4"/>
        <v>0</v>
      </c>
      <c r="D65" s="18">
        <f t="shared" si="2"/>
        <v>0.14885477933331615</v>
      </c>
      <c r="E65" s="18">
        <f t="shared" si="5"/>
        <v>7.0000420000000005</v>
      </c>
      <c r="F65" s="18">
        <f t="shared" si="3"/>
        <v>6.899520738967432</v>
      </c>
    </row>
    <row r="66" spans="2:6" ht="18" customHeight="1" x14ac:dyDescent="0.45">
      <c r="B66" s="18">
        <v>43.999957000000002</v>
      </c>
      <c r="C66" s="18">
        <f t="shared" si="4"/>
        <v>0</v>
      </c>
      <c r="D66" s="18">
        <f t="shared" si="2"/>
        <v>0.24737799048185138</v>
      </c>
      <c r="E66" s="18">
        <f t="shared" si="5"/>
        <v>6.000042999999998</v>
      </c>
      <c r="F66" s="18">
        <f t="shared" si="3"/>
        <v>5.9980449501159683</v>
      </c>
    </row>
    <row r="67" spans="2:6" ht="18" customHeight="1" x14ac:dyDescent="0.45">
      <c r="B67" s="18">
        <v>44.999955999999997</v>
      </c>
      <c r="C67" s="18">
        <f t="shared" si="4"/>
        <v>0</v>
      </c>
      <c r="D67" s="18">
        <f t="shared" si="2"/>
        <v>0.39119593088425653</v>
      </c>
      <c r="E67" s="18">
        <f t="shared" si="5"/>
        <v>5.0000440000000026</v>
      </c>
      <c r="F67" s="18">
        <f t="shared" si="3"/>
        <v>5.1418638905183798</v>
      </c>
    </row>
    <row r="68" spans="2:6" ht="18" customHeight="1" x14ac:dyDescent="0.45">
      <c r="B68" s="18">
        <v>45.999955</v>
      </c>
      <c r="C68" s="18">
        <f t="shared" si="4"/>
        <v>0</v>
      </c>
      <c r="D68" s="18">
        <f t="shared" si="2"/>
        <v>0.59119498012281113</v>
      </c>
      <c r="E68" s="18">
        <f t="shared" si="5"/>
        <v>4.0000450000000001</v>
      </c>
      <c r="F68" s="18">
        <f t="shared" si="3"/>
        <v>4.3418639397569265</v>
      </c>
    </row>
    <row r="69" spans="2:6" ht="18" customHeight="1" x14ac:dyDescent="0.45">
      <c r="B69" s="18">
        <v>46.999954000000002</v>
      </c>
      <c r="C69" s="18">
        <f t="shared" si="4"/>
        <v>0</v>
      </c>
      <c r="D69" s="18">
        <f t="shared" si="2"/>
        <v>0.8572769562254976</v>
      </c>
      <c r="E69" s="18">
        <f t="shared" si="5"/>
        <v>3.0000459999999975</v>
      </c>
      <c r="F69" s="18">
        <f t="shared" si="3"/>
        <v>3.607946915859614</v>
      </c>
    </row>
    <row r="70" spans="2:6" ht="18" customHeight="1" x14ac:dyDescent="0.45">
      <c r="B70" s="18">
        <v>47.999952999999998</v>
      </c>
      <c r="C70" s="18">
        <f t="shared" si="4"/>
        <v>0</v>
      </c>
      <c r="D70" s="18">
        <f t="shared" si="2"/>
        <v>1.1973123786004649</v>
      </c>
      <c r="E70" s="18">
        <f t="shared" si="5"/>
        <v>2.0000470000000021</v>
      </c>
      <c r="F70" s="18">
        <f t="shared" si="3"/>
        <v>2.9479833382345859</v>
      </c>
    </row>
    <row r="71" spans="2:6" ht="18" customHeight="1" x14ac:dyDescent="0.45">
      <c r="B71" s="18">
        <v>48.999952</v>
      </c>
      <c r="C71" s="18">
        <f t="shared" si="4"/>
        <v>0</v>
      </c>
      <c r="D71" s="18">
        <f t="shared" si="2"/>
        <v>1.6163259396767842</v>
      </c>
      <c r="E71" s="18">
        <f t="shared" si="5"/>
        <v>1.0000479999999996</v>
      </c>
      <c r="F71" s="18">
        <f t="shared" si="3"/>
        <v>2.3669978993109027</v>
      </c>
    </row>
    <row r="72" spans="2:6" ht="18" customHeight="1" x14ac:dyDescent="0.45">
      <c r="B72" s="18">
        <v>49.999951000000003</v>
      </c>
      <c r="C72" s="18">
        <f t="shared" si="4"/>
        <v>0</v>
      </c>
      <c r="D72" s="18">
        <f t="shared" si="2"/>
        <v>2.1160534325656748</v>
      </c>
      <c r="E72" s="18">
        <f t="shared" si="5"/>
        <v>4.8999999997079158E-5</v>
      </c>
      <c r="F72" s="18">
        <f t="shared" si="3"/>
        <v>1.8667263921997872</v>
      </c>
    </row>
    <row r="73" spans="2:6" ht="18" customHeight="1" x14ac:dyDescent="0.45">
      <c r="B73" s="18">
        <v>50.999949999999998</v>
      </c>
      <c r="C73" s="18">
        <f t="shared" si="4"/>
        <v>0.99994999999999834</v>
      </c>
      <c r="D73" s="18">
        <f t="shared" si="2"/>
        <v>2.6949234841532395</v>
      </c>
      <c r="E73" s="18">
        <f t="shared" si="5"/>
        <v>0</v>
      </c>
      <c r="F73" s="18">
        <f t="shared" si="3"/>
        <v>1.4455974437873564</v>
      </c>
    </row>
    <row r="74" spans="2:6" ht="18" customHeight="1" x14ac:dyDescent="0.45">
      <c r="B74" s="18">
        <v>51.999949000000001</v>
      </c>
      <c r="C74" s="18">
        <f t="shared" si="4"/>
        <v>1.9999490000000009</v>
      </c>
      <c r="D74" s="18">
        <f t="shared" si="2"/>
        <v>3.3484279358797551</v>
      </c>
      <c r="E74" s="18">
        <f t="shared" si="5"/>
        <v>0</v>
      </c>
      <c r="F74" s="18">
        <f t="shared" si="3"/>
        <v>1.0991028955138731</v>
      </c>
    </row>
    <row r="75" spans="2:6" ht="18" customHeight="1" x14ac:dyDescent="0.45">
      <c r="B75" s="18">
        <v>52.999948000000003</v>
      </c>
      <c r="C75" s="18">
        <f t="shared" si="4"/>
        <v>2.9999480000000034</v>
      </c>
      <c r="D75" s="18">
        <f t="shared" si="2"/>
        <v>4.069776177507066</v>
      </c>
      <c r="E75" s="18">
        <f t="shared" si="5"/>
        <v>0</v>
      </c>
      <c r="F75" s="18">
        <f t="shared" si="3"/>
        <v>0.82045213714118148</v>
      </c>
    </row>
    <row r="76" spans="2:6" ht="18" customHeight="1" x14ac:dyDescent="0.45">
      <c r="B76" s="18">
        <v>53.999946999999999</v>
      </c>
      <c r="C76" s="18">
        <f t="shared" si="4"/>
        <v>3.9999469999999988</v>
      </c>
      <c r="D76" s="18">
        <f t="shared" si="2"/>
        <v>4.8506949356384581</v>
      </c>
      <c r="E76" s="18">
        <f t="shared" si="5"/>
        <v>0</v>
      </c>
      <c r="F76" s="18">
        <f t="shared" si="3"/>
        <v>0.60137189527257817</v>
      </c>
    </row>
    <row r="77" spans="2:6" ht="18" customHeight="1" x14ac:dyDescent="0.45">
      <c r="B77" s="18">
        <v>54.999946000000001</v>
      </c>
      <c r="C77" s="18">
        <f t="shared" si="4"/>
        <v>4.9999460000000013</v>
      </c>
      <c r="D77" s="18">
        <f t="shared" si="2"/>
        <v>5.6822369226932992</v>
      </c>
      <c r="E77" s="18">
        <f t="shared" si="5"/>
        <v>0</v>
      </c>
      <c r="F77" s="18">
        <f t="shared" si="3"/>
        <v>0.43291488232741671</v>
      </c>
    </row>
    <row r="78" spans="2:6" ht="18" customHeight="1" x14ac:dyDescent="0.45">
      <c r="B78" s="18">
        <v>55.999944999999997</v>
      </c>
      <c r="C78" s="18">
        <f t="shared" si="4"/>
        <v>5.9999449999999968</v>
      </c>
      <c r="D78" s="18">
        <f t="shared" si="2"/>
        <v>6.5554904638078852</v>
      </c>
      <c r="E78" s="18">
        <f t="shared" si="5"/>
        <v>0</v>
      </c>
      <c r="F78" s="18">
        <f t="shared" si="3"/>
        <v>0.30616942344200737</v>
      </c>
    </row>
    <row r="79" spans="2:6" ht="18" customHeight="1" x14ac:dyDescent="0.45">
      <c r="B79" s="18">
        <v>56.999943999999999</v>
      </c>
      <c r="C79" s="18">
        <f t="shared" si="4"/>
        <v>6.9999439999999993</v>
      </c>
      <c r="D79" s="18">
        <f t="shared" si="2"/>
        <v>7.4621242955179383</v>
      </c>
      <c r="E79" s="18">
        <f t="shared" si="5"/>
        <v>0</v>
      </c>
      <c r="F79" s="18">
        <f t="shared" si="3"/>
        <v>0.21280425515205792</v>
      </c>
    </row>
    <row r="80" spans="2:6" ht="18" customHeight="1" x14ac:dyDescent="0.45">
      <c r="B80" s="18">
        <v>57.999943000000002</v>
      </c>
      <c r="C80" s="18">
        <f t="shared" si="4"/>
        <v>7.9999430000000018</v>
      </c>
      <c r="D80" s="18">
        <f t="shared" si="2"/>
        <v>8.3947443178021572</v>
      </c>
      <c r="E80" s="18">
        <f t="shared" si="5"/>
        <v>0</v>
      </c>
      <c r="F80" s="18">
        <f t="shared" si="3"/>
        <v>0.14542527743627431</v>
      </c>
    </row>
    <row r="81" spans="2:6" ht="18" customHeight="1" x14ac:dyDescent="0.45">
      <c r="B81" s="18">
        <v>58.999941999999997</v>
      </c>
      <c r="C81" s="18">
        <f t="shared" si="4"/>
        <v>8.9999419999999972</v>
      </c>
      <c r="D81" s="18">
        <f t="shared" si="2"/>
        <v>9.3470732005106143</v>
      </c>
      <c r="E81" s="18">
        <f t="shared" si="5"/>
        <v>0</v>
      </c>
      <c r="F81" s="18">
        <f t="shared" si="3"/>
        <v>9.7755160144735953E-2</v>
      </c>
    </row>
    <row r="82" spans="2:6" ht="18" customHeight="1" x14ac:dyDescent="0.45">
      <c r="B82" s="18">
        <v>59.999941</v>
      </c>
      <c r="C82" s="18">
        <f t="shared" si="4"/>
        <v>9.9999409999999997</v>
      </c>
      <c r="D82" s="18">
        <f t="shared" si="2"/>
        <v>10.313985317478078</v>
      </c>
      <c r="E82" s="18">
        <f t="shared" si="5"/>
        <v>0</v>
      </c>
      <c r="F82" s="18">
        <f t="shared" si="3"/>
        <v>6.4668277112197359E-2</v>
      </c>
    </row>
    <row r="83" spans="2:6" ht="18" customHeight="1" x14ac:dyDescent="0.45">
      <c r="B83" s="18">
        <v>60.999940000000002</v>
      </c>
      <c r="C83" s="18">
        <f t="shared" si="4"/>
        <v>10.999940000000002</v>
      </c>
      <c r="D83" s="18">
        <f t="shared" si="2"/>
        <v>11.291438613032497</v>
      </c>
      <c r="E83" s="18">
        <f t="shared" si="5"/>
        <v>0</v>
      </c>
      <c r="F83" s="18">
        <f t="shared" si="3"/>
        <v>4.2122572666613678E-2</v>
      </c>
    </row>
    <row r="84" spans="2:6" ht="18" customHeight="1" x14ac:dyDescent="0.45">
      <c r="B84" s="18">
        <v>61.999938999999998</v>
      </c>
      <c r="C84" s="18">
        <f t="shared" si="4"/>
        <v>11.999938999999998</v>
      </c>
      <c r="D84" s="18">
        <f t="shared" si="2"/>
        <v>12.276344413552685</v>
      </c>
      <c r="E84" s="18">
        <f t="shared" si="5"/>
        <v>0</v>
      </c>
      <c r="F84" s="18">
        <f t="shared" si="3"/>
        <v>2.7029373186806538E-2</v>
      </c>
    </row>
    <row r="85" spans="2:6" ht="18" customHeight="1" x14ac:dyDescent="0.45">
      <c r="B85" s="18">
        <v>62.999938</v>
      </c>
      <c r="C85" s="18">
        <f t="shared" si="4"/>
        <v>12.999938</v>
      </c>
      <c r="D85" s="18">
        <f t="shared" si="2"/>
        <v>13.266409573352583</v>
      </c>
      <c r="E85" s="18">
        <f t="shared" si="5"/>
        <v>0</v>
      </c>
      <c r="F85" s="18">
        <f t="shared" si="3"/>
        <v>1.7095532986701301E-2</v>
      </c>
    </row>
    <row r="86" spans="2:6" ht="18" customHeight="1" x14ac:dyDescent="0.45">
      <c r="B86" s="18">
        <v>63.999937000000003</v>
      </c>
      <c r="C86" s="18">
        <f t="shared" ref="C86:C117" si="6">MAX(0,B86-$C$9)</f>
        <v>13.999937000000003</v>
      </c>
      <c r="D86" s="18">
        <f t="shared" si="2"/>
        <v>14.259976138615478</v>
      </c>
      <c r="E86" s="18">
        <f t="shared" ref="E86:E122" si="7">MAX(0,$C$9-B86)</f>
        <v>0</v>
      </c>
      <c r="F86" s="18">
        <f t="shared" si="3"/>
        <v>1.0663098249594327E-2</v>
      </c>
    </row>
    <row r="87" spans="2:6" ht="18" customHeight="1" x14ac:dyDescent="0.45">
      <c r="B87" s="18">
        <v>64.999936000000005</v>
      </c>
      <c r="C87" s="18">
        <f t="shared" si="6"/>
        <v>14.999936000000005</v>
      </c>
      <c r="D87" s="18">
        <f t="shared" ref="D87:D122" si="8">B87*NORMDIST((LN(B87/$C$4)+($C$11+$C$10*$C$10/2)*$C$5)/$C$10/SQRT($C$5),0,1,TRUE)-$C$4*EXP(-$C$11*$C$5)*NORMDIST((LN(B87/$C$4)+($C$11+$C$10*$C$10/2)*$C$5)/$C$10/SQRT($C$5)-$C$10*SQRT($C$5),0,1,TRUE)</f>
        <v>15.255874481725762</v>
      </c>
      <c r="E87" s="18">
        <f t="shared" si="7"/>
        <v>0</v>
      </c>
      <c r="F87" s="18">
        <f t="shared" ref="F87:F122" si="9" xml:space="preserve"> D87-B87+$C$4*EXP(-$C$11*$C$5)</f>
        <v>6.5624413598754927E-3</v>
      </c>
    </row>
    <row r="88" spans="2:6" ht="18" customHeight="1" x14ac:dyDescent="0.45">
      <c r="B88" s="18">
        <v>65.999934999999994</v>
      </c>
      <c r="C88" s="18">
        <f t="shared" si="6"/>
        <v>15.999934999999994</v>
      </c>
      <c r="D88" s="18">
        <f t="shared" si="8"/>
        <v>16.253298103784942</v>
      </c>
      <c r="E88" s="18">
        <f t="shared" si="7"/>
        <v>0</v>
      </c>
      <c r="F88" s="18">
        <f t="shared" si="9"/>
        <v>3.9870634190677379E-3</v>
      </c>
    </row>
    <row r="89" spans="2:6" ht="18" customHeight="1" x14ac:dyDescent="0.45">
      <c r="B89" s="18">
        <v>66.999933999999996</v>
      </c>
      <c r="C89" s="18">
        <f t="shared" si="6"/>
        <v>16.999933999999996</v>
      </c>
      <c r="D89" s="18">
        <f t="shared" si="8"/>
        <v>17.251702623994156</v>
      </c>
      <c r="E89" s="18">
        <f t="shared" si="7"/>
        <v>0</v>
      </c>
      <c r="F89" s="18">
        <f t="shared" si="9"/>
        <v>2.392583628278544E-3</v>
      </c>
    </row>
    <row r="90" spans="2:6" ht="18" customHeight="1" x14ac:dyDescent="0.45">
      <c r="B90" s="18">
        <v>67.999932999999999</v>
      </c>
      <c r="C90" s="18">
        <f t="shared" si="6"/>
        <v>17.999932999999999</v>
      </c>
      <c r="D90" s="18">
        <f t="shared" si="8"/>
        <v>18.250727847315915</v>
      </c>
      <c r="E90" s="18">
        <f t="shared" si="7"/>
        <v>0</v>
      </c>
      <c r="F90" s="18">
        <f t="shared" si="9"/>
        <v>1.4188069500349343E-3</v>
      </c>
    </row>
    <row r="91" spans="2:6" ht="18" customHeight="1" x14ac:dyDescent="0.45">
      <c r="B91" s="18">
        <v>68.999932000000001</v>
      </c>
      <c r="C91" s="18">
        <f t="shared" si="6"/>
        <v>18.999932000000001</v>
      </c>
      <c r="D91" s="18">
        <f t="shared" si="8"/>
        <v>19.250139866020298</v>
      </c>
      <c r="E91" s="18">
        <f t="shared" si="7"/>
        <v>0</v>
      </c>
      <c r="F91" s="18">
        <f t="shared" si="9"/>
        <v>8.3182565441575207E-4</v>
      </c>
    </row>
    <row r="92" spans="2:6" ht="18" customHeight="1" x14ac:dyDescent="0.45">
      <c r="B92" s="18">
        <v>69.999931000000004</v>
      </c>
      <c r="C92" s="18">
        <f t="shared" si="6"/>
        <v>19.999931000000004</v>
      </c>
      <c r="D92" s="18">
        <f t="shared" si="8"/>
        <v>20.249789431155243</v>
      </c>
      <c r="E92" s="18">
        <f t="shared" si="7"/>
        <v>0</v>
      </c>
      <c r="F92" s="18">
        <f t="shared" si="9"/>
        <v>4.8239078935807811E-4</v>
      </c>
    </row>
    <row r="93" spans="2:6" ht="18" customHeight="1" x14ac:dyDescent="0.45">
      <c r="B93" s="18">
        <v>70.999930000000006</v>
      </c>
      <c r="C93" s="18">
        <f t="shared" si="6"/>
        <v>20.999930000000006</v>
      </c>
      <c r="D93" s="18">
        <f t="shared" si="8"/>
        <v>21.249582876130823</v>
      </c>
      <c r="E93" s="18">
        <f t="shared" si="7"/>
        <v>0</v>
      </c>
      <c r="F93" s="18">
        <f t="shared" si="9"/>
        <v>2.768357649358677E-4</v>
      </c>
    </row>
    <row r="94" spans="2:6" ht="18" customHeight="1" x14ac:dyDescent="0.45">
      <c r="B94" s="18">
        <v>71.999928999999995</v>
      </c>
      <c r="C94" s="18">
        <f t="shared" si="6"/>
        <v>21.999928999999995</v>
      </c>
      <c r="D94" s="18">
        <f t="shared" si="8"/>
        <v>22.249462327936868</v>
      </c>
      <c r="E94" s="18">
        <f t="shared" si="7"/>
        <v>0</v>
      </c>
      <c r="F94" s="18">
        <f t="shared" si="9"/>
        <v>1.5728757099253698E-4</v>
      </c>
    </row>
    <row r="95" spans="2:6" ht="18" customHeight="1" x14ac:dyDescent="0.45">
      <c r="B95" s="18">
        <v>72.999927999999997</v>
      </c>
      <c r="C95" s="18">
        <f t="shared" si="6"/>
        <v>22.999927999999997</v>
      </c>
      <c r="D95" s="18">
        <f t="shared" si="8"/>
        <v>23.24939255228837</v>
      </c>
      <c r="E95" s="18">
        <f t="shared" si="7"/>
        <v>0</v>
      </c>
      <c r="F95" s="18">
        <f t="shared" si="9"/>
        <v>8.8511922491818495E-5</v>
      </c>
    </row>
    <row r="96" spans="2:6" ht="18" customHeight="1" x14ac:dyDescent="0.45">
      <c r="B96" s="18">
        <v>73.999927</v>
      </c>
      <c r="C96" s="18">
        <f t="shared" si="6"/>
        <v>23.999927</v>
      </c>
      <c r="D96" s="18">
        <f t="shared" si="8"/>
        <v>24.249352394554606</v>
      </c>
      <c r="E96" s="18">
        <f t="shared" si="7"/>
        <v>0</v>
      </c>
      <c r="F96" s="18">
        <f t="shared" si="9"/>
        <v>4.9354188725203585E-5</v>
      </c>
    </row>
    <row r="97" spans="2:6" ht="18" customHeight="1" x14ac:dyDescent="0.45">
      <c r="B97" s="18">
        <v>74.999926000000002</v>
      </c>
      <c r="C97" s="18">
        <f t="shared" si="6"/>
        <v>24.999926000000002</v>
      </c>
      <c r="D97" s="18">
        <f t="shared" si="8"/>
        <v>25.249329319742955</v>
      </c>
      <c r="E97" s="18">
        <f t="shared" si="7"/>
        <v>0</v>
      </c>
      <c r="F97" s="18">
        <f t="shared" si="9"/>
        <v>2.7279377071920408E-5</v>
      </c>
    </row>
    <row r="98" spans="2:6" ht="18" customHeight="1" x14ac:dyDescent="0.45">
      <c r="B98" s="18">
        <v>75.999925000000005</v>
      </c>
      <c r="C98" s="18">
        <f t="shared" si="6"/>
        <v>25.999925000000005</v>
      </c>
      <c r="D98" s="18">
        <f t="shared" si="8"/>
        <v>26.249315992391864</v>
      </c>
      <c r="E98" s="18">
        <f t="shared" si="7"/>
        <v>0</v>
      </c>
      <c r="F98" s="18">
        <f t="shared" si="9"/>
        <v>1.4952025978232086E-5</v>
      </c>
    </row>
    <row r="99" spans="2:6" ht="18" customHeight="1" x14ac:dyDescent="0.45">
      <c r="B99" s="18">
        <v>76.999923999999993</v>
      </c>
      <c r="C99" s="18">
        <f t="shared" si="6"/>
        <v>26.999923999999993</v>
      </c>
      <c r="D99" s="18">
        <f t="shared" si="8"/>
        <v>27.249308170197217</v>
      </c>
      <c r="E99" s="18">
        <f t="shared" si="7"/>
        <v>0</v>
      </c>
      <c r="F99" s="18">
        <f t="shared" si="9"/>
        <v>8.1298313432398572E-6</v>
      </c>
    </row>
    <row r="100" spans="2:6" ht="18" customHeight="1" x14ac:dyDescent="0.45">
      <c r="B100" s="18">
        <v>77.999922999999995</v>
      </c>
      <c r="C100" s="18">
        <f t="shared" si="6"/>
        <v>27.999922999999995</v>
      </c>
      <c r="D100" s="18">
        <f t="shared" si="8"/>
        <v>28.249303427021694</v>
      </c>
      <c r="E100" s="18">
        <f t="shared" si="7"/>
        <v>0</v>
      </c>
      <c r="F100" s="18">
        <f t="shared" si="9"/>
        <v>4.3866558172567238E-6</v>
      </c>
    </row>
    <row r="101" spans="2:6" ht="18" customHeight="1" x14ac:dyDescent="0.45">
      <c r="B101" s="18">
        <v>78.999921999999998</v>
      </c>
      <c r="C101" s="18">
        <f t="shared" si="6"/>
        <v>28.999921999999998</v>
      </c>
      <c r="D101" s="18">
        <f t="shared" si="8"/>
        <v>29.249300390024594</v>
      </c>
      <c r="E101" s="18">
        <f t="shared" si="7"/>
        <v>0</v>
      </c>
      <c r="F101" s="18">
        <f t="shared" si="9"/>
        <v>2.3496587147064929E-6</v>
      </c>
    </row>
    <row r="102" spans="2:6" ht="18" customHeight="1" x14ac:dyDescent="0.45">
      <c r="B102" s="18">
        <v>79.999921000000001</v>
      </c>
      <c r="C102" s="18">
        <f t="shared" si="6"/>
        <v>29.999921000000001</v>
      </c>
      <c r="D102" s="18">
        <f t="shared" si="8"/>
        <v>30.24929829015889</v>
      </c>
      <c r="E102" s="18">
        <f t="shared" si="7"/>
        <v>0</v>
      </c>
      <c r="F102" s="18">
        <f t="shared" si="9"/>
        <v>1.2497930086396991E-6</v>
      </c>
    </row>
    <row r="103" spans="2:6" ht="18" customHeight="1" x14ac:dyDescent="0.45">
      <c r="B103" s="18">
        <v>80.999920000000003</v>
      </c>
      <c r="C103" s="18">
        <f t="shared" si="6"/>
        <v>30.999920000000003</v>
      </c>
      <c r="D103" s="18">
        <f t="shared" si="8"/>
        <v>31.249296700710637</v>
      </c>
      <c r="E103" s="18">
        <f t="shared" si="7"/>
        <v>0</v>
      </c>
      <c r="F103" s="18">
        <f t="shared" si="9"/>
        <v>6.603447531006168E-7</v>
      </c>
    </row>
    <row r="104" spans="2:6" ht="18" customHeight="1" x14ac:dyDescent="0.45">
      <c r="B104" s="18">
        <v>81.999919000000006</v>
      </c>
      <c r="C104" s="18">
        <f t="shared" si="6"/>
        <v>31.999919000000006</v>
      </c>
      <c r="D104" s="18">
        <f t="shared" si="8"/>
        <v>32.249295387050473</v>
      </c>
      <c r="E104" s="18">
        <f t="shared" si="7"/>
        <v>0</v>
      </c>
      <c r="F104" s="18">
        <f t="shared" si="9"/>
        <v>3.4668458681608172E-7</v>
      </c>
    </row>
    <row r="105" spans="2:6" ht="18" customHeight="1" x14ac:dyDescent="0.45">
      <c r="B105" s="18">
        <v>82.999917999999994</v>
      </c>
      <c r="C105" s="18">
        <f t="shared" si="6"/>
        <v>32.999917999999994</v>
      </c>
      <c r="D105" s="18">
        <f t="shared" si="8"/>
        <v>33.249294221273168</v>
      </c>
      <c r="E105" s="18">
        <f t="shared" si="7"/>
        <v>0</v>
      </c>
      <c r="F105" s="18">
        <f t="shared" si="9"/>
        <v>1.8090729270170414E-7</v>
      </c>
    </row>
    <row r="106" spans="2:6" ht="18" customHeight="1" x14ac:dyDescent="0.45">
      <c r="B106" s="18">
        <v>83.999916999999996</v>
      </c>
      <c r="C106" s="18">
        <f t="shared" si="6"/>
        <v>33.999916999999996</v>
      </c>
      <c r="D106" s="18">
        <f t="shared" si="8"/>
        <v>34.24929313422075</v>
      </c>
      <c r="E106" s="18">
        <f t="shared" si="7"/>
        <v>0</v>
      </c>
      <c r="F106" s="18">
        <f t="shared" si="9"/>
        <v>9.3854872318388516E-8</v>
      </c>
    </row>
    <row r="107" spans="2:6" ht="18" customHeight="1" x14ac:dyDescent="0.45">
      <c r="B107" s="18">
        <v>84.999915999999999</v>
      </c>
      <c r="C107" s="18">
        <f t="shared" si="6"/>
        <v>34.999915999999999</v>
      </c>
      <c r="D107" s="18">
        <f t="shared" si="8"/>
        <v>35.249292088789083</v>
      </c>
      <c r="E107" s="18">
        <f t="shared" si="7"/>
        <v>0</v>
      </c>
      <c r="F107" s="18">
        <f t="shared" si="9"/>
        <v>4.8423203224956524E-8</v>
      </c>
    </row>
    <row r="108" spans="2:6" ht="18" customHeight="1" x14ac:dyDescent="0.45">
      <c r="B108" s="18">
        <v>85.999915000000001</v>
      </c>
      <c r="C108" s="18">
        <f t="shared" si="6"/>
        <v>35.999915000000001</v>
      </c>
      <c r="D108" s="18">
        <f t="shared" si="8"/>
        <v>36.249291065217676</v>
      </c>
      <c r="E108" s="18">
        <f t="shared" si="7"/>
        <v>0</v>
      </c>
      <c r="F108" s="18">
        <f t="shared" si="9"/>
        <v>2.4851793511970754E-8</v>
      </c>
    </row>
    <row r="109" spans="2:6" ht="18" customHeight="1" x14ac:dyDescent="0.45">
      <c r="B109" s="18">
        <v>86.999914000000004</v>
      </c>
      <c r="C109" s="18">
        <f t="shared" si="6"/>
        <v>36.999914000000004</v>
      </c>
      <c r="D109" s="18">
        <f t="shared" si="8"/>
        <v>37.249290053056342</v>
      </c>
      <c r="E109" s="18">
        <f t="shared" si="7"/>
        <v>0</v>
      </c>
      <c r="F109" s="18">
        <f t="shared" si="9"/>
        <v>1.2690456685504614E-8</v>
      </c>
    </row>
    <row r="110" spans="2:6" ht="18" customHeight="1" x14ac:dyDescent="0.45">
      <c r="B110" s="18">
        <v>87.999913000000006</v>
      </c>
      <c r="C110" s="18">
        <f t="shared" si="6"/>
        <v>37.999913000000006</v>
      </c>
      <c r="D110" s="18">
        <f t="shared" si="8"/>
        <v>38.249289046815228</v>
      </c>
      <c r="E110" s="18">
        <f t="shared" si="7"/>
        <v>0</v>
      </c>
      <c r="F110" s="18">
        <f t="shared" si="9"/>
        <v>6.4493406171095558E-9</v>
      </c>
    </row>
    <row r="111" spans="2:6" ht="18" customHeight="1" x14ac:dyDescent="0.45">
      <c r="B111" s="18">
        <v>88.999911999999995</v>
      </c>
      <c r="C111" s="18">
        <f t="shared" si="6"/>
        <v>38.999911999999995</v>
      </c>
      <c r="D111" s="18">
        <f t="shared" si="8"/>
        <v>39.249288043628525</v>
      </c>
      <c r="E111" s="18">
        <f t="shared" si="7"/>
        <v>0</v>
      </c>
      <c r="F111" s="18">
        <f t="shared" si="9"/>
        <v>3.2626488177811552E-9</v>
      </c>
    </row>
    <row r="112" spans="2:6" ht="18" customHeight="1" x14ac:dyDescent="0.45">
      <c r="B112" s="18">
        <v>89.999910999999997</v>
      </c>
      <c r="C112" s="18">
        <f t="shared" si="6"/>
        <v>39.999910999999997</v>
      </c>
      <c r="D112" s="18">
        <f t="shared" si="8"/>
        <v>40.249287042009257</v>
      </c>
      <c r="E112" s="18">
        <f t="shared" si="7"/>
        <v>0</v>
      </c>
      <c r="F112" s="18">
        <f t="shared" si="9"/>
        <v>1.6433787664027477E-9</v>
      </c>
    </row>
    <row r="113" spans="2:6" ht="18" customHeight="1" x14ac:dyDescent="0.45">
      <c r="B113" s="18">
        <v>90.99991</v>
      </c>
      <c r="C113" s="18">
        <f t="shared" si="6"/>
        <v>40.99991</v>
      </c>
      <c r="D113" s="18">
        <f t="shared" si="8"/>
        <v>41.249286041190231</v>
      </c>
      <c r="E113" s="18">
        <f t="shared" si="7"/>
        <v>0</v>
      </c>
      <c r="F113" s="18">
        <f t="shared" si="9"/>
        <v>8.2435036574679543E-10</v>
      </c>
    </row>
    <row r="114" spans="2:6" ht="18" customHeight="1" x14ac:dyDescent="0.45">
      <c r="B114" s="18">
        <v>91.999909000000002</v>
      </c>
      <c r="C114" s="18">
        <f t="shared" si="6"/>
        <v>41.999909000000002</v>
      </c>
      <c r="D114" s="18">
        <f t="shared" si="8"/>
        <v>42.249285040777771</v>
      </c>
      <c r="E114" s="18">
        <f t="shared" si="7"/>
        <v>0</v>
      </c>
      <c r="F114" s="18">
        <f t="shared" si="9"/>
        <v>4.1188741306541488E-10</v>
      </c>
    </row>
    <row r="115" spans="2:6" ht="18" customHeight="1" x14ac:dyDescent="0.45">
      <c r="B115" s="18">
        <v>92.999908000000005</v>
      </c>
      <c r="C115" s="18">
        <f t="shared" si="6"/>
        <v>42.999908000000005</v>
      </c>
      <c r="D115" s="18">
        <f t="shared" si="8"/>
        <v>43.249284040570906</v>
      </c>
      <c r="E115" s="18">
        <f t="shared" si="7"/>
        <v>0</v>
      </c>
      <c r="F115" s="18">
        <f t="shared" si="9"/>
        <v>2.0502000097621931E-10</v>
      </c>
    </row>
    <row r="116" spans="2:6" ht="18" customHeight="1" x14ac:dyDescent="0.45">
      <c r="B116" s="18">
        <v>93.999906999999993</v>
      </c>
      <c r="C116" s="18">
        <f t="shared" si="6"/>
        <v>43.999906999999993</v>
      </c>
      <c r="D116" s="18">
        <f t="shared" si="8"/>
        <v>44.249283040467581</v>
      </c>
      <c r="E116" s="18">
        <f t="shared" si="7"/>
        <v>0</v>
      </c>
      <c r="F116" s="18">
        <f t="shared" si="9"/>
        <v>1.0170708719670074E-10</v>
      </c>
    </row>
    <row r="117" spans="2:6" ht="18" customHeight="1" x14ac:dyDescent="0.45">
      <c r="B117" s="18">
        <v>94.999905999999996</v>
      </c>
      <c r="C117" s="18">
        <f t="shared" si="6"/>
        <v>44.999905999999996</v>
      </c>
      <c r="D117" s="18">
        <f t="shared" si="8"/>
        <v>45.249282040416155</v>
      </c>
      <c r="E117" s="18">
        <f t="shared" si="7"/>
        <v>0</v>
      </c>
      <c r="F117" s="18">
        <f t="shared" si="9"/>
        <v>5.0278003982384689E-11</v>
      </c>
    </row>
    <row r="118" spans="2:6" ht="18" customHeight="1" x14ac:dyDescent="0.45">
      <c r="B118" s="18">
        <v>95.999904999999998</v>
      </c>
      <c r="C118" s="18">
        <f t="shared" ref="C118:C122" si="10">MAX(0,B118-$C$9)</f>
        <v>45.999904999999998</v>
      </c>
      <c r="D118" s="18">
        <f t="shared" si="8"/>
        <v>46.249281040390649</v>
      </c>
      <c r="E118" s="18">
        <f t="shared" si="7"/>
        <v>0</v>
      </c>
      <c r="F118" s="18">
        <f t="shared" si="9"/>
        <v>2.4769519768597092E-11</v>
      </c>
    </row>
    <row r="119" spans="2:6" ht="18" customHeight="1" x14ac:dyDescent="0.45">
      <c r="B119" s="18">
        <v>96.999904000000001</v>
      </c>
      <c r="C119" s="18">
        <f t="shared" si="10"/>
        <v>46.999904000000001</v>
      </c>
      <c r="D119" s="18">
        <f t="shared" si="8"/>
        <v>47.249280040378046</v>
      </c>
      <c r="E119" s="18">
        <f t="shared" si="7"/>
        <v>0</v>
      </c>
      <c r="F119" s="18">
        <f t="shared" si="9"/>
        <v>1.2164491636212915E-11</v>
      </c>
    </row>
    <row r="120" spans="2:6" ht="18" customHeight="1" x14ac:dyDescent="0.45">
      <c r="B120" s="18">
        <v>97.999903000000003</v>
      </c>
      <c r="C120" s="18">
        <f t="shared" si="10"/>
        <v>47.999903000000003</v>
      </c>
      <c r="D120" s="18">
        <f t="shared" si="8"/>
        <v>48.249279040371839</v>
      </c>
      <c r="E120" s="18">
        <f t="shared" si="7"/>
        <v>0</v>
      </c>
      <c r="F120" s="18">
        <f t="shared" si="9"/>
        <v>5.9543481256696396E-12</v>
      </c>
    </row>
    <row r="121" spans="2:6" ht="18" customHeight="1" x14ac:dyDescent="0.45">
      <c r="B121" s="18">
        <v>98.999902000000006</v>
      </c>
      <c r="C121" s="18">
        <f t="shared" si="10"/>
        <v>48.999902000000006</v>
      </c>
      <c r="D121" s="18">
        <f t="shared" si="8"/>
        <v>49.249278040368793</v>
      </c>
      <c r="E121" s="18">
        <f t="shared" si="7"/>
        <v>0</v>
      </c>
      <c r="F121" s="18">
        <f t="shared" si="9"/>
        <v>2.9061197892588098E-12</v>
      </c>
    </row>
    <row r="122" spans="2:6" ht="18" customHeight="1" x14ac:dyDescent="0.45">
      <c r="B122" s="18">
        <v>99.999900999999994</v>
      </c>
      <c r="C122" s="18">
        <f t="shared" si="10"/>
        <v>49.999900999999994</v>
      </c>
      <c r="D122" s="18">
        <f t="shared" si="8"/>
        <v>50.249277040367296</v>
      </c>
      <c r="E122" s="18">
        <f t="shared" si="7"/>
        <v>0</v>
      </c>
      <c r="F122" s="18">
        <f t="shared" si="9"/>
        <v>1.4210854715202004E-12</v>
      </c>
    </row>
  </sheetData>
  <mergeCells count="1">
    <mergeCell ref="B19:F19"/>
  </mergeCells>
  <phoneticPr fontId="0" type="noConversion"/>
  <pageMargins left="0.75" right="0.75" top="1" bottom="1" header="0.5" footer="0.5"/>
  <pageSetup paperSize="263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</vt:vector>
  </HeadingPairs>
  <TitlesOfParts>
    <vt:vector size="3" baseType="lpstr">
      <vt:lpstr>Data and option pricing</vt:lpstr>
      <vt:lpstr>Fig. Call option value</vt:lpstr>
      <vt:lpstr>Fig. Put option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 Longin</dc:creator>
  <cp:keywords/>
  <dc:description/>
  <cp:lastModifiedBy>Longin</cp:lastModifiedBy>
  <cp:lastPrinted>2005-07-09T17:20:15Z</cp:lastPrinted>
  <dcterms:created xsi:type="dcterms:W3CDTF">1997-12-07T21:59:52Z</dcterms:created>
  <dcterms:modified xsi:type="dcterms:W3CDTF">2022-05-15T20:05:28Z</dcterms:modified>
</cp:coreProperties>
</file>