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édaction\2021-10 Youssef LOURAOUI (Série 2)\2. Posts\5. Systematic and specific risk\"/>
    </mc:Choice>
  </mc:AlternateContent>
  <xr:revisionPtr revIDLastSave="0" documentId="13_ncr:1_{C984DBC9-6231-4811-AA45-EC8E0097C59A}" xr6:coauthVersionLast="47" xr6:coauthVersionMax="47" xr10:uidLastSave="{00000000-0000-0000-0000-000000000000}"/>
  <bookViews>
    <workbookView xWindow="-108" yWindow="-108" windowWidth="23256" windowHeight="12576" xr2:uid="{79E761C8-695D-D049-9425-67E438FF946E}"/>
  </bookViews>
  <sheets>
    <sheet name="Diversification" sheetId="7" r:id="rId1"/>
    <sheet name="Figure" sheetId="8" r:id="rId2"/>
  </sheets>
  <externalReferences>
    <externalReference r:id="rId3"/>
    <externalReference r:id="rId4"/>
  </externalReferences>
  <definedNames>
    <definedName name="A">'[1]3-asset portfolio (simulated)'!$B$47</definedName>
    <definedName name="B">'[1]3-asset portfolio (simulated)'!$B$48</definedName>
    <definedName name="e">'[1]3-asset portfolio (simulated)'!$A$42:$A$44</definedName>
    <definedName name="mu">'[1]3-asset portfolio (simulated)'!$B$6:$B$8</definedName>
    <definedName name="mu_P">'[1]3-asset portfolio (simulated)'!$B$25</definedName>
    <definedName name="omega">'[2]BL_model (real data)'!$A$57:$C$59</definedName>
    <definedName name="Q">'[2]BL_model (real data)'!$G$16:$G$18</definedName>
    <definedName name="risk_aversion">'[2]BL_model (real data)'!$B$43</definedName>
    <definedName name="total_mkt_cap">'[2]BL_model (real data)'!$B$9</definedName>
    <definedName name="V">'[1]3-asset portfolio (simulated)'!$B$18:$D$20</definedName>
    <definedName name="var_cov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7" l="1"/>
  <c r="B24" i="7"/>
  <c r="B20" i="7"/>
  <c r="B19" i="7"/>
  <c r="B15" i="7"/>
  <c r="B14" i="7"/>
  <c r="C20" i="7" l="1"/>
  <c r="C15" i="7"/>
  <c r="B29" i="7"/>
  <c r="B12" i="7"/>
  <c r="B10" i="7"/>
  <c r="D26" i="7" s="1"/>
  <c r="B16" i="7"/>
  <c r="B22" i="7"/>
  <c r="B27" i="7"/>
  <c r="B11" i="7"/>
  <c r="B18" i="7"/>
  <c r="B23" i="7"/>
  <c r="C24" i="7" s="1"/>
  <c r="B28" i="7"/>
  <c r="B13" i="7"/>
  <c r="B17" i="7"/>
  <c r="B21" i="7"/>
  <c r="B25" i="7"/>
  <c r="D19" i="7" l="1"/>
  <c r="D15" i="7"/>
  <c r="D24" i="7"/>
  <c r="D17" i="7"/>
  <c r="C17" i="7"/>
  <c r="D18" i="7"/>
  <c r="C18" i="7"/>
  <c r="D16" i="7"/>
  <c r="C16" i="7"/>
  <c r="D13" i="7"/>
  <c r="C13" i="7"/>
  <c r="D11" i="7"/>
  <c r="C11" i="7"/>
  <c r="C19" i="7"/>
  <c r="D25" i="7"/>
  <c r="C25" i="7"/>
  <c r="D28" i="7"/>
  <c r="C28" i="7"/>
  <c r="C27" i="7"/>
  <c r="D27" i="7"/>
  <c r="C12" i="7"/>
  <c r="D12" i="7"/>
  <c r="C14" i="7"/>
  <c r="C26" i="7"/>
  <c r="D20" i="7"/>
  <c r="D21" i="7"/>
  <c r="C21" i="7"/>
  <c r="C23" i="7"/>
  <c r="D23" i="7"/>
  <c r="C22" i="7"/>
  <c r="D22" i="7"/>
  <c r="D14" i="7"/>
  <c r="C29" i="7"/>
  <c r="D29" i="7"/>
</calcChain>
</file>

<file path=xl/sharedStrings.xml><?xml version="1.0" encoding="utf-8"?>
<sst xmlns="http://schemas.openxmlformats.org/spreadsheetml/2006/main" count="10" uniqueCount="10">
  <si>
    <t>-</t>
  </si>
  <si>
    <t>Expected return</t>
  </si>
  <si>
    <t>Effect of diversification on the risk of the portfolio</t>
  </si>
  <si>
    <t>Correlation</t>
  </si>
  <si>
    <t>Risk</t>
  </si>
  <si>
    <t>Cumulative risk reduction</t>
  </si>
  <si>
    <t>Risk (standard deviation)</t>
  </si>
  <si>
    <t>Number of assets
in the portfolio</t>
  </si>
  <si>
    <t>Risk reduction</t>
  </si>
  <si>
    <t>Case: independent assets with the same characteristics (expected return and risk)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</si>
</sst>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Verdana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">
    <xf numFmtId="0" fontId="0" fillId="0" borderId="0" xfId="0">
      <alignment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9" fontId="4" fillId="0" borderId="0" xfId="4" applyFont="1" applyBorder="1" applyAlignment="1">
      <alignment horizontal="center" vertical="center"/>
    </xf>
    <xf numFmtId="10" fontId="4" fillId="0" borderId="0" xfId="4" applyNumberFormat="1" applyFont="1" applyBorder="1" applyAlignment="1">
      <alignment horizontal="center" vertical="center"/>
    </xf>
    <xf numFmtId="10" fontId="4" fillId="0" borderId="0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0" fontId="4" fillId="0" borderId="1" xfId="4" applyNumberFormat="1" applyFont="1" applyBorder="1" applyAlignment="1">
      <alignment horizontal="center" vertical="center"/>
    </xf>
    <xf numFmtId="10" fontId="4" fillId="0" borderId="1" xfId="3" applyNumberFormat="1" applyFont="1" applyBorder="1" applyAlignment="1">
      <alignment horizontal="center" vertical="center"/>
    </xf>
    <xf numFmtId="10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10" fontId="4" fillId="0" borderId="0" xfId="4" applyNumberFormat="1" applyFont="1" applyAlignment="1">
      <alignment horizontal="center" vertical="center"/>
    </xf>
    <xf numFmtId="2" fontId="4" fillId="0" borderId="0" xfId="3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5">
    <cellStyle name="Normal" xfId="0" builtinId="0"/>
    <cellStyle name="Normal 2" xfId="1" xr:uid="{71EDD8CE-203E-CD43-8E84-5A9E98C69CFE}"/>
    <cellStyle name="Normal 3" xfId="3" xr:uid="{943B83CF-3DEF-294E-9A84-C995F1DAD510}"/>
    <cellStyle name="Per cent 2" xfId="2" xr:uid="{9BB4A0A9-78FF-F548-8FC7-53C828B479FA}"/>
    <cellStyle name="Per cent 3" xfId="4" xr:uid="{596D34F0-3634-2340-A3F6-2F0A7B1E8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0730580334554"/>
          <c:y val="7.6361136390614495E-2"/>
          <c:w val="0.83766101142574134"/>
          <c:h val="0.75864359885736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Diversification!$B$9</c:f>
              <c:strCache>
                <c:ptCount val="1"/>
                <c:pt idx="0">
                  <c:v>Risk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Diversification!$A$10:$A$29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Diversification!$B$10:$B$29</c:f>
              <c:numCache>
                <c:formatCode>0.00%</c:formatCode>
                <c:ptCount val="20"/>
                <c:pt idx="0">
                  <c:v>0.3</c:v>
                </c:pt>
                <c:pt idx="1">
                  <c:v>0.21213203435596423</c:v>
                </c:pt>
                <c:pt idx="2">
                  <c:v>0.17320508075688773</c:v>
                </c:pt>
                <c:pt idx="3">
                  <c:v>0.15</c:v>
                </c:pt>
                <c:pt idx="4">
                  <c:v>0.13416407864998736</c:v>
                </c:pt>
                <c:pt idx="5">
                  <c:v>0.12247448713915891</c:v>
                </c:pt>
                <c:pt idx="6">
                  <c:v>0.11338934190276816</c:v>
                </c:pt>
                <c:pt idx="7">
                  <c:v>0.10606601717798211</c:v>
                </c:pt>
                <c:pt idx="8">
                  <c:v>9.9999999999999992E-2</c:v>
                </c:pt>
                <c:pt idx="9">
                  <c:v>9.4868329805051374E-2</c:v>
                </c:pt>
                <c:pt idx="10">
                  <c:v>9.0453403373329078E-2</c:v>
                </c:pt>
                <c:pt idx="11">
                  <c:v>8.6602540378443865E-2</c:v>
                </c:pt>
                <c:pt idx="12">
                  <c:v>8.3205029433784369E-2</c:v>
                </c:pt>
                <c:pt idx="13">
                  <c:v>8.0178372573727313E-2</c:v>
                </c:pt>
                <c:pt idx="14">
                  <c:v>7.7459666924148338E-2</c:v>
                </c:pt>
                <c:pt idx="15">
                  <c:v>7.4999999999999997E-2</c:v>
                </c:pt>
                <c:pt idx="16">
                  <c:v>7.2760687510899882E-2</c:v>
                </c:pt>
                <c:pt idx="17">
                  <c:v>7.0710678118654752E-2</c:v>
                </c:pt>
                <c:pt idx="18">
                  <c:v>6.8824720161168515E-2</c:v>
                </c:pt>
                <c:pt idx="19">
                  <c:v>6.7082039324993681E-2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CD-D241-8120-9EF8610F0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862719"/>
        <c:axId val="1"/>
      </c:scatterChart>
      <c:valAx>
        <c:axId val="2108862719"/>
        <c:scaling>
          <c:orientation val="minMax"/>
          <c:max val="2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 b="1"/>
                  <a:t>Number</a:t>
                </a:r>
                <a:r>
                  <a:rPr lang="en-GB" sz="1400" b="1" baseline="0"/>
                  <a:t> of assets in the portfolio</a:t>
                </a:r>
                <a:endParaRPr lang="en-GB" sz="1400" b="1"/>
              </a:p>
            </c:rich>
          </c:tx>
          <c:layout>
            <c:manualLayout>
              <c:xMode val="edge"/>
              <c:yMode val="edge"/>
              <c:x val="0.36549417684561369"/>
              <c:y val="0.91907800155633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fr-FR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9525">
              <a:solidFill>
                <a:schemeClr val="bg2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Standard deviation of the portfolio (in %)</a:t>
                </a:r>
              </a:p>
            </c:rich>
          </c:tx>
          <c:layout>
            <c:manualLayout>
              <c:xMode val="edge"/>
              <c:yMode val="edge"/>
              <c:x val="2.3951907570208358E-2"/>
              <c:y val="0.1623923422888721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fr-FR"/>
          </a:p>
        </c:txPr>
        <c:crossAx val="21088627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77EF58-CEDB-064E-9E40-ACE2F9D3498E}">
  <sheetPr>
    <tabColor theme="1"/>
  </sheetPr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5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584E0-46CE-D145-AAB1-5559DFDAB8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0.24996</cdr:x>
      <cdr:y>0.51877</cdr:y>
    </cdr:from>
    <cdr:to>
      <cdr:x>0.25189</cdr:x>
      <cdr:y>0.8321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7465DAF7-AC5C-434F-B407-7D3EADD03443}"/>
            </a:ext>
          </a:extLst>
        </cdr:cNvPr>
        <cdr:cNvCxnSpPr/>
      </cdr:nvCxnSpPr>
      <cdr:spPr>
        <a:xfrm xmlns:a="http://schemas.openxmlformats.org/drawingml/2006/main" flipH="1">
          <a:off x="2321859" y="3146612"/>
          <a:ext cx="17929" cy="190051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0.11653</cdr:x>
      <cdr:y>0.70745</cdr:y>
    </cdr:from>
    <cdr:to>
      <cdr:x>0.95691</cdr:x>
      <cdr:y>0.70955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377911A5-7EFC-BF4C-99B4-80747040A30D}"/>
            </a:ext>
          </a:extLst>
        </cdr:cNvPr>
        <cdr:cNvCxnSpPr/>
      </cdr:nvCxnSpPr>
      <cdr:spPr>
        <a:xfrm xmlns:a="http://schemas.openxmlformats.org/drawingml/2006/main">
          <a:off x="1082424" y="4291067"/>
          <a:ext cx="7806105" cy="127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0.26067</cdr:x>
      <cdr:y>0.51755</cdr:y>
    </cdr:from>
    <cdr:to>
      <cdr:x>0.26067</cdr:x>
      <cdr:y>0.70352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8B555350-00A0-604B-892E-1F41E70C3ED9}"/>
            </a:ext>
          </a:extLst>
        </cdr:cNvPr>
        <cdr:cNvCxnSpPr/>
      </cdr:nvCxnSpPr>
      <cdr:spPr>
        <a:xfrm xmlns:a="http://schemas.openxmlformats.org/drawingml/2006/main">
          <a:off x="2421320" y="3139240"/>
          <a:ext cx="0" cy="112796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0.26022</cdr:x>
      <cdr:y>0.70943</cdr:y>
    </cdr:from>
    <cdr:to>
      <cdr:x>0.26022</cdr:x>
      <cdr:y>0.83358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929AAC1C-2E0E-F844-98AF-B52AC09CC48D}"/>
            </a:ext>
          </a:extLst>
        </cdr:cNvPr>
        <cdr:cNvCxnSpPr/>
      </cdr:nvCxnSpPr>
      <cdr:spPr>
        <a:xfrm xmlns:a="http://schemas.openxmlformats.org/drawingml/2006/main">
          <a:off x="2417131" y="4303059"/>
          <a:ext cx="0" cy="753035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0.26867</cdr:x>
      <cdr:y>0.62717</cdr:y>
    </cdr:from>
    <cdr:to>
      <cdr:x>0.41403</cdr:x>
      <cdr:y>0.68051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980EC977-D3F1-EB48-9C05-12550973F7F4}"/>
            </a:ext>
          </a:extLst>
        </cdr:cNvPr>
        <cdr:cNvSpPr txBox="1"/>
      </cdr:nvSpPr>
      <cdr:spPr>
        <a:xfrm xmlns:a="http://schemas.openxmlformats.org/drawingml/2006/main">
          <a:off x="2495593" y="3804089"/>
          <a:ext cx="1350265" cy="323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Specific risk</a:t>
          </a:r>
        </a:p>
      </cdr:txBody>
    </cdr:sp>
  </cdr:relSizeAnchor>
  <cdr:relSizeAnchor xmlns:cdr="http://schemas.openxmlformats.org/drawingml/2006/chartDrawing">
    <cdr:from>
      <cdr:x>0.26975</cdr:x>
      <cdr:y>0.74468</cdr:y>
    </cdr:from>
    <cdr:to>
      <cdr:x>0.44299</cdr:x>
      <cdr:y>0.79593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A537607A-9CF3-1946-8078-C28F58563224}"/>
            </a:ext>
          </a:extLst>
        </cdr:cNvPr>
        <cdr:cNvSpPr txBox="1"/>
      </cdr:nvSpPr>
      <cdr:spPr>
        <a:xfrm xmlns:a="http://schemas.openxmlformats.org/drawingml/2006/main">
          <a:off x="2505666" y="4516898"/>
          <a:ext cx="1609134" cy="310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Systematic risk</a:t>
          </a:r>
        </a:p>
      </cdr:txBody>
    </cdr:sp>
  </cdr:relSizeAnchor>
  <cdr:relSizeAnchor xmlns:cdr="http://schemas.openxmlformats.org/drawingml/2006/chartDrawing">
    <cdr:from>
      <cdr:x>0.14734</cdr:x>
      <cdr:y>0.64686</cdr:y>
    </cdr:from>
    <cdr:to>
      <cdr:x>0.26927</cdr:x>
      <cdr:y>0.7002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2DE1901-74D4-40BA-AB98-697E3DB3EAEF}"/>
            </a:ext>
          </a:extLst>
        </cdr:cNvPr>
        <cdr:cNvSpPr txBox="1"/>
      </cdr:nvSpPr>
      <cdr:spPr>
        <a:xfrm xmlns:a="http://schemas.openxmlformats.org/drawingml/2006/main">
          <a:off x="1368611" y="3923554"/>
          <a:ext cx="1132541" cy="323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/>
            <a:t>Total risk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SimTrade/0.%20%20Blog%20SimTrade/1.%20Billets%20en%20cours%20de%20r&#233;daction/2021-10%20Youssef%20LOURAOUI%20(S&#233;rie%202)/2.%20Posts/17.%20Implementing%20Markowitz/Markowitz_model_2022_03_13_Y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oussef\Downloads\Saved_documents\Simtrade\Black_Litterman_model_2022_03_13_Y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asset portfolio (real data)"/>
      <sheetName val="3-asset portfolio (simulated)"/>
    </sheetNames>
    <sheetDataSet>
      <sheetData sheetId="0"/>
      <sheetData sheetId="1">
        <row r="6">
          <cell r="B6">
            <v>0.15</v>
          </cell>
        </row>
        <row r="7">
          <cell r="B7">
            <v>0.22</v>
          </cell>
        </row>
        <row r="8">
          <cell r="B8">
            <v>0.1</v>
          </cell>
        </row>
        <row r="18">
          <cell r="B18">
            <v>4.0000000000000008E-2</v>
          </cell>
          <cell r="C18">
            <v>2.0999999999999998E-2</v>
          </cell>
          <cell r="D18">
            <v>1.6000000000000004E-2</v>
          </cell>
        </row>
        <row r="19">
          <cell r="B19">
            <v>2.0999999999999998E-2</v>
          </cell>
          <cell r="C19">
            <v>0.12249999999999998</v>
          </cell>
          <cell r="D19">
            <v>1.7499999999999998E-2</v>
          </cell>
        </row>
        <row r="20">
          <cell r="B20">
            <v>1.6000000000000004E-2</v>
          </cell>
          <cell r="C20">
            <v>1.7499999999999998E-2</v>
          </cell>
          <cell r="D20">
            <v>1.0000000000000002E-2</v>
          </cell>
        </row>
        <row r="25">
          <cell r="B25">
            <v>0.18</v>
          </cell>
        </row>
        <row r="42">
          <cell r="A42">
            <v>1</v>
          </cell>
        </row>
        <row r="43">
          <cell r="A43">
            <v>1</v>
          </cell>
        </row>
        <row r="44">
          <cell r="A44">
            <v>1</v>
          </cell>
        </row>
        <row r="47">
          <cell r="B47">
            <v>137.26452119309261</v>
          </cell>
        </row>
        <row r="48">
          <cell r="B48">
            <v>9.9440737833594977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_model (real data)"/>
      <sheetName val="Data SPX"/>
      <sheetName val="Data TBILL3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6662-8E9F-1042-ACA0-4FFDD2CE8FCE}">
  <sheetPr>
    <tabColor theme="1"/>
  </sheetPr>
  <dimension ref="A1:D30"/>
  <sheetViews>
    <sheetView showGridLines="0" tabSelected="1" workbookViewId="0">
      <selection activeCell="A3" sqref="A3"/>
    </sheetView>
  </sheetViews>
  <sheetFormatPr baseColWidth="10" defaultColWidth="7.4609375" defaultRowHeight="15" x14ac:dyDescent="0.3"/>
  <cols>
    <col min="1" max="1" width="17.84375" style="3" customWidth="1"/>
    <col min="2" max="2" width="12" style="3" customWidth="1"/>
    <col min="3" max="4" width="18.765625" style="3" customWidth="1"/>
    <col min="5" max="16384" width="7.4609375" style="3"/>
  </cols>
  <sheetData>
    <row r="1" spans="1:4" ht="17.399999999999999" x14ac:dyDescent="0.3">
      <c r="A1" s="12" t="s">
        <v>2</v>
      </c>
    </row>
    <row r="2" spans="1:4" ht="7.5" customHeight="1" x14ac:dyDescent="0.3">
      <c r="A2" s="13"/>
    </row>
    <row r="3" spans="1:4" ht="15.6" x14ac:dyDescent="0.3">
      <c r="A3" s="16" t="s">
        <v>9</v>
      </c>
    </row>
    <row r="4" spans="1:4" x14ac:dyDescent="0.3">
      <c r="A4" s="13"/>
    </row>
    <row r="5" spans="1:4" x14ac:dyDescent="0.3">
      <c r="A5" s="13" t="s">
        <v>1</v>
      </c>
      <c r="B5" s="14">
        <v>0.1</v>
      </c>
    </row>
    <row r="6" spans="1:4" x14ac:dyDescent="0.3">
      <c r="A6" s="13" t="s">
        <v>6</v>
      </c>
      <c r="B6" s="14">
        <v>0.3</v>
      </c>
    </row>
    <row r="7" spans="1:4" x14ac:dyDescent="0.3">
      <c r="A7" s="13" t="s">
        <v>3</v>
      </c>
      <c r="B7" s="15">
        <v>0</v>
      </c>
    </row>
    <row r="9" spans="1:4" ht="31.2" x14ac:dyDescent="0.3">
      <c r="A9" s="1" t="s">
        <v>7</v>
      </c>
      <c r="B9" s="2" t="s">
        <v>4</v>
      </c>
      <c r="C9" s="2" t="s">
        <v>8</v>
      </c>
      <c r="D9" s="2" t="s">
        <v>5</v>
      </c>
    </row>
    <row r="10" spans="1:4" x14ac:dyDescent="0.3">
      <c r="A10" s="4">
        <v>1</v>
      </c>
      <c r="B10" s="6">
        <f>$B$6/A10</f>
        <v>0.3</v>
      </c>
      <c r="C10" s="5" t="s">
        <v>0</v>
      </c>
      <c r="D10" s="4"/>
    </row>
    <row r="11" spans="1:4" x14ac:dyDescent="0.3">
      <c r="A11" s="4">
        <v>2</v>
      </c>
      <c r="B11" s="6">
        <f>$B$6/SQRT(A11)</f>
        <v>0.21213203435596423</v>
      </c>
      <c r="C11" s="6">
        <f>(B11-B10)/B10</f>
        <v>-0.29289321881345254</v>
      </c>
      <c r="D11" s="7">
        <f>(B11-$B$10)/$B$10</f>
        <v>-0.29289321881345254</v>
      </c>
    </row>
    <row r="12" spans="1:4" x14ac:dyDescent="0.3">
      <c r="A12" s="4">
        <v>3</v>
      </c>
      <c r="B12" s="6">
        <f>$B$6/SQRT(A12)</f>
        <v>0.17320508075688773</v>
      </c>
      <c r="C12" s="6">
        <f t="shared" ref="C12:C29" si="0">(B12-B11)/B11</f>
        <v>-0.18350341907227385</v>
      </c>
      <c r="D12" s="7">
        <f t="shared" ref="D12:D29" si="1">(B12-$B$10)/$B$10</f>
        <v>-0.42264973081037421</v>
      </c>
    </row>
    <row r="13" spans="1:4" x14ac:dyDescent="0.3">
      <c r="A13" s="4">
        <v>4</v>
      </c>
      <c r="B13" s="6">
        <f t="shared" ref="B13:B28" si="2">$B$6/SQRT(A13)</f>
        <v>0.15</v>
      </c>
      <c r="C13" s="6">
        <f t="shared" si="0"/>
        <v>-0.1339745962155614</v>
      </c>
      <c r="D13" s="7">
        <f t="shared" si="1"/>
        <v>-0.5</v>
      </c>
    </row>
    <row r="14" spans="1:4" x14ac:dyDescent="0.3">
      <c r="A14" s="4">
        <v>5</v>
      </c>
      <c r="B14" s="6">
        <f t="shared" si="2"/>
        <v>0.13416407864998736</v>
      </c>
      <c r="C14" s="6">
        <f t="shared" si="0"/>
        <v>-0.10557280900008423</v>
      </c>
      <c r="D14" s="7">
        <f t="shared" si="1"/>
        <v>-0.55278640450004213</v>
      </c>
    </row>
    <row r="15" spans="1:4" x14ac:dyDescent="0.3">
      <c r="A15" s="4">
        <v>6</v>
      </c>
      <c r="B15" s="6">
        <f t="shared" si="2"/>
        <v>0.12247448713915891</v>
      </c>
      <c r="C15" s="6">
        <f t="shared" si="0"/>
        <v>-8.7129070824722946E-2</v>
      </c>
      <c r="D15" s="7">
        <f t="shared" si="1"/>
        <v>-0.59175170953613687</v>
      </c>
    </row>
    <row r="16" spans="1:4" x14ac:dyDescent="0.3">
      <c r="A16" s="4">
        <v>7</v>
      </c>
      <c r="B16" s="6">
        <f t="shared" si="2"/>
        <v>0.11338934190276816</v>
      </c>
      <c r="C16" s="6">
        <f t="shared" si="0"/>
        <v>-7.4179900227448692E-2</v>
      </c>
      <c r="D16" s="7">
        <f t="shared" si="1"/>
        <v>-0.6220355269907728</v>
      </c>
    </row>
    <row r="17" spans="1:4" x14ac:dyDescent="0.3">
      <c r="A17" s="4">
        <v>8</v>
      </c>
      <c r="B17" s="6">
        <f t="shared" si="2"/>
        <v>0.10606601717798211</v>
      </c>
      <c r="C17" s="6">
        <f t="shared" si="0"/>
        <v>-6.4585653306514695E-2</v>
      </c>
      <c r="D17" s="7">
        <f t="shared" si="1"/>
        <v>-0.64644660940672627</v>
      </c>
    </row>
    <row r="18" spans="1:4" x14ac:dyDescent="0.3">
      <c r="A18" s="4">
        <v>9</v>
      </c>
      <c r="B18" s="6">
        <f t="shared" si="2"/>
        <v>9.9999999999999992E-2</v>
      </c>
      <c r="C18" s="6">
        <f t="shared" si="0"/>
        <v>-5.7190958417936581E-2</v>
      </c>
      <c r="D18" s="7">
        <f t="shared" si="1"/>
        <v>-0.66666666666666674</v>
      </c>
    </row>
    <row r="19" spans="1:4" x14ac:dyDescent="0.3">
      <c r="A19" s="4">
        <v>10</v>
      </c>
      <c r="B19" s="6">
        <f t="shared" si="2"/>
        <v>9.4868329805051374E-2</v>
      </c>
      <c r="C19" s="6">
        <f t="shared" si="0"/>
        <v>-5.1316701949486183E-2</v>
      </c>
      <c r="D19" s="7">
        <f t="shared" si="1"/>
        <v>-0.683772233983162</v>
      </c>
    </row>
    <row r="20" spans="1:4" x14ac:dyDescent="0.3">
      <c r="A20" s="4">
        <v>11</v>
      </c>
      <c r="B20" s="6">
        <f t="shared" si="2"/>
        <v>9.0453403373329078E-2</v>
      </c>
      <c r="C20" s="6">
        <f t="shared" si="0"/>
        <v>-4.6537410754407718E-2</v>
      </c>
      <c r="D20" s="7">
        <f t="shared" si="1"/>
        <v>-0.69848865542223637</v>
      </c>
    </row>
    <row r="21" spans="1:4" x14ac:dyDescent="0.3">
      <c r="A21" s="4">
        <v>12</v>
      </c>
      <c r="B21" s="6">
        <f t="shared" si="2"/>
        <v>8.6602540378443865E-2</v>
      </c>
      <c r="C21" s="6">
        <f t="shared" si="0"/>
        <v>-4.2572892243661786E-2</v>
      </c>
      <c r="D21" s="7">
        <f t="shared" si="1"/>
        <v>-0.71132486540518713</v>
      </c>
    </row>
    <row r="22" spans="1:4" x14ac:dyDescent="0.3">
      <c r="A22" s="4">
        <v>13</v>
      </c>
      <c r="B22" s="6">
        <f t="shared" si="2"/>
        <v>8.3205029433784369E-2</v>
      </c>
      <c r="C22" s="6">
        <f t="shared" si="0"/>
        <v>-3.9231077169477192E-2</v>
      </c>
      <c r="D22" s="7">
        <f t="shared" si="1"/>
        <v>-0.72264990188738543</v>
      </c>
    </row>
    <row r="23" spans="1:4" x14ac:dyDescent="0.3">
      <c r="A23" s="4">
        <v>14</v>
      </c>
      <c r="B23" s="6">
        <f t="shared" si="2"/>
        <v>8.0178372573727313E-2</v>
      </c>
      <c r="C23" s="6">
        <f t="shared" si="0"/>
        <v>-3.6375888340568506E-2</v>
      </c>
      <c r="D23" s="7">
        <f t="shared" si="1"/>
        <v>-0.7327387580875756</v>
      </c>
    </row>
    <row r="24" spans="1:4" x14ac:dyDescent="0.3">
      <c r="A24" s="4">
        <v>15</v>
      </c>
      <c r="B24" s="6">
        <f t="shared" si="2"/>
        <v>7.7459666924148338E-2</v>
      </c>
      <c r="C24" s="6">
        <f t="shared" si="0"/>
        <v>-3.3908216920704073E-2</v>
      </c>
      <c r="D24" s="7">
        <f t="shared" si="1"/>
        <v>-0.74180111025283879</v>
      </c>
    </row>
    <row r="25" spans="1:4" x14ac:dyDescent="0.3">
      <c r="A25" s="4">
        <v>16</v>
      </c>
      <c r="B25" s="6">
        <f t="shared" si="2"/>
        <v>7.4999999999999997E-2</v>
      </c>
      <c r="C25" s="6">
        <f t="shared" si="0"/>
        <v>-3.1754163448145814E-2</v>
      </c>
      <c r="D25" s="7">
        <f t="shared" si="1"/>
        <v>-0.75</v>
      </c>
    </row>
    <row r="26" spans="1:4" x14ac:dyDescent="0.3">
      <c r="A26" s="4">
        <v>17</v>
      </c>
      <c r="B26" s="6">
        <f t="shared" si="2"/>
        <v>7.2760687510899882E-2</v>
      </c>
      <c r="C26" s="6">
        <f t="shared" si="0"/>
        <v>-2.98574998546682E-2</v>
      </c>
      <c r="D26" s="7">
        <f t="shared" si="1"/>
        <v>-0.75746437496366714</v>
      </c>
    </row>
    <row r="27" spans="1:4" x14ac:dyDescent="0.3">
      <c r="A27" s="4">
        <v>18</v>
      </c>
      <c r="B27" s="6">
        <f t="shared" si="2"/>
        <v>7.0710678118654752E-2</v>
      </c>
      <c r="C27" s="6">
        <f t="shared" si="0"/>
        <v>-2.8174684192449801E-2</v>
      </c>
      <c r="D27" s="7">
        <f t="shared" si="1"/>
        <v>-0.76429773960448411</v>
      </c>
    </row>
    <row r="28" spans="1:4" x14ac:dyDescent="0.3">
      <c r="A28" s="4">
        <v>19</v>
      </c>
      <c r="B28" s="6">
        <f t="shared" si="2"/>
        <v>6.8824720161168515E-2</v>
      </c>
      <c r="C28" s="6">
        <f t="shared" si="0"/>
        <v>-2.6671473215424971E-2</v>
      </c>
      <c r="D28" s="7">
        <f t="shared" si="1"/>
        <v>-0.7705842661294382</v>
      </c>
    </row>
    <row r="29" spans="1:4" x14ac:dyDescent="0.3">
      <c r="A29" s="8">
        <v>20</v>
      </c>
      <c r="B29" s="9">
        <f>$B$6/SQRT(A29)</f>
        <v>6.7082039324993681E-2</v>
      </c>
      <c r="C29" s="9">
        <f t="shared" si="0"/>
        <v>-2.5320565519103545E-2</v>
      </c>
      <c r="D29" s="10">
        <f t="shared" si="1"/>
        <v>-0.77639320225002106</v>
      </c>
    </row>
    <row r="30" spans="1:4" x14ac:dyDescent="0.3">
      <c r="C30" s="11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Diversification</vt:lpstr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Longin</cp:lastModifiedBy>
  <dcterms:created xsi:type="dcterms:W3CDTF">2022-03-13T12:21:31Z</dcterms:created>
  <dcterms:modified xsi:type="dcterms:W3CDTF">2022-04-09T20:54:32Z</dcterms:modified>
</cp:coreProperties>
</file>