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2-03 Liangyao TANG\"/>
    </mc:Choice>
  </mc:AlternateContent>
  <xr:revisionPtr revIDLastSave="0" documentId="13_ncr:1_{2469A137-0987-402D-96D2-113F64FCDAA9}" xr6:coauthVersionLast="47" xr6:coauthVersionMax="47" xr10:uidLastSave="{00000000-0000-0000-0000-000000000000}"/>
  <bookViews>
    <workbookView xWindow="-108" yWindow="-108" windowWidth="23256" windowHeight="12576" xr2:uid="{22A081CB-20E3-A64B-A4A1-1401812041E2}"/>
  </bookViews>
  <sheets>
    <sheet name="Mortgage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10" i="1"/>
  <c r="C8" i="1"/>
  <c r="E158" i="1" s="1"/>
  <c r="D24" i="1"/>
  <c r="D23" i="1"/>
  <c r="D22" i="1"/>
  <c r="D15" i="1"/>
  <c r="E30" i="1" l="1"/>
  <c r="E363" i="1"/>
  <c r="E340" i="1"/>
  <c r="E314" i="1"/>
  <c r="F275" i="1"/>
  <c r="F225" i="1"/>
  <c r="E197" i="1"/>
  <c r="F147" i="1"/>
  <c r="E78" i="1"/>
  <c r="E375" i="1"/>
  <c r="E356" i="1"/>
  <c r="F335" i="1"/>
  <c r="F303" i="1"/>
  <c r="E268" i="1"/>
  <c r="F218" i="1"/>
  <c r="E190" i="1"/>
  <c r="E140" i="1"/>
  <c r="F63" i="1"/>
  <c r="E368" i="1"/>
  <c r="F343" i="1"/>
  <c r="F319" i="1"/>
  <c r="F282" i="1"/>
  <c r="E254" i="1"/>
  <c r="E204" i="1"/>
  <c r="F154" i="1"/>
  <c r="F92" i="1"/>
  <c r="E370" i="1"/>
  <c r="E347" i="1"/>
  <c r="E330" i="1"/>
  <c r="F289" i="1"/>
  <c r="E261" i="1"/>
  <c r="F211" i="1"/>
  <c r="F161" i="1"/>
  <c r="E106" i="1"/>
  <c r="F35" i="1"/>
  <c r="F32" i="1"/>
  <c r="E372" i="1"/>
  <c r="F367" i="1"/>
  <c r="F353" i="1"/>
  <c r="F339" i="1"/>
  <c r="E319" i="1"/>
  <c r="F308" i="1"/>
  <c r="E296" i="1"/>
  <c r="E282" i="1"/>
  <c r="F253" i="1"/>
  <c r="F239" i="1"/>
  <c r="E225" i="1"/>
  <c r="F175" i="1"/>
  <c r="E161" i="1"/>
  <c r="F357" i="1"/>
  <c r="E379" i="1"/>
  <c r="F380" i="1"/>
  <c r="E383" i="1"/>
  <c r="F384" i="1"/>
  <c r="E387" i="1"/>
  <c r="E33" i="1"/>
  <c r="F34" i="1"/>
  <c r="E37" i="1"/>
  <c r="F38" i="1"/>
  <c r="E41" i="1"/>
  <c r="F42" i="1"/>
  <c r="E45" i="1"/>
  <c r="F46" i="1"/>
  <c r="E49" i="1"/>
  <c r="F50" i="1"/>
  <c r="E53" i="1"/>
  <c r="F54" i="1"/>
  <c r="E57" i="1"/>
  <c r="F58" i="1"/>
  <c r="E61" i="1"/>
  <c r="F62" i="1"/>
  <c r="E65" i="1"/>
  <c r="F66" i="1"/>
  <c r="E69" i="1"/>
  <c r="F70" i="1"/>
  <c r="E73" i="1"/>
  <c r="F74" i="1"/>
  <c r="E77" i="1"/>
  <c r="F78" i="1"/>
  <c r="E81" i="1"/>
  <c r="F82" i="1"/>
  <c r="E85" i="1"/>
  <c r="F86" i="1"/>
  <c r="E89" i="1"/>
  <c r="F90" i="1"/>
  <c r="E93" i="1"/>
  <c r="F94" i="1"/>
  <c r="E97" i="1"/>
  <c r="F98" i="1"/>
  <c r="E101" i="1"/>
  <c r="F102" i="1"/>
  <c r="E105" i="1"/>
  <c r="F106" i="1"/>
  <c r="E109" i="1"/>
  <c r="F110" i="1"/>
  <c r="E113" i="1"/>
  <c r="F114" i="1"/>
  <c r="E117" i="1"/>
  <c r="F118" i="1"/>
  <c r="E121" i="1"/>
  <c r="F122" i="1"/>
  <c r="E125" i="1"/>
  <c r="F126" i="1"/>
  <c r="E129" i="1"/>
  <c r="F130" i="1"/>
  <c r="E133" i="1"/>
  <c r="E378" i="1"/>
  <c r="F379" i="1"/>
  <c r="E382" i="1"/>
  <c r="F383" i="1"/>
  <c r="E386" i="1"/>
  <c r="F387" i="1"/>
  <c r="F33" i="1"/>
  <c r="E36" i="1"/>
  <c r="F37" i="1"/>
  <c r="E40" i="1"/>
  <c r="F41" i="1"/>
  <c r="E44" i="1"/>
  <c r="F45" i="1"/>
  <c r="E48" i="1"/>
  <c r="F49" i="1"/>
  <c r="E52" i="1"/>
  <c r="F53" i="1"/>
  <c r="E56" i="1"/>
  <c r="F57" i="1"/>
  <c r="E60" i="1"/>
  <c r="F61" i="1"/>
  <c r="E64" i="1"/>
  <c r="F65" i="1"/>
  <c r="E68" i="1"/>
  <c r="F69" i="1"/>
  <c r="E72" i="1"/>
  <c r="F73" i="1"/>
  <c r="E76" i="1"/>
  <c r="F77" i="1"/>
  <c r="E80" i="1"/>
  <c r="F81" i="1"/>
  <c r="E84" i="1"/>
  <c r="F85" i="1"/>
  <c r="E88" i="1"/>
  <c r="F89" i="1"/>
  <c r="E92" i="1"/>
  <c r="F93" i="1"/>
  <c r="E96" i="1"/>
  <c r="F97" i="1"/>
  <c r="E100" i="1"/>
  <c r="F101" i="1"/>
  <c r="E104" i="1"/>
  <c r="F105" i="1"/>
  <c r="E108" i="1"/>
  <c r="F109" i="1"/>
  <c r="E112" i="1"/>
  <c r="F113" i="1"/>
  <c r="E116" i="1"/>
  <c r="F117" i="1"/>
  <c r="E120" i="1"/>
  <c r="F121" i="1"/>
  <c r="E124" i="1"/>
  <c r="F125" i="1"/>
  <c r="E128" i="1"/>
  <c r="E377" i="1"/>
  <c r="F382" i="1"/>
  <c r="E385" i="1"/>
  <c r="E35" i="1"/>
  <c r="F40" i="1"/>
  <c r="E43" i="1"/>
  <c r="F48" i="1"/>
  <c r="E51" i="1"/>
  <c r="F56" i="1"/>
  <c r="E59" i="1"/>
  <c r="F64" i="1"/>
  <c r="E67" i="1"/>
  <c r="F72" i="1"/>
  <c r="E75" i="1"/>
  <c r="F80" i="1"/>
  <c r="E83" i="1"/>
  <c r="F88" i="1"/>
  <c r="E91" i="1"/>
  <c r="F96" i="1"/>
  <c r="E99" i="1"/>
  <c r="F104" i="1"/>
  <c r="E107" i="1"/>
  <c r="F112" i="1"/>
  <c r="E115" i="1"/>
  <c r="F120" i="1"/>
  <c r="E123" i="1"/>
  <c r="F128" i="1"/>
  <c r="E130" i="1"/>
  <c r="E132" i="1"/>
  <c r="E135" i="1"/>
  <c r="F136" i="1"/>
  <c r="E139" i="1"/>
  <c r="F140" i="1"/>
  <c r="E143" i="1"/>
  <c r="F144" i="1"/>
  <c r="E147" i="1"/>
  <c r="F148" i="1"/>
  <c r="E151" i="1"/>
  <c r="F152" i="1"/>
  <c r="E155" i="1"/>
  <c r="F156" i="1"/>
  <c r="E159" i="1"/>
  <c r="F160" i="1"/>
  <c r="E163" i="1"/>
  <c r="F164" i="1"/>
  <c r="E167" i="1"/>
  <c r="F168" i="1"/>
  <c r="E171" i="1"/>
  <c r="F172" i="1"/>
  <c r="E175" i="1"/>
  <c r="F176" i="1"/>
  <c r="E179" i="1"/>
  <c r="F180" i="1"/>
  <c r="E183" i="1"/>
  <c r="F184" i="1"/>
  <c r="E187" i="1"/>
  <c r="F188" i="1"/>
  <c r="E191" i="1"/>
  <c r="F192" i="1"/>
  <c r="E195" i="1"/>
  <c r="F196" i="1"/>
  <c r="E199" i="1"/>
  <c r="F200" i="1"/>
  <c r="E203" i="1"/>
  <c r="F204" i="1"/>
  <c r="E207" i="1"/>
  <c r="F208" i="1"/>
  <c r="E211" i="1"/>
  <c r="F212" i="1"/>
  <c r="E215" i="1"/>
  <c r="F216" i="1"/>
  <c r="E219" i="1"/>
  <c r="F220" i="1"/>
  <c r="E223" i="1"/>
  <c r="F224" i="1"/>
  <c r="E227" i="1"/>
  <c r="F228" i="1"/>
  <c r="E231" i="1"/>
  <c r="F232" i="1"/>
  <c r="E235" i="1"/>
  <c r="F236" i="1"/>
  <c r="E239" i="1"/>
  <c r="F240" i="1"/>
  <c r="E243" i="1"/>
  <c r="F244" i="1"/>
  <c r="E247" i="1"/>
  <c r="F248" i="1"/>
  <c r="E251" i="1"/>
  <c r="F252" i="1"/>
  <c r="E255" i="1"/>
  <c r="F256" i="1"/>
  <c r="E259" i="1"/>
  <c r="F260" i="1"/>
  <c r="E263" i="1"/>
  <c r="F264" i="1"/>
  <c r="E267" i="1"/>
  <c r="F268" i="1"/>
  <c r="E271" i="1"/>
  <c r="F272" i="1"/>
  <c r="E275" i="1"/>
  <c r="F276" i="1"/>
  <c r="E279" i="1"/>
  <c r="F280" i="1"/>
  <c r="E283" i="1"/>
  <c r="F284" i="1"/>
  <c r="E287" i="1"/>
  <c r="F288" i="1"/>
  <c r="E291" i="1"/>
  <c r="F292" i="1"/>
  <c r="E295" i="1"/>
  <c r="F296" i="1"/>
  <c r="E299" i="1"/>
  <c r="F300" i="1"/>
  <c r="F377" i="1"/>
  <c r="E381" i="1"/>
  <c r="E384" i="1"/>
  <c r="F36" i="1"/>
  <c r="F39" i="1"/>
  <c r="F43" i="1"/>
  <c r="E47" i="1"/>
  <c r="E50" i="1"/>
  <c r="E54" i="1"/>
  <c r="F68" i="1"/>
  <c r="F71" i="1"/>
  <c r="F75" i="1"/>
  <c r="E79" i="1"/>
  <c r="E82" i="1"/>
  <c r="E86" i="1"/>
  <c r="F100" i="1"/>
  <c r="F103" i="1"/>
  <c r="F107" i="1"/>
  <c r="E111" i="1"/>
  <c r="E114" i="1"/>
  <c r="E118" i="1"/>
  <c r="E131" i="1"/>
  <c r="F133" i="1"/>
  <c r="F135" i="1"/>
  <c r="E137" i="1"/>
  <c r="F142" i="1"/>
  <c r="E144" i="1"/>
  <c r="E146" i="1"/>
  <c r="F149" i="1"/>
  <c r="F151" i="1"/>
  <c r="E153" i="1"/>
  <c r="F158" i="1"/>
  <c r="E160" i="1"/>
  <c r="E162" i="1"/>
  <c r="F165" i="1"/>
  <c r="F167" i="1"/>
  <c r="E169" i="1"/>
  <c r="F174" i="1"/>
  <c r="E176" i="1"/>
  <c r="E178" i="1"/>
  <c r="F181" i="1"/>
  <c r="F183" i="1"/>
  <c r="E185" i="1"/>
  <c r="F190" i="1"/>
  <c r="E192" i="1"/>
  <c r="E194" i="1"/>
  <c r="F197" i="1"/>
  <c r="F199" i="1"/>
  <c r="E201" i="1"/>
  <c r="F206" i="1"/>
  <c r="E208" i="1"/>
  <c r="E210" i="1"/>
  <c r="F213" i="1"/>
  <c r="F215" i="1"/>
  <c r="E217" i="1"/>
  <c r="F222" i="1"/>
  <c r="E224" i="1"/>
  <c r="E226" i="1"/>
  <c r="F229" i="1"/>
  <c r="F231" i="1"/>
  <c r="E233" i="1"/>
  <c r="F238" i="1"/>
  <c r="E240" i="1"/>
  <c r="E242" i="1"/>
  <c r="F245" i="1"/>
  <c r="F247" i="1"/>
  <c r="E249" i="1"/>
  <c r="F254" i="1"/>
  <c r="E256" i="1"/>
  <c r="E258" i="1"/>
  <c r="F261" i="1"/>
  <c r="F263" i="1"/>
  <c r="E265" i="1"/>
  <c r="F270" i="1"/>
  <c r="E272" i="1"/>
  <c r="E274" i="1"/>
  <c r="F277" i="1"/>
  <c r="F279" i="1"/>
  <c r="E281" i="1"/>
  <c r="F286" i="1"/>
  <c r="E288" i="1"/>
  <c r="E290" i="1"/>
  <c r="F293" i="1"/>
  <c r="F295" i="1"/>
  <c r="E297" i="1"/>
  <c r="F302" i="1"/>
  <c r="E305" i="1"/>
  <c r="F306" i="1"/>
  <c r="E309" i="1"/>
  <c r="F310" i="1"/>
  <c r="E313" i="1"/>
  <c r="F314" i="1"/>
  <c r="E317" i="1"/>
  <c r="F318" i="1"/>
  <c r="E321" i="1"/>
  <c r="F322" i="1"/>
  <c r="E325" i="1"/>
  <c r="F326" i="1"/>
  <c r="E329" i="1"/>
  <c r="F330" i="1"/>
  <c r="E333" i="1"/>
  <c r="F334" i="1"/>
  <c r="E337" i="1"/>
  <c r="F338" i="1"/>
  <c r="E341" i="1"/>
  <c r="F342" i="1"/>
  <c r="E345" i="1"/>
  <c r="F346" i="1"/>
  <c r="E349" i="1"/>
  <c r="F350" i="1"/>
  <c r="E353" i="1"/>
  <c r="F354" i="1"/>
  <c r="E357" i="1"/>
  <c r="F358" i="1"/>
  <c r="E361" i="1"/>
  <c r="F362" i="1"/>
  <c r="E365" i="1"/>
  <c r="F366" i="1"/>
  <c r="E369" i="1"/>
  <c r="F370" i="1"/>
  <c r="E373" i="1"/>
  <c r="F374" i="1"/>
  <c r="F29" i="1"/>
  <c r="F31" i="1"/>
  <c r="E28" i="1"/>
  <c r="F378" i="1"/>
  <c r="F381" i="1"/>
  <c r="F385" i="1"/>
  <c r="F44" i="1"/>
  <c r="F47" i="1"/>
  <c r="F51" i="1"/>
  <c r="E55" i="1"/>
  <c r="E58" i="1"/>
  <c r="E62" i="1"/>
  <c r="F76" i="1"/>
  <c r="F79" i="1"/>
  <c r="F83" i="1"/>
  <c r="E87" i="1"/>
  <c r="E90" i="1"/>
  <c r="E94" i="1"/>
  <c r="F108" i="1"/>
  <c r="F111" i="1"/>
  <c r="F115" i="1"/>
  <c r="E119" i="1"/>
  <c r="E122" i="1"/>
  <c r="E126" i="1"/>
  <c r="F129" i="1"/>
  <c r="F131" i="1"/>
  <c r="E134" i="1"/>
  <c r="F137" i="1"/>
  <c r="F139" i="1"/>
  <c r="E141" i="1"/>
  <c r="F146" i="1"/>
  <c r="E148" i="1"/>
  <c r="E150" i="1"/>
  <c r="F153" i="1"/>
  <c r="F155" i="1"/>
  <c r="E157" i="1"/>
  <c r="F162" i="1"/>
  <c r="E164" i="1"/>
  <c r="E166" i="1"/>
  <c r="F169" i="1"/>
  <c r="F171" i="1"/>
  <c r="E173" i="1"/>
  <c r="F178" i="1"/>
  <c r="E180" i="1"/>
  <c r="E182" i="1"/>
  <c r="F185" i="1"/>
  <c r="F187" i="1"/>
  <c r="E189" i="1"/>
  <c r="F194" i="1"/>
  <c r="E196" i="1"/>
  <c r="E198" i="1"/>
  <c r="F201" i="1"/>
  <c r="F203" i="1"/>
  <c r="E205" i="1"/>
  <c r="F210" i="1"/>
  <c r="E212" i="1"/>
  <c r="E214" i="1"/>
  <c r="F217" i="1"/>
  <c r="F219" i="1"/>
  <c r="E221" i="1"/>
  <c r="F226" i="1"/>
  <c r="E228" i="1"/>
  <c r="E230" i="1"/>
  <c r="F233" i="1"/>
  <c r="F235" i="1"/>
  <c r="E237" i="1"/>
  <c r="F242" i="1"/>
  <c r="E244" i="1"/>
  <c r="E246" i="1"/>
  <c r="F249" i="1"/>
  <c r="F251" i="1"/>
  <c r="E253" i="1"/>
  <c r="F258" i="1"/>
  <c r="E260" i="1"/>
  <c r="E262" i="1"/>
  <c r="F265" i="1"/>
  <c r="F267" i="1"/>
  <c r="E269" i="1"/>
  <c r="F274" i="1"/>
  <c r="E276" i="1"/>
  <c r="E278" i="1"/>
  <c r="F281" i="1"/>
  <c r="F283" i="1"/>
  <c r="E285" i="1"/>
  <c r="F290" i="1"/>
  <c r="E292" i="1"/>
  <c r="E294" i="1"/>
  <c r="F297" i="1"/>
  <c r="F299" i="1"/>
  <c r="E301" i="1"/>
  <c r="E304" i="1"/>
  <c r="F305" i="1"/>
  <c r="E308" i="1"/>
  <c r="F309" i="1"/>
  <c r="E312" i="1"/>
  <c r="F313" i="1"/>
  <c r="E316" i="1"/>
  <c r="F317" i="1"/>
  <c r="E320" i="1"/>
  <c r="F321" i="1"/>
  <c r="E324" i="1"/>
  <c r="F325" i="1"/>
  <c r="E328" i="1"/>
  <c r="F329" i="1"/>
  <c r="E332" i="1"/>
  <c r="F333" i="1"/>
  <c r="E336" i="1"/>
  <c r="F337" i="1"/>
  <c r="F386" i="1"/>
  <c r="E38" i="1"/>
  <c r="F52" i="1"/>
  <c r="F59" i="1"/>
  <c r="E66" i="1"/>
  <c r="F87" i="1"/>
  <c r="E95" i="1"/>
  <c r="E102" i="1"/>
  <c r="F116" i="1"/>
  <c r="F123" i="1"/>
  <c r="F134" i="1"/>
  <c r="E138" i="1"/>
  <c r="F141" i="1"/>
  <c r="E145" i="1"/>
  <c r="E152" i="1"/>
  <c r="F159" i="1"/>
  <c r="F166" i="1"/>
  <c r="E170" i="1"/>
  <c r="F173" i="1"/>
  <c r="E177" i="1"/>
  <c r="E184" i="1"/>
  <c r="F191" i="1"/>
  <c r="F198" i="1"/>
  <c r="E202" i="1"/>
  <c r="F205" i="1"/>
  <c r="E209" i="1"/>
  <c r="E216" i="1"/>
  <c r="F223" i="1"/>
  <c r="F230" i="1"/>
  <c r="E234" i="1"/>
  <c r="F237" i="1"/>
  <c r="E241" i="1"/>
  <c r="E248" i="1"/>
  <c r="F255" i="1"/>
  <c r="F262" i="1"/>
  <c r="E266" i="1"/>
  <c r="F269" i="1"/>
  <c r="E273" i="1"/>
  <c r="E280" i="1"/>
  <c r="F287" i="1"/>
  <c r="F294" i="1"/>
  <c r="E298" i="1"/>
  <c r="F301" i="1"/>
  <c r="F304" i="1"/>
  <c r="E307" i="1"/>
  <c r="F312" i="1"/>
  <c r="E315" i="1"/>
  <c r="F320" i="1"/>
  <c r="E323" i="1"/>
  <c r="F328" i="1"/>
  <c r="E331" i="1"/>
  <c r="F336" i="1"/>
  <c r="F340" i="1"/>
  <c r="E342" i="1"/>
  <c r="E344" i="1"/>
  <c r="F347" i="1"/>
  <c r="F349" i="1"/>
  <c r="E351" i="1"/>
  <c r="F356" i="1"/>
  <c r="E358" i="1"/>
  <c r="E360" i="1"/>
  <c r="F363" i="1"/>
  <c r="F365" i="1"/>
  <c r="E367" i="1"/>
  <c r="F372" i="1"/>
  <c r="E374" i="1"/>
  <c r="E376" i="1"/>
  <c r="F30" i="1"/>
  <c r="F28" i="1"/>
  <c r="G28" i="1" s="1"/>
  <c r="C29" i="1" s="1"/>
  <c r="E380" i="1"/>
  <c r="E39" i="1"/>
  <c r="E46" i="1"/>
  <c r="F60" i="1"/>
  <c r="F67" i="1"/>
  <c r="E74" i="1"/>
  <c r="F95" i="1"/>
  <c r="E103" i="1"/>
  <c r="E110" i="1"/>
  <c r="F124" i="1"/>
  <c r="F138" i="1"/>
  <c r="E142" i="1"/>
  <c r="F145" i="1"/>
  <c r="E149" i="1"/>
  <c r="E156" i="1"/>
  <c r="F163" i="1"/>
  <c r="F170" i="1"/>
  <c r="E174" i="1"/>
  <c r="F177" i="1"/>
  <c r="E181" i="1"/>
  <c r="E188" i="1"/>
  <c r="F195" i="1"/>
  <c r="F202" i="1"/>
  <c r="E206" i="1"/>
  <c r="F209" i="1"/>
  <c r="E213" i="1"/>
  <c r="E220" i="1"/>
  <c r="F227" i="1"/>
  <c r="F234" i="1"/>
  <c r="E238" i="1"/>
  <c r="F241" i="1"/>
  <c r="E245" i="1"/>
  <c r="E252" i="1"/>
  <c r="F259" i="1"/>
  <c r="F266" i="1"/>
  <c r="E270" i="1"/>
  <c r="F273" i="1"/>
  <c r="E277" i="1"/>
  <c r="E284" i="1"/>
  <c r="F291" i="1"/>
  <c r="F298" i="1"/>
  <c r="E302" i="1"/>
  <c r="F307" i="1"/>
  <c r="E310" i="1"/>
  <c r="F315" i="1"/>
  <c r="E318" i="1"/>
  <c r="F323" i="1"/>
  <c r="E326" i="1"/>
  <c r="F331" i="1"/>
  <c r="E334" i="1"/>
  <c r="E339" i="1"/>
  <c r="F344" i="1"/>
  <c r="E346" i="1"/>
  <c r="E348" i="1"/>
  <c r="F351" i="1"/>
  <c r="E29" i="1"/>
  <c r="F360" i="1"/>
  <c r="F355" i="1"/>
  <c r="E350" i="1"/>
  <c r="E343" i="1"/>
  <c r="E335" i="1"/>
  <c r="F324" i="1"/>
  <c r="E303" i="1"/>
  <c r="E289" i="1"/>
  <c r="F246" i="1"/>
  <c r="E232" i="1"/>
  <c r="E218" i="1"/>
  <c r="F189" i="1"/>
  <c r="F182" i="1"/>
  <c r="E168" i="1"/>
  <c r="E154" i="1"/>
  <c r="F132" i="1"/>
  <c r="F119" i="1"/>
  <c r="F91" i="1"/>
  <c r="E63" i="1"/>
  <c r="E34" i="1"/>
  <c r="E32" i="1"/>
  <c r="F376" i="1"/>
  <c r="F371" i="1"/>
  <c r="F369" i="1"/>
  <c r="F364" i="1"/>
  <c r="E362" i="1"/>
  <c r="F359" i="1"/>
  <c r="E355" i="1"/>
  <c r="F352" i="1"/>
  <c r="F345" i="1"/>
  <c r="E338" i="1"/>
  <c r="F327" i="1"/>
  <c r="E322" i="1"/>
  <c r="F311" i="1"/>
  <c r="E306" i="1"/>
  <c r="E300" i="1"/>
  <c r="E293" i="1"/>
  <c r="E286" i="1"/>
  <c r="F257" i="1"/>
  <c r="F250" i="1"/>
  <c r="F243" i="1"/>
  <c r="E236" i="1"/>
  <c r="E229" i="1"/>
  <c r="E222" i="1"/>
  <c r="F193" i="1"/>
  <c r="F186" i="1"/>
  <c r="F179" i="1"/>
  <c r="E172" i="1"/>
  <c r="E165" i="1"/>
  <c r="F127" i="1"/>
  <c r="F99" i="1"/>
  <c r="E71" i="1"/>
  <c r="E42" i="1"/>
  <c r="E31" i="1"/>
  <c r="F375" i="1"/>
  <c r="F373" i="1"/>
  <c r="E371" i="1"/>
  <c r="F368" i="1"/>
  <c r="E366" i="1"/>
  <c r="E364" i="1"/>
  <c r="F361" i="1"/>
  <c r="E359" i="1"/>
  <c r="E354" i="1"/>
  <c r="E352" i="1"/>
  <c r="F348" i="1"/>
  <c r="F341" i="1"/>
  <c r="F332" i="1"/>
  <c r="E327" i="1"/>
  <c r="F316" i="1"/>
  <c r="E311" i="1"/>
  <c r="F285" i="1"/>
  <c r="F278" i="1"/>
  <c r="F271" i="1"/>
  <c r="E264" i="1"/>
  <c r="E257" i="1"/>
  <c r="E250" i="1"/>
  <c r="F221" i="1"/>
  <c r="F214" i="1"/>
  <c r="F207" i="1"/>
  <c r="E200" i="1"/>
  <c r="E193" i="1"/>
  <c r="E186" i="1"/>
  <c r="F157" i="1"/>
  <c r="F150" i="1"/>
  <c r="F143" i="1"/>
  <c r="E136" i="1"/>
  <c r="E127" i="1"/>
  <c r="E98" i="1"/>
  <c r="F84" i="1"/>
  <c r="E70" i="1"/>
  <c r="F55" i="1"/>
  <c r="C15" i="1"/>
  <c r="C22" i="1"/>
  <c r="C23" i="1"/>
  <c r="D378" i="1" l="1"/>
  <c r="D382" i="1"/>
  <c r="D386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377" i="1"/>
  <c r="D381" i="1"/>
  <c r="D385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380" i="1"/>
  <c r="D38" i="1"/>
  <c r="D46" i="1"/>
  <c r="D54" i="1"/>
  <c r="D62" i="1"/>
  <c r="D70" i="1"/>
  <c r="D78" i="1"/>
  <c r="D86" i="1"/>
  <c r="D94" i="1"/>
  <c r="D102" i="1"/>
  <c r="D110" i="1"/>
  <c r="D118" i="1"/>
  <c r="D126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3" i="1"/>
  <c r="D58" i="1"/>
  <c r="D61" i="1"/>
  <c r="D65" i="1"/>
  <c r="D90" i="1"/>
  <c r="D93" i="1"/>
  <c r="D97" i="1"/>
  <c r="D122" i="1"/>
  <c r="D125" i="1"/>
  <c r="D129" i="1"/>
  <c r="D139" i="1"/>
  <c r="D141" i="1"/>
  <c r="D148" i="1"/>
  <c r="D155" i="1"/>
  <c r="D157" i="1"/>
  <c r="D164" i="1"/>
  <c r="D171" i="1"/>
  <c r="D173" i="1"/>
  <c r="D180" i="1"/>
  <c r="D187" i="1"/>
  <c r="D189" i="1"/>
  <c r="D196" i="1"/>
  <c r="D203" i="1"/>
  <c r="D205" i="1"/>
  <c r="D212" i="1"/>
  <c r="D219" i="1"/>
  <c r="D221" i="1"/>
  <c r="D228" i="1"/>
  <c r="D235" i="1"/>
  <c r="D237" i="1"/>
  <c r="D244" i="1"/>
  <c r="D251" i="1"/>
  <c r="D253" i="1"/>
  <c r="D260" i="1"/>
  <c r="D267" i="1"/>
  <c r="D269" i="1"/>
  <c r="D276" i="1"/>
  <c r="D283" i="1"/>
  <c r="D285" i="1"/>
  <c r="D292" i="1"/>
  <c r="D299" i="1"/>
  <c r="D301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364" i="1"/>
  <c r="D368" i="1"/>
  <c r="D372" i="1"/>
  <c r="D376" i="1"/>
  <c r="D32" i="1"/>
  <c r="D34" i="1"/>
  <c r="D37" i="1"/>
  <c r="D41" i="1"/>
  <c r="D66" i="1"/>
  <c r="D69" i="1"/>
  <c r="D73" i="1"/>
  <c r="D98" i="1"/>
  <c r="D101" i="1"/>
  <c r="D105" i="1"/>
  <c r="D136" i="1"/>
  <c r="D143" i="1"/>
  <c r="D145" i="1"/>
  <c r="D152" i="1"/>
  <c r="D159" i="1"/>
  <c r="D161" i="1"/>
  <c r="D168" i="1"/>
  <c r="D175" i="1"/>
  <c r="D177" i="1"/>
  <c r="D184" i="1"/>
  <c r="D191" i="1"/>
  <c r="D193" i="1"/>
  <c r="D200" i="1"/>
  <c r="D207" i="1"/>
  <c r="D209" i="1"/>
  <c r="D216" i="1"/>
  <c r="D223" i="1"/>
  <c r="D225" i="1"/>
  <c r="D232" i="1"/>
  <c r="D239" i="1"/>
  <c r="D241" i="1"/>
  <c r="D248" i="1"/>
  <c r="D255" i="1"/>
  <c r="D257" i="1"/>
  <c r="D264" i="1"/>
  <c r="D271" i="1"/>
  <c r="D273" i="1"/>
  <c r="D280" i="1"/>
  <c r="D287" i="1"/>
  <c r="D289" i="1"/>
  <c r="D296" i="1"/>
  <c r="D303" i="1"/>
  <c r="D307" i="1"/>
  <c r="D311" i="1"/>
  <c r="D315" i="1"/>
  <c r="D319" i="1"/>
  <c r="D323" i="1"/>
  <c r="D327" i="1"/>
  <c r="D331" i="1"/>
  <c r="D335" i="1"/>
  <c r="D379" i="1"/>
  <c r="D45" i="1"/>
  <c r="D74" i="1"/>
  <c r="D81" i="1"/>
  <c r="D109" i="1"/>
  <c r="D130" i="1"/>
  <c r="D149" i="1"/>
  <c r="D156" i="1"/>
  <c r="D163" i="1"/>
  <c r="D181" i="1"/>
  <c r="D188" i="1"/>
  <c r="D195" i="1"/>
  <c r="D213" i="1"/>
  <c r="D220" i="1"/>
  <c r="D227" i="1"/>
  <c r="D245" i="1"/>
  <c r="D252" i="1"/>
  <c r="D259" i="1"/>
  <c r="D277" i="1"/>
  <c r="D284" i="1"/>
  <c r="D291" i="1"/>
  <c r="D310" i="1"/>
  <c r="D318" i="1"/>
  <c r="D326" i="1"/>
  <c r="D334" i="1"/>
  <c r="D339" i="1"/>
  <c r="D346" i="1"/>
  <c r="D353" i="1"/>
  <c r="D355" i="1"/>
  <c r="D362" i="1"/>
  <c r="D369" i="1"/>
  <c r="D371" i="1"/>
  <c r="D28" i="1"/>
  <c r="D387" i="1"/>
  <c r="D53" i="1"/>
  <c r="D82" i="1"/>
  <c r="D89" i="1"/>
  <c r="D117" i="1"/>
  <c r="D131" i="1"/>
  <c r="D135" i="1"/>
  <c r="D153" i="1"/>
  <c r="D160" i="1"/>
  <c r="D167" i="1"/>
  <c r="D185" i="1"/>
  <c r="D192" i="1"/>
  <c r="D199" i="1"/>
  <c r="D217" i="1"/>
  <c r="D224" i="1"/>
  <c r="D231" i="1"/>
  <c r="D249" i="1"/>
  <c r="D256" i="1"/>
  <c r="D263" i="1"/>
  <c r="D281" i="1"/>
  <c r="D288" i="1"/>
  <c r="D295" i="1"/>
  <c r="D305" i="1"/>
  <c r="D313" i="1"/>
  <c r="D321" i="1"/>
  <c r="D329" i="1"/>
  <c r="D337" i="1"/>
  <c r="D341" i="1"/>
  <c r="D343" i="1"/>
  <c r="D350" i="1"/>
  <c r="D383" i="1"/>
  <c r="D42" i="1"/>
  <c r="D113" i="1"/>
  <c r="D165" i="1"/>
  <c r="D172" i="1"/>
  <c r="D179" i="1"/>
  <c r="D229" i="1"/>
  <c r="D236" i="1"/>
  <c r="D243" i="1"/>
  <c r="D293" i="1"/>
  <c r="D300" i="1"/>
  <c r="D306" i="1"/>
  <c r="D322" i="1"/>
  <c r="D338" i="1"/>
  <c r="D345" i="1"/>
  <c r="D357" i="1"/>
  <c r="D30" i="1"/>
  <c r="D384" i="1"/>
  <c r="D57" i="1"/>
  <c r="D85" i="1"/>
  <c r="D114" i="1"/>
  <c r="D137" i="1"/>
  <c r="D144" i="1"/>
  <c r="D151" i="1"/>
  <c r="D201" i="1"/>
  <c r="D208" i="1"/>
  <c r="D215" i="1"/>
  <c r="D265" i="1"/>
  <c r="D279" i="1"/>
  <c r="D317" i="1"/>
  <c r="D333" i="1"/>
  <c r="D342" i="1"/>
  <c r="D349" i="1"/>
  <c r="D367" i="1"/>
  <c r="D374" i="1"/>
  <c r="D31" i="1"/>
  <c r="D49" i="1"/>
  <c r="D77" i="1"/>
  <c r="D140" i="1"/>
  <c r="D204" i="1"/>
  <c r="D261" i="1"/>
  <c r="D275" i="1"/>
  <c r="D314" i="1"/>
  <c r="D365" i="1"/>
  <c r="D370" i="1"/>
  <c r="D50" i="1"/>
  <c r="D121" i="1"/>
  <c r="D133" i="1"/>
  <c r="D169" i="1"/>
  <c r="D176" i="1"/>
  <c r="D183" i="1"/>
  <c r="D233" i="1"/>
  <c r="D247" i="1"/>
  <c r="D351" i="1"/>
  <c r="D354" i="1"/>
  <c r="D366" i="1"/>
  <c r="D373" i="1"/>
  <c r="D29" i="1"/>
  <c r="D272" i="1"/>
  <c r="D106" i="1"/>
  <c r="D147" i="1"/>
  <c r="D197" i="1"/>
  <c r="D211" i="1"/>
  <c r="D268" i="1"/>
  <c r="D330" i="1"/>
  <c r="D347" i="1"/>
  <c r="D358" i="1"/>
  <c r="D363" i="1"/>
  <c r="D375" i="1"/>
  <c r="D240" i="1"/>
  <c r="D297" i="1"/>
  <c r="D309" i="1"/>
  <c r="D325" i="1"/>
  <c r="D359" i="1"/>
  <c r="D361" i="1"/>
  <c r="C24" i="1"/>
  <c r="G29" i="1"/>
  <c r="C30" i="1" s="1"/>
  <c r="G30" i="1" l="1"/>
  <c r="C31" i="1" s="1"/>
  <c r="G31" i="1" l="1"/>
  <c r="C32" i="1" s="1"/>
  <c r="G32" i="1" l="1"/>
  <c r="C33" i="1" s="1"/>
  <c r="G33" i="1" s="1"/>
  <c r="C34" i="1" s="1"/>
  <c r="G34" i="1" s="1"/>
  <c r="C35" i="1" s="1"/>
  <c r="G35" i="1" s="1"/>
  <c r="C36" i="1" s="1"/>
  <c r="G36" i="1" s="1"/>
  <c r="C37" i="1" s="1"/>
  <c r="G37" i="1" s="1"/>
  <c r="C38" i="1" s="1"/>
  <c r="G38" i="1" s="1"/>
  <c r="C39" i="1" s="1"/>
  <c r="G39" i="1" s="1"/>
  <c r="C40" i="1" s="1"/>
  <c r="G40" i="1" s="1"/>
  <c r="C41" i="1" s="1"/>
  <c r="G41" i="1" s="1"/>
  <c r="C42" i="1" s="1"/>
  <c r="G42" i="1" s="1"/>
  <c r="C43" i="1" s="1"/>
  <c r="G43" i="1" s="1"/>
  <c r="C44" i="1" s="1"/>
  <c r="G44" i="1" s="1"/>
  <c r="C45" i="1" s="1"/>
  <c r="G45" i="1" s="1"/>
  <c r="C46" i="1" s="1"/>
  <c r="G46" i="1" s="1"/>
  <c r="C47" i="1" s="1"/>
  <c r="G47" i="1" s="1"/>
  <c r="C48" i="1" s="1"/>
  <c r="G48" i="1" s="1"/>
  <c r="C49" i="1" s="1"/>
  <c r="G49" i="1" s="1"/>
  <c r="C50" i="1" s="1"/>
  <c r="G50" i="1" s="1"/>
  <c r="C51" i="1" s="1"/>
  <c r="G51" i="1" s="1"/>
  <c r="C52" i="1" s="1"/>
  <c r="G52" i="1" s="1"/>
  <c r="C53" i="1" s="1"/>
  <c r="G53" i="1" s="1"/>
  <c r="C54" i="1" s="1"/>
  <c r="G54" i="1" s="1"/>
  <c r="C55" i="1" s="1"/>
  <c r="G55" i="1" s="1"/>
  <c r="C56" i="1" s="1"/>
  <c r="G56" i="1" s="1"/>
  <c r="C57" i="1" s="1"/>
  <c r="G57" i="1" s="1"/>
  <c r="C58" i="1" s="1"/>
  <c r="G58" i="1" s="1"/>
  <c r="C59" i="1" s="1"/>
  <c r="G59" i="1" s="1"/>
  <c r="C60" i="1" s="1"/>
  <c r="G60" i="1" s="1"/>
  <c r="C61" i="1" s="1"/>
  <c r="G61" i="1" s="1"/>
  <c r="C62" i="1" s="1"/>
  <c r="G62" i="1" s="1"/>
  <c r="C63" i="1" s="1"/>
  <c r="G63" i="1" s="1"/>
  <c r="C64" i="1" s="1"/>
  <c r="G64" i="1" s="1"/>
  <c r="C65" i="1" s="1"/>
  <c r="G65" i="1" s="1"/>
  <c r="C66" i="1" s="1"/>
  <c r="G66" i="1" s="1"/>
  <c r="C67" i="1" s="1"/>
  <c r="G67" i="1" s="1"/>
  <c r="C68" i="1" s="1"/>
  <c r="G68" i="1" s="1"/>
  <c r="C69" i="1" s="1"/>
  <c r="G69" i="1" s="1"/>
  <c r="C70" i="1" s="1"/>
  <c r="G70" i="1" s="1"/>
  <c r="C71" i="1" s="1"/>
  <c r="G71" i="1" s="1"/>
  <c r="C72" i="1" s="1"/>
  <c r="G72" i="1" s="1"/>
  <c r="C73" i="1" s="1"/>
  <c r="G73" i="1" s="1"/>
  <c r="C74" i="1" s="1"/>
  <c r="G74" i="1" s="1"/>
  <c r="C75" i="1" s="1"/>
  <c r="G75" i="1" s="1"/>
  <c r="C76" i="1" s="1"/>
  <c r="G76" i="1" s="1"/>
  <c r="C77" i="1" s="1"/>
  <c r="G77" i="1" s="1"/>
  <c r="C78" i="1" s="1"/>
  <c r="G78" i="1" s="1"/>
  <c r="C79" i="1" s="1"/>
  <c r="G79" i="1" s="1"/>
  <c r="C80" i="1" s="1"/>
  <c r="G80" i="1" s="1"/>
  <c r="C81" i="1" s="1"/>
  <c r="G81" i="1" s="1"/>
  <c r="C82" i="1" s="1"/>
  <c r="G82" i="1" s="1"/>
  <c r="C83" i="1" s="1"/>
  <c r="G83" i="1" s="1"/>
  <c r="C84" i="1" s="1"/>
  <c r="G84" i="1" s="1"/>
  <c r="C85" i="1" s="1"/>
  <c r="G85" i="1" s="1"/>
  <c r="C86" i="1" s="1"/>
  <c r="G86" i="1" s="1"/>
  <c r="C87" i="1" s="1"/>
  <c r="G87" i="1" s="1"/>
  <c r="C88" i="1" s="1"/>
  <c r="G88" i="1" s="1"/>
  <c r="C89" i="1" s="1"/>
  <c r="G89" i="1" s="1"/>
  <c r="C90" i="1" s="1"/>
  <c r="G90" i="1" s="1"/>
  <c r="C91" i="1" s="1"/>
  <c r="G91" i="1" s="1"/>
  <c r="C92" i="1" s="1"/>
  <c r="G92" i="1" s="1"/>
  <c r="C93" i="1" s="1"/>
  <c r="G93" i="1" s="1"/>
  <c r="C94" i="1" s="1"/>
  <c r="G94" i="1" s="1"/>
  <c r="C95" i="1" s="1"/>
  <c r="G95" i="1" s="1"/>
  <c r="C96" i="1" s="1"/>
  <c r="G96" i="1" s="1"/>
  <c r="C97" i="1" s="1"/>
  <c r="G97" i="1" s="1"/>
  <c r="C98" i="1" s="1"/>
  <c r="G98" i="1" s="1"/>
  <c r="C99" i="1" s="1"/>
  <c r="G99" i="1" s="1"/>
  <c r="C100" i="1" s="1"/>
  <c r="G100" i="1" s="1"/>
  <c r="C101" i="1" s="1"/>
  <c r="G101" i="1" s="1"/>
  <c r="C102" i="1" s="1"/>
  <c r="G102" i="1" s="1"/>
  <c r="C103" i="1" s="1"/>
  <c r="G103" i="1" s="1"/>
  <c r="C104" i="1" s="1"/>
  <c r="G104" i="1" s="1"/>
  <c r="C105" i="1" s="1"/>
  <c r="G105" i="1" s="1"/>
  <c r="C106" i="1" s="1"/>
  <c r="G106" i="1" s="1"/>
  <c r="C107" i="1" s="1"/>
  <c r="G107" i="1" s="1"/>
  <c r="C108" i="1" s="1"/>
  <c r="G108" i="1" s="1"/>
  <c r="C109" i="1" s="1"/>
  <c r="G109" i="1" s="1"/>
  <c r="C110" i="1" s="1"/>
  <c r="G110" i="1" s="1"/>
  <c r="C111" i="1" s="1"/>
  <c r="G111" i="1" s="1"/>
  <c r="C112" i="1" s="1"/>
  <c r="G112" i="1" s="1"/>
  <c r="C113" i="1" s="1"/>
  <c r="G113" i="1" s="1"/>
  <c r="C114" i="1" s="1"/>
  <c r="G114" i="1" s="1"/>
  <c r="C115" i="1" s="1"/>
  <c r="G115" i="1" s="1"/>
  <c r="C116" i="1" s="1"/>
  <c r="G116" i="1" s="1"/>
  <c r="C117" i="1" s="1"/>
  <c r="G117" i="1" s="1"/>
  <c r="C118" i="1" s="1"/>
  <c r="G118" i="1" s="1"/>
  <c r="C119" i="1" s="1"/>
  <c r="G119" i="1" s="1"/>
  <c r="C120" i="1" s="1"/>
  <c r="G120" i="1" s="1"/>
  <c r="C121" i="1" s="1"/>
  <c r="G121" i="1" s="1"/>
  <c r="C122" i="1" s="1"/>
  <c r="G122" i="1" s="1"/>
  <c r="C123" i="1" s="1"/>
  <c r="G123" i="1" s="1"/>
  <c r="C124" i="1" s="1"/>
  <c r="G124" i="1" s="1"/>
  <c r="C125" i="1" s="1"/>
  <c r="G125" i="1" s="1"/>
  <c r="C126" i="1" s="1"/>
  <c r="G126" i="1" s="1"/>
  <c r="C127" i="1" s="1"/>
  <c r="G127" i="1" s="1"/>
  <c r="C128" i="1" s="1"/>
  <c r="G128" i="1" s="1"/>
  <c r="C129" i="1" s="1"/>
  <c r="G129" i="1" s="1"/>
  <c r="C130" i="1" s="1"/>
  <c r="G130" i="1" s="1"/>
  <c r="C131" i="1" s="1"/>
  <c r="G131" i="1" s="1"/>
  <c r="C132" i="1" s="1"/>
  <c r="G132" i="1" s="1"/>
  <c r="C133" i="1" s="1"/>
  <c r="G133" i="1" s="1"/>
  <c r="C134" i="1" s="1"/>
  <c r="G134" i="1" s="1"/>
  <c r="C135" i="1" s="1"/>
  <c r="G135" i="1" s="1"/>
  <c r="C136" i="1" s="1"/>
  <c r="G136" i="1" s="1"/>
  <c r="C137" i="1" s="1"/>
  <c r="G137" i="1" s="1"/>
  <c r="C138" i="1" s="1"/>
  <c r="G138" i="1" s="1"/>
  <c r="C139" i="1" s="1"/>
  <c r="G139" i="1" s="1"/>
  <c r="C140" i="1" s="1"/>
  <c r="G140" i="1" s="1"/>
  <c r="C141" i="1" s="1"/>
  <c r="G141" i="1" s="1"/>
  <c r="C142" i="1" s="1"/>
  <c r="G142" i="1" s="1"/>
  <c r="C143" i="1" s="1"/>
  <c r="G143" i="1" s="1"/>
  <c r="C144" i="1" s="1"/>
  <c r="G144" i="1" s="1"/>
  <c r="C145" i="1" s="1"/>
  <c r="G145" i="1" s="1"/>
  <c r="C146" i="1" s="1"/>
  <c r="G146" i="1" s="1"/>
  <c r="C147" i="1" s="1"/>
  <c r="G147" i="1" s="1"/>
  <c r="C148" i="1" s="1"/>
  <c r="G148" i="1" s="1"/>
  <c r="C149" i="1" s="1"/>
  <c r="G149" i="1" s="1"/>
  <c r="C150" i="1" s="1"/>
  <c r="G150" i="1" s="1"/>
  <c r="C151" i="1" s="1"/>
  <c r="G151" i="1" s="1"/>
  <c r="C152" i="1" s="1"/>
  <c r="G152" i="1" s="1"/>
  <c r="C153" i="1" s="1"/>
  <c r="G153" i="1" s="1"/>
  <c r="C154" i="1" s="1"/>
  <c r="G154" i="1" s="1"/>
  <c r="C155" i="1" s="1"/>
  <c r="G155" i="1" s="1"/>
  <c r="C156" i="1" s="1"/>
  <c r="G156" i="1" s="1"/>
  <c r="C157" i="1" s="1"/>
  <c r="G157" i="1" s="1"/>
  <c r="C158" i="1" s="1"/>
  <c r="G158" i="1" s="1"/>
  <c r="C159" i="1" s="1"/>
  <c r="G159" i="1" s="1"/>
  <c r="C160" i="1" s="1"/>
  <c r="G160" i="1" s="1"/>
  <c r="C161" i="1" s="1"/>
  <c r="G161" i="1" s="1"/>
  <c r="C162" i="1" s="1"/>
  <c r="G162" i="1" s="1"/>
  <c r="C163" i="1" s="1"/>
  <c r="G163" i="1" s="1"/>
  <c r="C164" i="1" s="1"/>
  <c r="G164" i="1" s="1"/>
  <c r="C165" i="1" s="1"/>
  <c r="G165" i="1" s="1"/>
  <c r="C166" i="1" s="1"/>
  <c r="G166" i="1" s="1"/>
  <c r="C167" i="1" s="1"/>
  <c r="G167" i="1" s="1"/>
  <c r="C168" i="1" s="1"/>
  <c r="G168" i="1" s="1"/>
  <c r="C169" i="1" s="1"/>
  <c r="G169" i="1" s="1"/>
  <c r="C170" i="1" s="1"/>
  <c r="G170" i="1" s="1"/>
  <c r="C171" i="1" s="1"/>
  <c r="G171" i="1" s="1"/>
  <c r="C172" i="1" s="1"/>
  <c r="G172" i="1" s="1"/>
  <c r="C173" i="1" s="1"/>
  <c r="G173" i="1" s="1"/>
  <c r="C174" i="1" s="1"/>
  <c r="G174" i="1" s="1"/>
  <c r="C175" i="1" s="1"/>
  <c r="G175" i="1" s="1"/>
  <c r="C176" i="1" s="1"/>
  <c r="G176" i="1" s="1"/>
  <c r="C177" i="1" s="1"/>
  <c r="G177" i="1" s="1"/>
  <c r="C178" i="1" s="1"/>
  <c r="G178" i="1" s="1"/>
  <c r="C179" i="1" s="1"/>
  <c r="G179" i="1" s="1"/>
  <c r="C180" i="1" s="1"/>
  <c r="G180" i="1" s="1"/>
  <c r="C181" i="1" s="1"/>
  <c r="G181" i="1" s="1"/>
  <c r="C182" i="1" s="1"/>
  <c r="G182" i="1" s="1"/>
  <c r="C183" i="1" s="1"/>
  <c r="G183" i="1" s="1"/>
  <c r="C184" i="1" s="1"/>
  <c r="G184" i="1" s="1"/>
  <c r="C185" i="1" s="1"/>
  <c r="G185" i="1" s="1"/>
  <c r="C186" i="1" s="1"/>
  <c r="G186" i="1" s="1"/>
  <c r="C187" i="1" s="1"/>
  <c r="G187" i="1" s="1"/>
  <c r="C188" i="1" s="1"/>
  <c r="G188" i="1" s="1"/>
  <c r="C189" i="1" s="1"/>
  <c r="G189" i="1" s="1"/>
  <c r="C190" i="1" s="1"/>
  <c r="G190" i="1" s="1"/>
  <c r="C191" i="1" s="1"/>
  <c r="G191" i="1" s="1"/>
  <c r="C192" i="1" s="1"/>
  <c r="G192" i="1" s="1"/>
  <c r="C193" i="1" s="1"/>
  <c r="G193" i="1" s="1"/>
  <c r="C194" i="1" s="1"/>
  <c r="G194" i="1" s="1"/>
  <c r="C195" i="1" s="1"/>
  <c r="G195" i="1" s="1"/>
  <c r="C196" i="1" s="1"/>
  <c r="G196" i="1" s="1"/>
  <c r="C197" i="1" s="1"/>
  <c r="G197" i="1" s="1"/>
  <c r="C198" i="1" s="1"/>
  <c r="G198" i="1" s="1"/>
  <c r="C199" i="1" s="1"/>
  <c r="G199" i="1" s="1"/>
  <c r="C200" i="1" s="1"/>
  <c r="G200" i="1" s="1"/>
  <c r="C201" i="1" s="1"/>
  <c r="G201" i="1" s="1"/>
  <c r="C202" i="1" s="1"/>
  <c r="G202" i="1" s="1"/>
  <c r="C203" i="1" s="1"/>
  <c r="G203" i="1" s="1"/>
  <c r="C204" i="1" s="1"/>
  <c r="G204" i="1" s="1"/>
  <c r="C205" i="1" s="1"/>
  <c r="G205" i="1" s="1"/>
  <c r="C206" i="1" s="1"/>
  <c r="G206" i="1" s="1"/>
  <c r="C207" i="1" s="1"/>
  <c r="G207" i="1" s="1"/>
  <c r="C208" i="1" s="1"/>
  <c r="G208" i="1" s="1"/>
  <c r="C209" i="1" s="1"/>
  <c r="G209" i="1" s="1"/>
  <c r="C210" i="1" s="1"/>
  <c r="G210" i="1" s="1"/>
  <c r="C211" i="1" s="1"/>
  <c r="G211" i="1" s="1"/>
  <c r="C212" i="1" s="1"/>
  <c r="G212" i="1" s="1"/>
  <c r="C213" i="1" s="1"/>
  <c r="G213" i="1" s="1"/>
  <c r="C214" i="1" s="1"/>
  <c r="G214" i="1" s="1"/>
  <c r="C215" i="1" s="1"/>
  <c r="G215" i="1" s="1"/>
  <c r="C216" i="1" s="1"/>
  <c r="G216" i="1" s="1"/>
  <c r="C217" i="1" s="1"/>
  <c r="G217" i="1" s="1"/>
  <c r="C218" i="1" s="1"/>
  <c r="G218" i="1" s="1"/>
  <c r="C219" i="1" s="1"/>
  <c r="G219" i="1" s="1"/>
  <c r="C220" i="1" s="1"/>
  <c r="G220" i="1" s="1"/>
  <c r="C221" i="1" s="1"/>
  <c r="G221" i="1" s="1"/>
  <c r="C222" i="1" s="1"/>
  <c r="G222" i="1" s="1"/>
  <c r="C223" i="1" s="1"/>
  <c r="G223" i="1" s="1"/>
  <c r="C224" i="1" s="1"/>
  <c r="G224" i="1" s="1"/>
  <c r="C225" i="1" s="1"/>
  <c r="G225" i="1" s="1"/>
  <c r="C226" i="1" s="1"/>
  <c r="G226" i="1" s="1"/>
  <c r="C227" i="1" s="1"/>
  <c r="G227" i="1" s="1"/>
  <c r="C228" i="1" s="1"/>
  <c r="G228" i="1" s="1"/>
  <c r="C229" i="1" s="1"/>
  <c r="G229" i="1" s="1"/>
  <c r="C230" i="1" s="1"/>
  <c r="G230" i="1" s="1"/>
  <c r="C231" i="1" s="1"/>
  <c r="G231" i="1" s="1"/>
  <c r="C232" i="1" s="1"/>
  <c r="G232" i="1" s="1"/>
  <c r="C233" i="1" s="1"/>
  <c r="G233" i="1" s="1"/>
  <c r="C234" i="1" s="1"/>
  <c r="G234" i="1" s="1"/>
  <c r="C235" i="1" s="1"/>
  <c r="G235" i="1" s="1"/>
  <c r="C236" i="1" s="1"/>
  <c r="G236" i="1" s="1"/>
  <c r="C237" i="1" s="1"/>
  <c r="G237" i="1" s="1"/>
  <c r="C238" i="1" s="1"/>
  <c r="G238" i="1" s="1"/>
  <c r="C239" i="1" s="1"/>
  <c r="G239" i="1" s="1"/>
  <c r="C240" i="1" s="1"/>
  <c r="G240" i="1" s="1"/>
  <c r="C241" i="1" s="1"/>
  <c r="G241" i="1" s="1"/>
  <c r="C242" i="1" s="1"/>
  <c r="G242" i="1" s="1"/>
  <c r="C243" i="1" s="1"/>
  <c r="G243" i="1" s="1"/>
  <c r="C244" i="1" s="1"/>
  <c r="G244" i="1" s="1"/>
  <c r="C245" i="1" s="1"/>
  <c r="G245" i="1" s="1"/>
  <c r="C246" i="1" s="1"/>
  <c r="G246" i="1" s="1"/>
  <c r="C247" i="1" s="1"/>
  <c r="G247" i="1" s="1"/>
  <c r="C248" i="1" s="1"/>
  <c r="G248" i="1" s="1"/>
  <c r="C249" i="1" s="1"/>
  <c r="G249" i="1" s="1"/>
  <c r="C250" i="1" s="1"/>
  <c r="G250" i="1" s="1"/>
  <c r="C251" i="1" s="1"/>
  <c r="G251" i="1" s="1"/>
  <c r="C252" i="1" s="1"/>
  <c r="G252" i="1" s="1"/>
  <c r="C253" i="1" s="1"/>
  <c r="G253" i="1" s="1"/>
  <c r="C254" i="1" s="1"/>
  <c r="G254" i="1" s="1"/>
  <c r="C255" i="1" s="1"/>
  <c r="G255" i="1" s="1"/>
  <c r="C256" i="1" s="1"/>
  <c r="G256" i="1" s="1"/>
  <c r="C257" i="1" s="1"/>
  <c r="G257" i="1" s="1"/>
  <c r="C258" i="1" s="1"/>
  <c r="G258" i="1" s="1"/>
  <c r="C259" i="1" s="1"/>
  <c r="G259" i="1" s="1"/>
  <c r="C260" i="1" s="1"/>
  <c r="G260" i="1" s="1"/>
  <c r="C261" i="1" s="1"/>
  <c r="G261" i="1" s="1"/>
  <c r="C262" i="1" s="1"/>
  <c r="G262" i="1" s="1"/>
  <c r="C263" i="1" s="1"/>
  <c r="G263" i="1" s="1"/>
  <c r="C264" i="1" s="1"/>
  <c r="G264" i="1" s="1"/>
  <c r="C265" i="1" s="1"/>
  <c r="G265" i="1" s="1"/>
  <c r="C266" i="1" s="1"/>
  <c r="G266" i="1" s="1"/>
  <c r="C267" i="1" s="1"/>
  <c r="G267" i="1" s="1"/>
  <c r="C268" i="1" s="1"/>
  <c r="G268" i="1" s="1"/>
  <c r="C269" i="1" s="1"/>
  <c r="G269" i="1" s="1"/>
  <c r="C270" i="1" s="1"/>
  <c r="G270" i="1" s="1"/>
  <c r="C271" i="1" s="1"/>
  <c r="G271" i="1" s="1"/>
  <c r="C272" i="1" s="1"/>
  <c r="G272" i="1" s="1"/>
  <c r="C273" i="1" s="1"/>
  <c r="G273" i="1" s="1"/>
  <c r="C274" i="1" s="1"/>
  <c r="G274" i="1" s="1"/>
  <c r="C275" i="1" s="1"/>
  <c r="G275" i="1" s="1"/>
  <c r="C276" i="1" s="1"/>
  <c r="G276" i="1" s="1"/>
  <c r="C277" i="1" s="1"/>
  <c r="G277" i="1" s="1"/>
  <c r="C278" i="1" s="1"/>
  <c r="G278" i="1" s="1"/>
  <c r="C279" i="1" s="1"/>
  <c r="G279" i="1" s="1"/>
  <c r="C280" i="1" s="1"/>
  <c r="G280" i="1" s="1"/>
  <c r="C281" i="1" s="1"/>
  <c r="G281" i="1" s="1"/>
  <c r="C282" i="1" s="1"/>
  <c r="G282" i="1" s="1"/>
  <c r="C283" i="1" s="1"/>
  <c r="G283" i="1" s="1"/>
  <c r="C284" i="1" s="1"/>
  <c r="G284" i="1" s="1"/>
  <c r="C285" i="1" s="1"/>
  <c r="G285" i="1" s="1"/>
  <c r="C286" i="1" s="1"/>
  <c r="G286" i="1" s="1"/>
  <c r="C287" i="1" s="1"/>
  <c r="G287" i="1" s="1"/>
  <c r="C288" i="1" s="1"/>
  <c r="G288" i="1" s="1"/>
  <c r="C289" i="1" s="1"/>
  <c r="G289" i="1" s="1"/>
  <c r="C290" i="1" s="1"/>
  <c r="G290" i="1" s="1"/>
  <c r="C291" i="1" s="1"/>
  <c r="G291" i="1" s="1"/>
  <c r="C292" i="1" s="1"/>
  <c r="G292" i="1" s="1"/>
  <c r="C293" i="1" s="1"/>
  <c r="G293" i="1" s="1"/>
  <c r="C294" i="1" s="1"/>
  <c r="G294" i="1" s="1"/>
  <c r="C295" i="1" s="1"/>
  <c r="G295" i="1" s="1"/>
  <c r="C296" i="1" s="1"/>
  <c r="G296" i="1" s="1"/>
  <c r="C297" i="1" s="1"/>
  <c r="G297" i="1" s="1"/>
  <c r="C298" i="1" s="1"/>
  <c r="G298" i="1" s="1"/>
  <c r="C299" i="1" s="1"/>
  <c r="G299" i="1" s="1"/>
  <c r="C300" i="1" s="1"/>
  <c r="G300" i="1" s="1"/>
  <c r="C301" i="1" s="1"/>
  <c r="G301" i="1" s="1"/>
  <c r="C302" i="1" s="1"/>
  <c r="G302" i="1" s="1"/>
  <c r="C303" i="1" s="1"/>
  <c r="G303" i="1" s="1"/>
  <c r="C304" i="1" s="1"/>
  <c r="G304" i="1" s="1"/>
  <c r="C305" i="1" s="1"/>
  <c r="G305" i="1" s="1"/>
  <c r="C306" i="1" s="1"/>
  <c r="G306" i="1" s="1"/>
  <c r="C307" i="1" s="1"/>
  <c r="G307" i="1" s="1"/>
  <c r="C308" i="1" s="1"/>
  <c r="G308" i="1" s="1"/>
  <c r="C309" i="1" s="1"/>
  <c r="G309" i="1" s="1"/>
  <c r="C310" i="1" s="1"/>
  <c r="G310" i="1" s="1"/>
  <c r="C311" i="1" s="1"/>
  <c r="G311" i="1" s="1"/>
  <c r="C312" i="1" s="1"/>
  <c r="G312" i="1" s="1"/>
  <c r="C313" i="1" s="1"/>
  <c r="G313" i="1" s="1"/>
  <c r="C314" i="1" s="1"/>
  <c r="G314" i="1" s="1"/>
  <c r="C315" i="1" s="1"/>
  <c r="G315" i="1" s="1"/>
  <c r="C316" i="1" s="1"/>
  <c r="G316" i="1" s="1"/>
  <c r="C317" i="1" s="1"/>
  <c r="G317" i="1" s="1"/>
  <c r="C318" i="1" s="1"/>
  <c r="G318" i="1" s="1"/>
  <c r="C319" i="1" s="1"/>
  <c r="G319" i="1" s="1"/>
  <c r="C320" i="1" s="1"/>
  <c r="G320" i="1" s="1"/>
  <c r="C321" i="1" s="1"/>
  <c r="G321" i="1" s="1"/>
  <c r="C322" i="1" s="1"/>
  <c r="G322" i="1" s="1"/>
  <c r="C323" i="1" s="1"/>
  <c r="G323" i="1" s="1"/>
  <c r="C324" i="1" s="1"/>
  <c r="G324" i="1" s="1"/>
  <c r="C325" i="1" s="1"/>
  <c r="G325" i="1" s="1"/>
  <c r="C326" i="1" s="1"/>
  <c r="G326" i="1" s="1"/>
  <c r="C327" i="1" s="1"/>
  <c r="G327" i="1" s="1"/>
  <c r="C328" i="1" s="1"/>
  <c r="G328" i="1" s="1"/>
  <c r="C329" i="1" s="1"/>
  <c r="G329" i="1" s="1"/>
  <c r="C330" i="1" s="1"/>
  <c r="G330" i="1" s="1"/>
  <c r="C331" i="1" s="1"/>
  <c r="G331" i="1" s="1"/>
  <c r="C332" i="1" s="1"/>
  <c r="G332" i="1" s="1"/>
  <c r="C333" i="1" s="1"/>
  <c r="G333" i="1" s="1"/>
  <c r="C334" i="1" s="1"/>
  <c r="G334" i="1" s="1"/>
  <c r="C335" i="1" s="1"/>
  <c r="G335" i="1" s="1"/>
  <c r="C336" i="1" s="1"/>
  <c r="G336" i="1" s="1"/>
  <c r="C337" i="1" s="1"/>
  <c r="G337" i="1" s="1"/>
  <c r="C338" i="1" s="1"/>
  <c r="G338" i="1" s="1"/>
  <c r="C339" i="1" s="1"/>
  <c r="G339" i="1" s="1"/>
  <c r="C340" i="1" s="1"/>
  <c r="G340" i="1" s="1"/>
  <c r="C341" i="1" s="1"/>
  <c r="G341" i="1" s="1"/>
  <c r="C342" i="1" s="1"/>
  <c r="G342" i="1" s="1"/>
  <c r="C343" i="1" s="1"/>
  <c r="G343" i="1" s="1"/>
  <c r="C344" i="1" s="1"/>
  <c r="G344" i="1" s="1"/>
  <c r="C345" i="1" s="1"/>
  <c r="G345" i="1" s="1"/>
  <c r="C346" i="1" s="1"/>
  <c r="G346" i="1" s="1"/>
  <c r="C347" i="1" s="1"/>
  <c r="G347" i="1" s="1"/>
  <c r="C348" i="1" s="1"/>
  <c r="G348" i="1" s="1"/>
  <c r="C349" i="1" s="1"/>
  <c r="G349" i="1" s="1"/>
  <c r="C350" i="1" s="1"/>
  <c r="G350" i="1" s="1"/>
  <c r="C351" i="1" s="1"/>
  <c r="G351" i="1" s="1"/>
  <c r="C352" i="1" s="1"/>
  <c r="G352" i="1" s="1"/>
  <c r="C353" i="1" s="1"/>
  <c r="G353" i="1" s="1"/>
  <c r="C354" i="1" s="1"/>
  <c r="G354" i="1" s="1"/>
  <c r="C355" i="1" s="1"/>
  <c r="G355" i="1" s="1"/>
  <c r="C356" i="1" s="1"/>
  <c r="G356" i="1" s="1"/>
  <c r="C357" i="1" s="1"/>
  <c r="G357" i="1" s="1"/>
  <c r="C358" i="1" s="1"/>
  <c r="G358" i="1" s="1"/>
  <c r="C359" i="1" s="1"/>
  <c r="G359" i="1" s="1"/>
  <c r="C360" i="1" s="1"/>
  <c r="G360" i="1" s="1"/>
  <c r="C361" i="1" s="1"/>
  <c r="G361" i="1" s="1"/>
  <c r="C362" i="1" s="1"/>
  <c r="G362" i="1" s="1"/>
  <c r="C363" i="1" s="1"/>
  <c r="G363" i="1" s="1"/>
  <c r="C364" i="1" s="1"/>
  <c r="G364" i="1" s="1"/>
  <c r="C365" i="1" s="1"/>
  <c r="G365" i="1" s="1"/>
  <c r="C366" i="1" s="1"/>
  <c r="G366" i="1" s="1"/>
  <c r="C367" i="1" s="1"/>
  <c r="G367" i="1" s="1"/>
  <c r="C368" i="1" s="1"/>
  <c r="G368" i="1" s="1"/>
  <c r="C369" i="1" s="1"/>
  <c r="G369" i="1" s="1"/>
  <c r="C370" i="1" s="1"/>
  <c r="G370" i="1" s="1"/>
  <c r="C371" i="1" s="1"/>
  <c r="G371" i="1" s="1"/>
  <c r="C372" i="1" s="1"/>
  <c r="G372" i="1" s="1"/>
  <c r="C373" i="1" s="1"/>
  <c r="G373" i="1" s="1"/>
  <c r="C374" i="1" s="1"/>
  <c r="G374" i="1" s="1"/>
  <c r="C375" i="1" s="1"/>
  <c r="G375" i="1" s="1"/>
  <c r="C376" i="1" s="1"/>
  <c r="G376" i="1" s="1"/>
  <c r="C377" i="1" s="1"/>
  <c r="G377" i="1" s="1"/>
  <c r="C378" i="1" s="1"/>
  <c r="G378" i="1" s="1"/>
  <c r="C379" i="1" s="1"/>
  <c r="G379" i="1" s="1"/>
  <c r="C380" i="1" s="1"/>
  <c r="G380" i="1" s="1"/>
  <c r="C381" i="1" s="1"/>
  <c r="G381" i="1" s="1"/>
  <c r="C382" i="1" s="1"/>
  <c r="G382" i="1" s="1"/>
  <c r="C383" i="1" s="1"/>
  <c r="G383" i="1" s="1"/>
  <c r="C384" i="1" s="1"/>
  <c r="G384" i="1" s="1"/>
  <c r="C385" i="1" s="1"/>
  <c r="G385" i="1" s="1"/>
  <c r="C386" i="1" s="1"/>
  <c r="G386" i="1" s="1"/>
  <c r="C387" i="1" s="1"/>
  <c r="G387" i="1" s="1"/>
</calcChain>
</file>

<file path=xl/sharedStrings.xml><?xml version="1.0" encoding="utf-8"?>
<sst xmlns="http://schemas.openxmlformats.org/spreadsheetml/2006/main" count="22" uniqueCount="19">
  <si>
    <t>Term</t>
  </si>
  <si>
    <t>Principle (PV)</t>
  </si>
  <si>
    <t>Payment</t>
  </si>
  <si>
    <t xml:space="preserve">Month </t>
  </si>
  <si>
    <t>Characteristics of the mortgage</t>
  </si>
  <si>
    <t>Number of periods</t>
  </si>
  <si>
    <t>Monthly payment</t>
  </si>
  <si>
    <t>Interest payment</t>
  </si>
  <si>
    <t>Ending balance
 (Principal)</t>
  </si>
  <si>
    <t>Annual interest rate</t>
  </si>
  <si>
    <t>Monthly interest rate</t>
  </si>
  <si>
    <t>Period</t>
  </si>
  <si>
    <t>Month</t>
  </si>
  <si>
    <t xml:space="preserve">Use of the PMT Excel function to compute the periodic payment </t>
  </si>
  <si>
    <t>Use of the IPMT and PPMT Excel functions to compute the components of a periodic payment at a given period</t>
  </si>
  <si>
    <t>Beginning balance
(Principal)</t>
  </si>
  <si>
    <t>Current period</t>
  </si>
  <si>
    <t>Principal repayment</t>
  </si>
  <si>
    <t>Financial computation of a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</si>
</sst>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[$$-409]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9" fontId="0" fillId="0" borderId="0" xfId="0" applyNumberFormat="1" applyFont="1"/>
    <xf numFmtId="10" fontId="1" fillId="0" borderId="0" xfId="2" applyNumberFormat="1" applyFont="1"/>
    <xf numFmtId="164" fontId="0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1" fillId="0" borderId="0" xfId="1" applyNumberFormat="1" applyFont="1"/>
    <xf numFmtId="9" fontId="0" fillId="0" borderId="0" xfId="0" applyNumberFormat="1" applyFont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1D53-E356-5D45-91A9-68A2081E923B}">
  <dimension ref="A1:G387"/>
  <sheetViews>
    <sheetView tabSelected="1" workbookViewId="0">
      <selection activeCell="A2" sqref="A2"/>
    </sheetView>
  </sheetViews>
  <sheetFormatPr baseColWidth="10" defaultRowHeight="15.6" x14ac:dyDescent="0.3"/>
  <cols>
    <col min="1" max="1" width="3.09765625" customWidth="1"/>
    <col min="2" max="2" width="19.69921875" customWidth="1"/>
    <col min="3" max="7" width="19.09765625" customWidth="1"/>
    <col min="8" max="8" width="12.5" bestFit="1" customWidth="1"/>
  </cols>
  <sheetData>
    <row r="1" spans="1:4" ht="18" x14ac:dyDescent="0.35">
      <c r="A1" s="4" t="s">
        <v>18</v>
      </c>
    </row>
    <row r="3" spans="1:4" x14ac:dyDescent="0.3">
      <c r="B3" s="3" t="s">
        <v>4</v>
      </c>
    </row>
    <row r="5" spans="1:4" x14ac:dyDescent="0.3">
      <c r="B5" s="5" t="s">
        <v>1</v>
      </c>
      <c r="C5" s="13">
        <v>300000</v>
      </c>
    </row>
    <row r="6" spans="1:4" x14ac:dyDescent="0.3">
      <c r="B6" s="5" t="s">
        <v>9</v>
      </c>
      <c r="C6" s="6">
        <v>0.05</v>
      </c>
    </row>
    <row r="7" spans="1:4" x14ac:dyDescent="0.3">
      <c r="B7" s="5" t="s">
        <v>11</v>
      </c>
      <c r="C7" s="14" t="s">
        <v>12</v>
      </c>
    </row>
    <row r="8" spans="1:4" x14ac:dyDescent="0.3">
      <c r="B8" s="5" t="s">
        <v>10</v>
      </c>
      <c r="C8" s="7">
        <f>C6/12</f>
        <v>4.1666666666666666E-3</v>
      </c>
    </row>
    <row r="9" spans="1:4" x14ac:dyDescent="0.3">
      <c r="B9" s="5" t="s">
        <v>0</v>
      </c>
      <c r="C9" s="5">
        <v>30</v>
      </c>
    </row>
    <row r="10" spans="1:4" x14ac:dyDescent="0.3">
      <c r="B10" s="5" t="s">
        <v>5</v>
      </c>
      <c r="C10" s="5">
        <f>C9*12</f>
        <v>360</v>
      </c>
    </row>
    <row r="11" spans="1:4" x14ac:dyDescent="0.3">
      <c r="B11" s="5"/>
      <c r="C11" s="5"/>
      <c r="D11" s="5"/>
    </row>
    <row r="12" spans="1:4" x14ac:dyDescent="0.3">
      <c r="B12" s="5"/>
      <c r="C12" s="5"/>
      <c r="D12" s="5"/>
    </row>
    <row r="13" spans="1:4" x14ac:dyDescent="0.3">
      <c r="B13" s="3" t="s">
        <v>13</v>
      </c>
      <c r="C13" s="5"/>
      <c r="D13" s="5"/>
    </row>
    <row r="14" spans="1:4" x14ac:dyDescent="0.3">
      <c r="B14" s="5"/>
      <c r="C14" s="5"/>
      <c r="D14" s="5"/>
    </row>
    <row r="15" spans="1:4" x14ac:dyDescent="0.3">
      <c r="B15" s="5" t="s">
        <v>6</v>
      </c>
      <c r="C15" s="8">
        <f>PMT(C8,C10,C5)</f>
        <v>-1610.4648690364172</v>
      </c>
      <c r="D15" s="5" t="str">
        <f ca="1">_xlfn.FORMULATEXT(C15)</f>
        <v>=VPM(C8;C10;C5)</v>
      </c>
    </row>
    <row r="16" spans="1:4" x14ac:dyDescent="0.3">
      <c r="D16" s="1"/>
    </row>
    <row r="17" spans="2:7" x14ac:dyDescent="0.3">
      <c r="D17" s="1"/>
    </row>
    <row r="18" spans="2:7" x14ac:dyDescent="0.3">
      <c r="B18" s="3" t="s">
        <v>14</v>
      </c>
      <c r="D18" s="1"/>
    </row>
    <row r="19" spans="2:7" x14ac:dyDescent="0.3">
      <c r="B19" s="3"/>
      <c r="D19" s="1"/>
    </row>
    <row r="20" spans="2:7" x14ac:dyDescent="0.3">
      <c r="B20" s="5" t="s">
        <v>16</v>
      </c>
      <c r="C20">
        <v>5</v>
      </c>
      <c r="D20" s="1"/>
    </row>
    <row r="21" spans="2:7" x14ac:dyDescent="0.3">
      <c r="B21" s="5"/>
      <c r="D21" s="1"/>
    </row>
    <row r="22" spans="2:7" x14ac:dyDescent="0.3">
      <c r="B22" s="5" t="s">
        <v>7</v>
      </c>
      <c r="C22" s="2">
        <f>IPMT(C8,C20,C10,C5)</f>
        <v>-1243.9545993490442</v>
      </c>
      <c r="D22" s="5" t="str">
        <f ca="1">_xlfn.FORMULATEXT(C22)</f>
        <v>=INTPER(C8;C20;C10;C5)</v>
      </c>
    </row>
    <row r="23" spans="2:7" x14ac:dyDescent="0.3">
      <c r="B23" s="5" t="s">
        <v>17</v>
      </c>
      <c r="C23" s="2">
        <f>PPMT(C8,C20,C10,C5)</f>
        <v>-366.51026968737318</v>
      </c>
      <c r="D23" s="5" t="str">
        <f ca="1">_xlfn.FORMULATEXT(C23)</f>
        <v>=PRINCPER(C8;C20;C10;C5)</v>
      </c>
    </row>
    <row r="24" spans="2:7" x14ac:dyDescent="0.3">
      <c r="B24" s="5" t="s">
        <v>2</v>
      </c>
      <c r="C24" s="2">
        <f>C22+C23</f>
        <v>-1610.4648690364174</v>
      </c>
      <c r="D24" s="5" t="str">
        <f ca="1">_xlfn.FORMULATEXT(C24)</f>
        <v>=C22+C23</v>
      </c>
    </row>
    <row r="27" spans="2:7" ht="31.2" x14ac:dyDescent="0.3">
      <c r="B27" s="9" t="s">
        <v>3</v>
      </c>
      <c r="C27" s="10" t="s">
        <v>15</v>
      </c>
      <c r="D27" s="9" t="s">
        <v>2</v>
      </c>
      <c r="E27" s="9" t="s">
        <v>7</v>
      </c>
      <c r="F27" s="9" t="s">
        <v>17</v>
      </c>
      <c r="G27" s="10" t="s">
        <v>8</v>
      </c>
    </row>
    <row r="28" spans="2:7" x14ac:dyDescent="0.3">
      <c r="B28" s="11">
        <v>1</v>
      </c>
      <c r="C28" s="12">
        <f>C5</f>
        <v>300000</v>
      </c>
      <c r="D28" s="12">
        <f>-$C$15</f>
        <v>1610.4648690364172</v>
      </c>
      <c r="E28" s="12">
        <f>-IPMT($C$8,B28,$C$10,$C$5)</f>
        <v>1250</v>
      </c>
      <c r="F28" s="12">
        <f>-PPMT($C$8,B28,$C$10,$C$5)</f>
        <v>360.46486903641716</v>
      </c>
      <c r="G28" s="12">
        <f>C28-F28</f>
        <v>299639.5351309636</v>
      </c>
    </row>
    <row r="29" spans="2:7" x14ac:dyDescent="0.3">
      <c r="B29" s="11">
        <v>2</v>
      </c>
      <c r="C29" s="12">
        <f>G28</f>
        <v>299639.5351309636</v>
      </c>
      <c r="D29" s="12">
        <f t="shared" ref="D29:D92" si="0">-$C$15</f>
        <v>1610.4648690364172</v>
      </c>
      <c r="E29" s="12">
        <f>-IPMT($C$8,B29,$C$10,$C$5)</f>
        <v>1248.4980630456819</v>
      </c>
      <c r="F29" s="12">
        <f>-PPMT($C$8,B29,$C$10,$C$5)</f>
        <v>361.96680599073551</v>
      </c>
      <c r="G29" s="12">
        <f>C29-F29</f>
        <v>299277.56832497288</v>
      </c>
    </row>
    <row r="30" spans="2:7" x14ac:dyDescent="0.3">
      <c r="B30" s="11">
        <v>3</v>
      </c>
      <c r="C30" s="12">
        <f>G29</f>
        <v>299277.56832497288</v>
      </c>
      <c r="D30" s="12">
        <f t="shared" si="0"/>
        <v>1610.4648690364172</v>
      </c>
      <c r="E30" s="12">
        <f>-IPMT($C$8,B30,$C$10,$C$5)</f>
        <v>1246.9898680207202</v>
      </c>
      <c r="F30" s="12">
        <f>-PPMT($C$8,B30,$C$10,$C$5)</f>
        <v>363.47500101569693</v>
      </c>
      <c r="G30" s="12">
        <f>C30-F30</f>
        <v>298914.09332395718</v>
      </c>
    </row>
    <row r="31" spans="2:7" x14ac:dyDescent="0.3">
      <c r="B31" s="11">
        <v>4</v>
      </c>
      <c r="C31" s="12">
        <f>G30</f>
        <v>298914.09332395718</v>
      </c>
      <c r="D31" s="12">
        <f t="shared" si="0"/>
        <v>1610.4648690364172</v>
      </c>
      <c r="E31" s="12">
        <f>-IPMT($C$8,B31,$C$10,$C$5)</f>
        <v>1245.4753888498215</v>
      </c>
      <c r="F31" s="12">
        <f>-PPMT($C$8,B31,$C$10,$C$5)</f>
        <v>364.9894801865957</v>
      </c>
      <c r="G31" s="12">
        <f>C31-F31</f>
        <v>298549.10384377057</v>
      </c>
    </row>
    <row r="32" spans="2:7" x14ac:dyDescent="0.3">
      <c r="B32" s="11">
        <v>5</v>
      </c>
      <c r="C32" s="12">
        <f>G31</f>
        <v>298549.10384377057</v>
      </c>
      <c r="D32" s="12">
        <f t="shared" si="0"/>
        <v>1610.4648690364172</v>
      </c>
      <c r="E32" s="12">
        <f>-IPMT($C$8,B32,$C$10,$C$5)</f>
        <v>1243.9545993490442</v>
      </c>
      <c r="F32" s="12">
        <f>-PPMT($C$8,B32,$C$10,$C$5)</f>
        <v>366.51026968737318</v>
      </c>
      <c r="G32" s="12">
        <f>C32-F32</f>
        <v>298182.59357408318</v>
      </c>
    </row>
    <row r="33" spans="2:7" x14ac:dyDescent="0.3">
      <c r="B33" s="11">
        <v>6</v>
      </c>
      <c r="C33" s="12">
        <f t="shared" ref="C33:C96" si="1">G32</f>
        <v>298182.59357408318</v>
      </c>
      <c r="D33" s="12">
        <f t="shared" si="0"/>
        <v>1610.4648690364172</v>
      </c>
      <c r="E33" s="12">
        <f>-IPMT($C$8,B33,$C$10,$C$5)</f>
        <v>1242.4274732253468</v>
      </c>
      <c r="F33" s="12">
        <f>-PPMT($C$8,B33,$C$10,$C$5)</f>
        <v>368.03739581107061</v>
      </c>
      <c r="G33" s="12">
        <f t="shared" ref="G33:G96" si="2">C33-F33</f>
        <v>297814.55617827212</v>
      </c>
    </row>
    <row r="34" spans="2:7" x14ac:dyDescent="0.3">
      <c r="B34" s="11">
        <v>7</v>
      </c>
      <c r="C34" s="12">
        <f t="shared" si="1"/>
        <v>297814.55617827212</v>
      </c>
      <c r="D34" s="12">
        <f t="shared" si="0"/>
        <v>1610.4648690364172</v>
      </c>
      <c r="E34" s="12">
        <f>-IPMT($C$8,B34,$C$10,$C$5)</f>
        <v>1240.8939840761341</v>
      </c>
      <c r="F34" s="12">
        <f>-PPMT($C$8,B34,$C$10,$C$5)</f>
        <v>369.57088496028331</v>
      </c>
      <c r="G34" s="12">
        <f t="shared" si="2"/>
        <v>297444.98529331182</v>
      </c>
    </row>
    <row r="35" spans="2:7" x14ac:dyDescent="0.3">
      <c r="B35" s="11">
        <v>8</v>
      </c>
      <c r="C35" s="12">
        <f t="shared" si="1"/>
        <v>297444.98529331182</v>
      </c>
      <c r="D35" s="12">
        <f t="shared" si="0"/>
        <v>1610.4648690364172</v>
      </c>
      <c r="E35" s="12">
        <f>-IPMT($C$8,B35,$C$10,$C$5)</f>
        <v>1239.3541053887996</v>
      </c>
      <c r="F35" s="12">
        <f>-PPMT($C$8,B35,$C$10,$C$5)</f>
        <v>371.11076364761789</v>
      </c>
      <c r="G35" s="12">
        <f t="shared" si="2"/>
        <v>297073.87452966423</v>
      </c>
    </row>
    <row r="36" spans="2:7" x14ac:dyDescent="0.3">
      <c r="B36" s="11">
        <v>9</v>
      </c>
      <c r="C36" s="12">
        <f t="shared" si="1"/>
        <v>297073.87452966423</v>
      </c>
      <c r="D36" s="12">
        <f t="shared" si="0"/>
        <v>1610.4648690364172</v>
      </c>
      <c r="E36" s="12">
        <f>-IPMT($C$8,B36,$C$10,$C$5)</f>
        <v>1237.8078105402676</v>
      </c>
      <c r="F36" s="12">
        <f>-PPMT($C$8,B36,$C$10,$C$5)</f>
        <v>372.6570584961496</v>
      </c>
      <c r="G36" s="12">
        <f t="shared" si="2"/>
        <v>296701.21747116809</v>
      </c>
    </row>
    <row r="37" spans="2:7" x14ac:dyDescent="0.3">
      <c r="B37" s="11">
        <v>10</v>
      </c>
      <c r="C37" s="12">
        <f t="shared" si="1"/>
        <v>296701.21747116809</v>
      </c>
      <c r="D37" s="12">
        <f t="shared" si="0"/>
        <v>1610.4648690364172</v>
      </c>
      <c r="E37" s="12">
        <f>-IPMT($C$8,B37,$C$10,$C$5)</f>
        <v>1236.2550727965336</v>
      </c>
      <c r="F37" s="12">
        <f>-PPMT($C$8,B37,$C$10,$C$5)</f>
        <v>374.20979623988359</v>
      </c>
      <c r="G37" s="12">
        <f t="shared" si="2"/>
        <v>296327.00767492823</v>
      </c>
    </row>
    <row r="38" spans="2:7" x14ac:dyDescent="0.3">
      <c r="B38" s="11">
        <v>11</v>
      </c>
      <c r="C38" s="12">
        <f t="shared" si="1"/>
        <v>296327.00767492823</v>
      </c>
      <c r="D38" s="12">
        <f t="shared" si="0"/>
        <v>1610.4648690364172</v>
      </c>
      <c r="E38" s="12">
        <f>-IPMT($C$8,B38,$C$10,$C$5)</f>
        <v>1234.695865312201</v>
      </c>
      <c r="F38" s="12">
        <f>-PPMT($C$8,B38,$C$10,$C$5)</f>
        <v>375.76900372421642</v>
      </c>
      <c r="G38" s="12">
        <f t="shared" si="2"/>
        <v>295951.23867120402</v>
      </c>
    </row>
    <row r="39" spans="2:7" x14ac:dyDescent="0.3">
      <c r="B39" s="11">
        <v>12</v>
      </c>
      <c r="C39" s="12">
        <f t="shared" si="1"/>
        <v>295951.23867120402</v>
      </c>
      <c r="D39" s="12">
        <f t="shared" si="0"/>
        <v>1610.4648690364172</v>
      </c>
      <c r="E39" s="12">
        <f>-IPMT($C$8,B39,$C$10,$C$5)</f>
        <v>1233.1301611300166</v>
      </c>
      <c r="F39" s="12">
        <f>-PPMT($C$8,B39,$C$10,$C$5)</f>
        <v>377.33470790640064</v>
      </c>
      <c r="G39" s="12">
        <f t="shared" si="2"/>
        <v>295573.90396329761</v>
      </c>
    </row>
    <row r="40" spans="2:7" x14ac:dyDescent="0.3">
      <c r="B40" s="11">
        <v>13</v>
      </c>
      <c r="C40" s="12">
        <f t="shared" si="1"/>
        <v>295573.90396329761</v>
      </c>
      <c r="D40" s="12">
        <f t="shared" si="0"/>
        <v>1610.4648690364172</v>
      </c>
      <c r="E40" s="12">
        <f>-IPMT($C$8,B40,$C$10,$C$5)</f>
        <v>1231.5579331804067</v>
      </c>
      <c r="F40" s="12">
        <f>-PPMT($C$8,B40,$C$10,$C$5)</f>
        <v>378.90693585601065</v>
      </c>
      <c r="G40" s="12">
        <f t="shared" si="2"/>
        <v>295194.99702744157</v>
      </c>
    </row>
    <row r="41" spans="2:7" x14ac:dyDescent="0.3">
      <c r="B41" s="11">
        <v>14</v>
      </c>
      <c r="C41" s="12">
        <f t="shared" si="1"/>
        <v>295194.99702744157</v>
      </c>
      <c r="D41" s="12">
        <f t="shared" si="0"/>
        <v>1610.4648690364172</v>
      </c>
      <c r="E41" s="12">
        <f>-IPMT($C$8,B41,$C$10,$C$5)</f>
        <v>1229.9791542810065</v>
      </c>
      <c r="F41" s="12">
        <f>-PPMT($C$8,B41,$C$10,$C$5)</f>
        <v>380.48571475541064</v>
      </c>
      <c r="G41" s="12">
        <f t="shared" si="2"/>
        <v>294814.51131268614</v>
      </c>
    </row>
    <row r="42" spans="2:7" x14ac:dyDescent="0.3">
      <c r="B42" s="11">
        <v>15</v>
      </c>
      <c r="C42" s="12">
        <f t="shared" si="1"/>
        <v>294814.51131268614</v>
      </c>
      <c r="D42" s="12">
        <f t="shared" si="0"/>
        <v>1610.4648690364172</v>
      </c>
      <c r="E42" s="12">
        <f>-IPMT($C$8,B42,$C$10,$C$5)</f>
        <v>1228.3937971361925</v>
      </c>
      <c r="F42" s="12">
        <f>-PPMT($C$8,B42,$C$10,$C$5)</f>
        <v>382.07107190022481</v>
      </c>
      <c r="G42" s="12">
        <f t="shared" si="2"/>
        <v>294432.44024078589</v>
      </c>
    </row>
    <row r="43" spans="2:7" x14ac:dyDescent="0.3">
      <c r="B43" s="11">
        <v>16</v>
      </c>
      <c r="C43" s="12">
        <f t="shared" si="1"/>
        <v>294432.44024078589</v>
      </c>
      <c r="D43" s="12">
        <f t="shared" si="0"/>
        <v>1610.4648690364172</v>
      </c>
      <c r="E43" s="12">
        <f>-IPMT($C$8,B43,$C$10,$C$5)</f>
        <v>1226.8018343366082</v>
      </c>
      <c r="F43" s="12">
        <f>-PPMT($C$8,B43,$C$10,$C$5)</f>
        <v>383.66303469980915</v>
      </c>
      <c r="G43" s="12">
        <f t="shared" si="2"/>
        <v>294048.77720608609</v>
      </c>
    </row>
    <row r="44" spans="2:7" x14ac:dyDescent="0.3">
      <c r="B44" s="11">
        <v>17</v>
      </c>
      <c r="C44" s="12">
        <f t="shared" si="1"/>
        <v>294048.77720608609</v>
      </c>
      <c r="D44" s="12">
        <f t="shared" si="0"/>
        <v>1610.4648690364172</v>
      </c>
      <c r="E44" s="12">
        <f>-IPMT($C$8,B44,$C$10,$C$5)</f>
        <v>1225.2032383586923</v>
      </c>
      <c r="F44" s="12">
        <f>-PPMT($C$8,B44,$C$10,$C$5)</f>
        <v>385.26163067772512</v>
      </c>
      <c r="G44" s="12">
        <f t="shared" si="2"/>
        <v>293663.51557540835</v>
      </c>
    </row>
    <row r="45" spans="2:7" x14ac:dyDescent="0.3">
      <c r="B45" s="11">
        <v>18</v>
      </c>
      <c r="C45" s="12">
        <f t="shared" si="1"/>
        <v>293663.51557540835</v>
      </c>
      <c r="D45" s="12">
        <f t="shared" si="0"/>
        <v>1610.4648690364172</v>
      </c>
      <c r="E45" s="12">
        <f>-IPMT($C$8,B45,$C$10,$C$5)</f>
        <v>1223.5979815642017</v>
      </c>
      <c r="F45" s="12">
        <f>-PPMT($C$8,B45,$C$10,$C$5)</f>
        <v>386.86688747221552</v>
      </c>
      <c r="G45" s="12">
        <f t="shared" si="2"/>
        <v>293276.64868793613</v>
      </c>
    </row>
    <row r="46" spans="2:7" x14ac:dyDescent="0.3">
      <c r="B46" s="11">
        <v>19</v>
      </c>
      <c r="C46" s="12">
        <f t="shared" si="1"/>
        <v>293276.64868793613</v>
      </c>
      <c r="D46" s="12">
        <f t="shared" si="0"/>
        <v>1610.4648690364172</v>
      </c>
      <c r="E46" s="12">
        <f>-IPMT($C$8,B46,$C$10,$C$5)</f>
        <v>1221.9860361997341</v>
      </c>
      <c r="F46" s="12">
        <f>-PPMT($C$8,B46,$C$10,$C$5)</f>
        <v>388.47883283668318</v>
      </c>
      <c r="G46" s="12">
        <f t="shared" si="2"/>
        <v>292888.16985509946</v>
      </c>
    </row>
    <row r="47" spans="2:7" x14ac:dyDescent="0.3">
      <c r="B47" s="11">
        <v>20</v>
      </c>
      <c r="C47" s="12">
        <f t="shared" si="1"/>
        <v>292888.16985509946</v>
      </c>
      <c r="D47" s="12">
        <f t="shared" si="0"/>
        <v>1610.4648690364172</v>
      </c>
      <c r="E47" s="12">
        <f>-IPMT($C$8,B47,$C$10,$C$5)</f>
        <v>1220.3673743962479</v>
      </c>
      <c r="F47" s="12">
        <f>-PPMT($C$8,B47,$C$10,$C$5)</f>
        <v>390.09749464016932</v>
      </c>
      <c r="G47" s="12">
        <f t="shared" si="2"/>
        <v>292498.07236045931</v>
      </c>
    </row>
    <row r="48" spans="2:7" x14ac:dyDescent="0.3">
      <c r="B48" s="11">
        <v>21</v>
      </c>
      <c r="C48" s="12">
        <f t="shared" si="1"/>
        <v>292498.07236045931</v>
      </c>
      <c r="D48" s="12">
        <f t="shared" si="0"/>
        <v>1610.4648690364172</v>
      </c>
      <c r="E48" s="12">
        <f>-IPMT($C$8,B48,$C$10,$C$5)</f>
        <v>1218.7419681685806</v>
      </c>
      <c r="F48" s="12">
        <f>-PPMT($C$8,B48,$C$10,$C$5)</f>
        <v>391.7229008678367</v>
      </c>
      <c r="G48" s="12">
        <f t="shared" si="2"/>
        <v>292106.3494595915</v>
      </c>
    </row>
    <row r="49" spans="2:7" x14ac:dyDescent="0.3">
      <c r="B49" s="11">
        <v>22</v>
      </c>
      <c r="C49" s="12">
        <f t="shared" si="1"/>
        <v>292106.3494595915</v>
      </c>
      <c r="D49" s="12">
        <f t="shared" si="0"/>
        <v>1610.4648690364172</v>
      </c>
      <c r="E49" s="12">
        <f>-IPMT($C$8,B49,$C$10,$C$5)</f>
        <v>1217.1097894149646</v>
      </c>
      <c r="F49" s="12">
        <f>-PPMT($C$8,B49,$C$10,$C$5)</f>
        <v>393.3550796214526</v>
      </c>
      <c r="G49" s="12">
        <f t="shared" si="2"/>
        <v>291712.99437997007</v>
      </c>
    </row>
    <row r="50" spans="2:7" x14ac:dyDescent="0.3">
      <c r="B50" s="11">
        <v>23</v>
      </c>
      <c r="C50" s="12">
        <f t="shared" si="1"/>
        <v>291712.99437997007</v>
      </c>
      <c r="D50" s="12">
        <f t="shared" si="0"/>
        <v>1610.4648690364172</v>
      </c>
      <c r="E50" s="12">
        <f>-IPMT($C$8,B50,$C$10,$C$5)</f>
        <v>1215.4708099165418</v>
      </c>
      <c r="F50" s="12">
        <f>-PPMT($C$8,B50,$C$10,$C$5)</f>
        <v>394.99405911987543</v>
      </c>
      <c r="G50" s="12">
        <f t="shared" si="2"/>
        <v>291318.00032085017</v>
      </c>
    </row>
    <row r="51" spans="2:7" x14ac:dyDescent="0.3">
      <c r="B51" s="11">
        <v>24</v>
      </c>
      <c r="C51" s="12">
        <f t="shared" si="1"/>
        <v>291318.00032085017</v>
      </c>
      <c r="D51" s="12">
        <f t="shared" si="0"/>
        <v>1610.4648690364172</v>
      </c>
      <c r="E51" s="12">
        <f>-IPMT($C$8,B51,$C$10,$C$5)</f>
        <v>1213.8250013368756</v>
      </c>
      <c r="F51" s="12">
        <f>-PPMT($C$8,B51,$C$10,$C$5)</f>
        <v>396.63986769954153</v>
      </c>
      <c r="G51" s="12">
        <f t="shared" si="2"/>
        <v>290921.36045315064</v>
      </c>
    </row>
    <row r="52" spans="2:7" x14ac:dyDescent="0.3">
      <c r="B52" s="11">
        <v>25</v>
      </c>
      <c r="C52" s="12">
        <f t="shared" si="1"/>
        <v>290921.36045315064</v>
      </c>
      <c r="D52" s="12">
        <f t="shared" si="0"/>
        <v>1610.4648690364172</v>
      </c>
      <c r="E52" s="12">
        <f>-IPMT($C$8,B52,$C$10,$C$5)</f>
        <v>1212.172335221461</v>
      </c>
      <c r="F52" s="12">
        <f>-PPMT($C$8,B52,$C$10,$C$5)</f>
        <v>398.2925338149563</v>
      </c>
      <c r="G52" s="12">
        <f t="shared" si="2"/>
        <v>290523.06791933568</v>
      </c>
    </row>
    <row r="53" spans="2:7" x14ac:dyDescent="0.3">
      <c r="B53" s="11">
        <v>26</v>
      </c>
      <c r="C53" s="12">
        <f t="shared" si="1"/>
        <v>290523.06791933568</v>
      </c>
      <c r="D53" s="12">
        <f t="shared" si="0"/>
        <v>1610.4648690364172</v>
      </c>
      <c r="E53" s="12">
        <f>-IPMT($C$8,B53,$C$10,$C$5)</f>
        <v>1210.5127829972321</v>
      </c>
      <c r="F53" s="12">
        <f>-PPMT($C$8,B53,$C$10,$C$5)</f>
        <v>399.95208603918525</v>
      </c>
      <c r="G53" s="12">
        <f t="shared" si="2"/>
        <v>290123.1158332965</v>
      </c>
    </row>
    <row r="54" spans="2:7" x14ac:dyDescent="0.3">
      <c r="B54" s="11">
        <v>27</v>
      </c>
      <c r="C54" s="12">
        <f t="shared" si="1"/>
        <v>290123.1158332965</v>
      </c>
      <c r="D54" s="12">
        <f t="shared" si="0"/>
        <v>1610.4648690364172</v>
      </c>
      <c r="E54" s="12">
        <f>-IPMT($C$8,B54,$C$10,$C$5)</f>
        <v>1208.8463159720686</v>
      </c>
      <c r="F54" s="12">
        <f>-PPMT($C$8,B54,$C$10,$C$5)</f>
        <v>401.61855306434859</v>
      </c>
      <c r="G54" s="12">
        <f t="shared" si="2"/>
        <v>289721.49728023214</v>
      </c>
    </row>
    <row r="55" spans="2:7" x14ac:dyDescent="0.3">
      <c r="B55" s="11">
        <v>28</v>
      </c>
      <c r="C55" s="12">
        <f t="shared" si="1"/>
        <v>289721.49728023214</v>
      </c>
      <c r="D55" s="12">
        <f t="shared" si="0"/>
        <v>1610.4648690364172</v>
      </c>
      <c r="E55" s="12">
        <f>-IPMT($C$8,B55,$C$10,$C$5)</f>
        <v>1207.1729053343008</v>
      </c>
      <c r="F55" s="12">
        <f>-PPMT($C$8,B55,$C$10,$C$5)</f>
        <v>403.29196370211662</v>
      </c>
      <c r="G55" s="12">
        <f t="shared" si="2"/>
        <v>289318.20531653002</v>
      </c>
    </row>
    <row r="56" spans="2:7" x14ac:dyDescent="0.3">
      <c r="B56" s="11">
        <v>29</v>
      </c>
      <c r="C56" s="12">
        <f t="shared" si="1"/>
        <v>289318.20531653002</v>
      </c>
      <c r="D56" s="12">
        <f t="shared" si="0"/>
        <v>1610.4648690364172</v>
      </c>
      <c r="E56" s="12">
        <f>-IPMT($C$8,B56,$C$10,$C$5)</f>
        <v>1205.4925221522087</v>
      </c>
      <c r="F56" s="12">
        <f>-PPMT($C$8,B56,$C$10,$C$5)</f>
        <v>404.97234688420878</v>
      </c>
      <c r="G56" s="12">
        <f t="shared" si="2"/>
        <v>288913.23296964582</v>
      </c>
    </row>
    <row r="57" spans="2:7" x14ac:dyDescent="0.3">
      <c r="B57" s="11">
        <v>30</v>
      </c>
      <c r="C57" s="12">
        <f t="shared" si="1"/>
        <v>288913.23296964582</v>
      </c>
      <c r="D57" s="12">
        <f t="shared" si="0"/>
        <v>1610.4648690364172</v>
      </c>
      <c r="E57" s="12">
        <f>-IPMT($C$8,B57,$C$10,$C$5)</f>
        <v>1203.8051373735243</v>
      </c>
      <c r="F57" s="12">
        <f>-PPMT($C$8,B57,$C$10,$C$5)</f>
        <v>406.65973166289308</v>
      </c>
      <c r="G57" s="12">
        <f t="shared" si="2"/>
        <v>288506.57323798293</v>
      </c>
    </row>
    <row r="58" spans="2:7" x14ac:dyDescent="0.3">
      <c r="B58" s="11">
        <v>31</v>
      </c>
      <c r="C58" s="12">
        <f t="shared" si="1"/>
        <v>288506.57323798293</v>
      </c>
      <c r="D58" s="12">
        <f t="shared" si="0"/>
        <v>1610.4648690364172</v>
      </c>
      <c r="E58" s="12">
        <f>-IPMT($C$8,B58,$C$10,$C$5)</f>
        <v>1202.1107218249288</v>
      </c>
      <c r="F58" s="12">
        <f>-PPMT($C$8,B58,$C$10,$C$5)</f>
        <v>408.3541472114884</v>
      </c>
      <c r="G58" s="12">
        <f t="shared" si="2"/>
        <v>288098.21909077145</v>
      </c>
    </row>
    <row r="59" spans="2:7" x14ac:dyDescent="0.3">
      <c r="B59" s="11">
        <v>32</v>
      </c>
      <c r="C59" s="12">
        <f t="shared" si="1"/>
        <v>288098.21909077145</v>
      </c>
      <c r="D59" s="12">
        <f t="shared" si="0"/>
        <v>1610.4648690364172</v>
      </c>
      <c r="E59" s="12">
        <f>-IPMT($C$8,B59,$C$10,$C$5)</f>
        <v>1200.4092462115477</v>
      </c>
      <c r="F59" s="12">
        <f>-PPMT($C$8,B59,$C$10,$C$5)</f>
        <v>410.0556228248696</v>
      </c>
      <c r="G59" s="12">
        <f t="shared" si="2"/>
        <v>287688.16346794658</v>
      </c>
    </row>
    <row r="60" spans="2:7" x14ac:dyDescent="0.3">
      <c r="B60" s="11">
        <v>33</v>
      </c>
      <c r="C60" s="12">
        <f t="shared" si="1"/>
        <v>287688.16346794658</v>
      </c>
      <c r="D60" s="12">
        <f t="shared" si="0"/>
        <v>1610.4648690364172</v>
      </c>
      <c r="E60" s="12">
        <f>-IPMT($C$8,B60,$C$10,$C$5)</f>
        <v>1198.700681116444</v>
      </c>
      <c r="F60" s="12">
        <f>-PPMT($C$8,B60,$C$10,$C$5)</f>
        <v>411.76418791997321</v>
      </c>
      <c r="G60" s="12">
        <f t="shared" si="2"/>
        <v>287276.39928002661</v>
      </c>
    </row>
    <row r="61" spans="2:7" x14ac:dyDescent="0.3">
      <c r="B61" s="11">
        <v>34</v>
      </c>
      <c r="C61" s="12">
        <f t="shared" si="1"/>
        <v>287276.39928002661</v>
      </c>
      <c r="D61" s="12">
        <f t="shared" si="0"/>
        <v>1610.4648690364172</v>
      </c>
      <c r="E61" s="12">
        <f>-IPMT($C$8,B61,$C$10,$C$5)</f>
        <v>1196.984997000111</v>
      </c>
      <c r="F61" s="12">
        <f>-PPMT($C$8,B61,$C$10,$C$5)</f>
        <v>413.4798720363064</v>
      </c>
      <c r="G61" s="12">
        <f t="shared" si="2"/>
        <v>286862.9194079903</v>
      </c>
    </row>
    <row r="62" spans="2:7" x14ac:dyDescent="0.3">
      <c r="B62" s="11">
        <v>35</v>
      </c>
      <c r="C62" s="12">
        <f t="shared" si="1"/>
        <v>286862.9194079903</v>
      </c>
      <c r="D62" s="12">
        <f t="shared" si="0"/>
        <v>1610.4648690364172</v>
      </c>
      <c r="E62" s="12">
        <f>-IPMT($C$8,B62,$C$10,$C$5)</f>
        <v>1195.2621641999594</v>
      </c>
      <c r="F62" s="12">
        <f>-PPMT($C$8,B62,$C$10,$C$5)</f>
        <v>415.20270483645777</v>
      </c>
      <c r="G62" s="12">
        <f t="shared" si="2"/>
        <v>286447.71670315386</v>
      </c>
    </row>
    <row r="63" spans="2:7" x14ac:dyDescent="0.3">
      <c r="B63" s="11">
        <v>36</v>
      </c>
      <c r="C63" s="12">
        <f t="shared" si="1"/>
        <v>286447.71670315386</v>
      </c>
      <c r="D63" s="12">
        <f t="shared" si="0"/>
        <v>1610.4648690364172</v>
      </c>
      <c r="E63" s="12">
        <f>-IPMT($C$8,B63,$C$10,$C$5)</f>
        <v>1193.5321529298076</v>
      </c>
      <c r="F63" s="12">
        <f>-PPMT($C$8,B63,$C$10,$C$5)</f>
        <v>416.93271610660963</v>
      </c>
      <c r="G63" s="12">
        <f t="shared" si="2"/>
        <v>286030.78398704727</v>
      </c>
    </row>
    <row r="64" spans="2:7" x14ac:dyDescent="0.3">
      <c r="B64" s="11">
        <v>37</v>
      </c>
      <c r="C64" s="12">
        <f t="shared" si="1"/>
        <v>286030.78398704727</v>
      </c>
      <c r="D64" s="12">
        <f t="shared" si="0"/>
        <v>1610.4648690364172</v>
      </c>
      <c r="E64" s="12">
        <f>-IPMT($C$8,B64,$C$10,$C$5)</f>
        <v>1191.7949332793632</v>
      </c>
      <c r="F64" s="12">
        <f>-PPMT($C$8,B64,$C$10,$C$5)</f>
        <v>418.66993575705374</v>
      </c>
      <c r="G64" s="12">
        <f t="shared" si="2"/>
        <v>285612.11405129021</v>
      </c>
    </row>
    <row r="65" spans="2:7" x14ac:dyDescent="0.3">
      <c r="B65" s="11">
        <v>38</v>
      </c>
      <c r="C65" s="12">
        <f t="shared" si="1"/>
        <v>285612.11405129021</v>
      </c>
      <c r="D65" s="12">
        <f t="shared" si="0"/>
        <v>1610.4648690364172</v>
      </c>
      <c r="E65" s="12">
        <f>-IPMT($C$8,B65,$C$10,$C$5)</f>
        <v>1190.050475213709</v>
      </c>
      <c r="F65" s="12">
        <f>-PPMT($C$8,B65,$C$10,$C$5)</f>
        <v>420.41439382270823</v>
      </c>
      <c r="G65" s="12">
        <f t="shared" si="2"/>
        <v>285191.69965746748</v>
      </c>
    </row>
    <row r="66" spans="2:7" x14ac:dyDescent="0.3">
      <c r="B66" s="11">
        <v>39</v>
      </c>
      <c r="C66" s="12">
        <f t="shared" si="1"/>
        <v>285191.69965746748</v>
      </c>
      <c r="D66" s="12">
        <f t="shared" si="0"/>
        <v>1610.4648690364172</v>
      </c>
      <c r="E66" s="12">
        <f>-IPMT($C$8,B66,$C$10,$C$5)</f>
        <v>1188.2987485727808</v>
      </c>
      <c r="F66" s="12">
        <f>-PPMT($C$8,B66,$C$10,$C$5)</f>
        <v>422.16612046363616</v>
      </c>
      <c r="G66" s="12">
        <f t="shared" si="2"/>
        <v>284769.53353700385</v>
      </c>
    </row>
    <row r="67" spans="2:7" x14ac:dyDescent="0.3">
      <c r="B67" s="11">
        <v>40</v>
      </c>
      <c r="C67" s="12">
        <f t="shared" si="1"/>
        <v>284769.53353700385</v>
      </c>
      <c r="D67" s="12">
        <f t="shared" si="0"/>
        <v>1610.4648690364172</v>
      </c>
      <c r="E67" s="12">
        <f>-IPMT($C$8,B67,$C$10,$C$5)</f>
        <v>1186.5397230708493</v>
      </c>
      <c r="F67" s="12">
        <f>-PPMT($C$8,B67,$C$10,$C$5)</f>
        <v>423.92514596556799</v>
      </c>
      <c r="G67" s="12">
        <f t="shared" si="2"/>
        <v>284345.60839103826</v>
      </c>
    </row>
    <row r="68" spans="2:7" x14ac:dyDescent="0.3">
      <c r="B68" s="11">
        <v>41</v>
      </c>
      <c r="C68" s="12">
        <f t="shared" si="1"/>
        <v>284345.60839103826</v>
      </c>
      <c r="D68" s="12">
        <f t="shared" si="0"/>
        <v>1610.4648690364172</v>
      </c>
      <c r="E68" s="12">
        <f>-IPMT($C$8,B68,$C$10,$C$5)</f>
        <v>1184.7733682959927</v>
      </c>
      <c r="F68" s="12">
        <f>-PPMT($C$8,B68,$C$10,$C$5)</f>
        <v>425.69150074042454</v>
      </c>
      <c r="G68" s="12">
        <f t="shared" si="2"/>
        <v>283919.91689029784</v>
      </c>
    </row>
    <row r="69" spans="2:7" x14ac:dyDescent="0.3">
      <c r="B69" s="11">
        <v>42</v>
      </c>
      <c r="C69" s="12">
        <f t="shared" si="1"/>
        <v>283919.91689029784</v>
      </c>
      <c r="D69" s="12">
        <f t="shared" si="0"/>
        <v>1610.4648690364172</v>
      </c>
      <c r="E69" s="12">
        <f>-IPMT($C$8,B69,$C$10,$C$5)</f>
        <v>1182.9996537095744</v>
      </c>
      <c r="F69" s="12">
        <f>-PPMT($C$8,B69,$C$10,$C$5)</f>
        <v>427.46521532684295</v>
      </c>
      <c r="G69" s="12">
        <f t="shared" si="2"/>
        <v>283492.45167497097</v>
      </c>
    </row>
    <row r="70" spans="2:7" x14ac:dyDescent="0.3">
      <c r="B70" s="11">
        <v>43</v>
      </c>
      <c r="C70" s="12">
        <f t="shared" si="1"/>
        <v>283492.45167497097</v>
      </c>
      <c r="D70" s="12">
        <f t="shared" si="0"/>
        <v>1610.4648690364172</v>
      </c>
      <c r="E70" s="12">
        <f>-IPMT($C$8,B70,$C$10,$C$5)</f>
        <v>1181.2185486457124</v>
      </c>
      <c r="F70" s="12">
        <f>-PPMT($C$8,B70,$C$10,$C$5)</f>
        <v>429.24632039070485</v>
      </c>
      <c r="G70" s="12">
        <f t="shared" si="2"/>
        <v>283063.20535458025</v>
      </c>
    </row>
    <row r="71" spans="2:7" x14ac:dyDescent="0.3">
      <c r="B71" s="11">
        <v>44</v>
      </c>
      <c r="C71" s="12">
        <f t="shared" si="1"/>
        <v>283063.20535458025</v>
      </c>
      <c r="D71" s="12">
        <f t="shared" si="0"/>
        <v>1610.4648690364172</v>
      </c>
      <c r="E71" s="12">
        <f>-IPMT($C$8,B71,$C$10,$C$5)</f>
        <v>1179.4300223107509</v>
      </c>
      <c r="F71" s="12">
        <f>-PPMT($C$8,B71,$C$10,$C$5)</f>
        <v>431.03484672566611</v>
      </c>
      <c r="G71" s="12">
        <f t="shared" si="2"/>
        <v>282632.17050785461</v>
      </c>
    </row>
    <row r="72" spans="2:7" x14ac:dyDescent="0.3">
      <c r="B72" s="11">
        <v>45</v>
      </c>
      <c r="C72" s="12">
        <f t="shared" si="1"/>
        <v>282632.17050785461</v>
      </c>
      <c r="D72" s="12">
        <f t="shared" si="0"/>
        <v>1610.4648690364172</v>
      </c>
      <c r="E72" s="12">
        <f>-IPMT($C$8,B72,$C$10,$C$5)</f>
        <v>1177.6340437827275</v>
      </c>
      <c r="F72" s="12">
        <f>-PPMT($C$8,B72,$C$10,$C$5)</f>
        <v>432.83082525368974</v>
      </c>
      <c r="G72" s="12">
        <f t="shared" si="2"/>
        <v>282199.33968260093</v>
      </c>
    </row>
    <row r="73" spans="2:7" x14ac:dyDescent="0.3">
      <c r="B73" s="11">
        <v>46</v>
      </c>
      <c r="C73" s="12">
        <f t="shared" si="1"/>
        <v>282199.33968260093</v>
      </c>
      <c r="D73" s="12">
        <f t="shared" si="0"/>
        <v>1610.4648690364172</v>
      </c>
      <c r="E73" s="12">
        <f>-IPMT($C$8,B73,$C$10,$C$5)</f>
        <v>1175.8305820108371</v>
      </c>
      <c r="F73" s="12">
        <f>-PPMT($C$8,B73,$C$10,$C$5)</f>
        <v>434.63428702558002</v>
      </c>
      <c r="G73" s="12">
        <f t="shared" si="2"/>
        <v>281764.70539557532</v>
      </c>
    </row>
    <row r="74" spans="2:7" x14ac:dyDescent="0.3">
      <c r="B74" s="11">
        <v>47</v>
      </c>
      <c r="C74" s="12">
        <f t="shared" si="1"/>
        <v>281764.70539557532</v>
      </c>
      <c r="D74" s="12">
        <f t="shared" si="0"/>
        <v>1610.4648690364172</v>
      </c>
      <c r="E74" s="12">
        <f>-IPMT($C$8,B74,$C$10,$C$5)</f>
        <v>1174.0196058148974</v>
      </c>
      <c r="F74" s="12">
        <f>-PPMT($C$8,B74,$C$10,$C$5)</f>
        <v>436.44526322152001</v>
      </c>
      <c r="G74" s="12">
        <f t="shared" si="2"/>
        <v>281328.26013235381</v>
      </c>
    </row>
    <row r="75" spans="2:7" x14ac:dyDescent="0.3">
      <c r="B75" s="11">
        <v>48</v>
      </c>
      <c r="C75" s="12">
        <f t="shared" si="1"/>
        <v>281328.26013235381</v>
      </c>
      <c r="D75" s="12">
        <f t="shared" si="0"/>
        <v>1610.4648690364172</v>
      </c>
      <c r="E75" s="12">
        <f>-IPMT($C$8,B75,$C$10,$C$5)</f>
        <v>1172.2010838848078</v>
      </c>
      <c r="F75" s="12">
        <f>-PPMT($C$8,B75,$C$10,$C$5)</f>
        <v>438.26378515160957</v>
      </c>
      <c r="G75" s="12">
        <f t="shared" si="2"/>
        <v>280889.99634720222</v>
      </c>
    </row>
    <row r="76" spans="2:7" x14ac:dyDescent="0.3">
      <c r="B76" s="11">
        <v>49</v>
      </c>
      <c r="C76" s="12">
        <f t="shared" si="1"/>
        <v>280889.99634720222</v>
      </c>
      <c r="D76" s="12">
        <f t="shared" si="0"/>
        <v>1610.4648690364172</v>
      </c>
      <c r="E76" s="12">
        <f>-IPMT($C$8,B76,$C$10,$C$5)</f>
        <v>1170.3749847800093</v>
      </c>
      <c r="F76" s="12">
        <f>-PPMT($C$8,B76,$C$10,$C$5)</f>
        <v>440.08988425640797</v>
      </c>
      <c r="G76" s="12">
        <f t="shared" si="2"/>
        <v>280449.9064629458</v>
      </c>
    </row>
    <row r="77" spans="2:7" x14ac:dyDescent="0.3">
      <c r="B77" s="11">
        <v>50</v>
      </c>
      <c r="C77" s="12">
        <f t="shared" si="1"/>
        <v>280449.9064629458</v>
      </c>
      <c r="D77" s="12">
        <f t="shared" si="0"/>
        <v>1610.4648690364172</v>
      </c>
      <c r="E77" s="12">
        <f>-IPMT($C$8,B77,$C$10,$C$5)</f>
        <v>1168.5412769289408</v>
      </c>
      <c r="F77" s="12">
        <f>-PPMT($C$8,B77,$C$10,$C$5)</f>
        <v>441.92359210747628</v>
      </c>
      <c r="G77" s="12">
        <f t="shared" si="2"/>
        <v>280007.98287083831</v>
      </c>
    </row>
    <row r="78" spans="2:7" x14ac:dyDescent="0.3">
      <c r="B78" s="11">
        <v>51</v>
      </c>
      <c r="C78" s="12">
        <f t="shared" si="1"/>
        <v>280007.98287083831</v>
      </c>
      <c r="D78" s="12">
        <f t="shared" si="0"/>
        <v>1610.4648690364172</v>
      </c>
      <c r="E78" s="12">
        <f>-IPMT($C$8,B78,$C$10,$C$5)</f>
        <v>1166.6999286284931</v>
      </c>
      <c r="F78" s="12">
        <f>-PPMT($C$8,B78,$C$10,$C$5)</f>
        <v>443.7649404079242</v>
      </c>
      <c r="G78" s="12">
        <f t="shared" si="2"/>
        <v>279564.21793043037</v>
      </c>
    </row>
    <row r="79" spans="2:7" x14ac:dyDescent="0.3">
      <c r="B79" s="11">
        <v>52</v>
      </c>
      <c r="C79" s="12">
        <f t="shared" si="1"/>
        <v>279564.21793043037</v>
      </c>
      <c r="D79" s="12">
        <f t="shared" si="0"/>
        <v>1610.4648690364172</v>
      </c>
      <c r="E79" s="12">
        <f>-IPMT($C$8,B79,$C$10,$C$5)</f>
        <v>1164.8509080434601</v>
      </c>
      <c r="F79" s="12">
        <f>-PPMT($C$8,B79,$C$10,$C$5)</f>
        <v>445.61396099295717</v>
      </c>
      <c r="G79" s="12">
        <f t="shared" si="2"/>
        <v>279118.60396943742</v>
      </c>
    </row>
    <row r="80" spans="2:7" x14ac:dyDescent="0.3">
      <c r="B80" s="11">
        <v>53</v>
      </c>
      <c r="C80" s="12">
        <f t="shared" si="1"/>
        <v>279118.60396943742</v>
      </c>
      <c r="D80" s="12">
        <f t="shared" si="0"/>
        <v>1610.4648690364172</v>
      </c>
      <c r="E80" s="12">
        <f>-IPMT($C$8,B80,$C$10,$C$5)</f>
        <v>1162.9941832059894</v>
      </c>
      <c r="F80" s="12">
        <f>-PPMT($C$8,B80,$C$10,$C$5)</f>
        <v>447.4706858304279</v>
      </c>
      <c r="G80" s="12">
        <f t="shared" si="2"/>
        <v>278671.13328360696</v>
      </c>
    </row>
    <row r="81" spans="2:7" x14ac:dyDescent="0.3">
      <c r="B81" s="11">
        <v>54</v>
      </c>
      <c r="C81" s="12">
        <f t="shared" si="1"/>
        <v>278671.13328360696</v>
      </c>
      <c r="D81" s="12">
        <f t="shared" si="0"/>
        <v>1610.4648690364172</v>
      </c>
      <c r="E81" s="12">
        <f>-IPMT($C$8,B81,$C$10,$C$5)</f>
        <v>1161.1297220150293</v>
      </c>
      <c r="F81" s="12">
        <f>-PPMT($C$8,B81,$C$10,$C$5)</f>
        <v>449.33514702138808</v>
      </c>
      <c r="G81" s="12">
        <f t="shared" si="2"/>
        <v>278221.79813658557</v>
      </c>
    </row>
    <row r="82" spans="2:7" x14ac:dyDescent="0.3">
      <c r="B82" s="11">
        <v>55</v>
      </c>
      <c r="C82" s="12">
        <f t="shared" si="1"/>
        <v>278221.79813658557</v>
      </c>
      <c r="D82" s="12">
        <f t="shared" si="0"/>
        <v>1610.4648690364172</v>
      </c>
      <c r="E82" s="12">
        <f>-IPMT($C$8,B82,$C$10,$C$5)</f>
        <v>1159.2574922357735</v>
      </c>
      <c r="F82" s="12">
        <f>-PPMT($C$8,B82,$C$10,$C$5)</f>
        <v>451.20737680064377</v>
      </c>
      <c r="G82" s="12">
        <f t="shared" si="2"/>
        <v>277770.59075978491</v>
      </c>
    </row>
    <row r="83" spans="2:7" x14ac:dyDescent="0.3">
      <c r="B83" s="11">
        <v>56</v>
      </c>
      <c r="C83" s="12">
        <f t="shared" si="1"/>
        <v>277770.59075978491</v>
      </c>
      <c r="D83" s="12">
        <f t="shared" si="0"/>
        <v>1610.4648690364172</v>
      </c>
      <c r="E83" s="12">
        <f>-IPMT($C$8,B83,$C$10,$C$5)</f>
        <v>1157.3774614991044</v>
      </c>
      <c r="F83" s="12">
        <f>-PPMT($C$8,B83,$C$10,$C$5)</f>
        <v>453.08740753731314</v>
      </c>
      <c r="G83" s="12">
        <f t="shared" si="2"/>
        <v>277317.50335224759</v>
      </c>
    </row>
    <row r="84" spans="2:7" x14ac:dyDescent="0.3">
      <c r="B84" s="11">
        <v>57</v>
      </c>
      <c r="C84" s="12">
        <f t="shared" si="1"/>
        <v>277317.50335224759</v>
      </c>
      <c r="D84" s="12">
        <f t="shared" si="0"/>
        <v>1610.4648690364172</v>
      </c>
      <c r="E84" s="12">
        <f>-IPMT($C$8,B84,$C$10,$C$5)</f>
        <v>1155.4895973010321</v>
      </c>
      <c r="F84" s="12">
        <f>-PPMT($C$8,B84,$C$10,$C$5)</f>
        <v>454.97527173538526</v>
      </c>
      <c r="G84" s="12">
        <f t="shared" si="2"/>
        <v>276862.52808051219</v>
      </c>
    </row>
    <row r="85" spans="2:7" x14ac:dyDescent="0.3">
      <c r="B85" s="11">
        <v>58</v>
      </c>
      <c r="C85" s="12">
        <f t="shared" si="1"/>
        <v>276862.52808051219</v>
      </c>
      <c r="D85" s="12">
        <f t="shared" si="0"/>
        <v>1610.4648690364172</v>
      </c>
      <c r="E85" s="12">
        <f>-IPMT($C$8,B85,$C$10,$C$5)</f>
        <v>1153.5938670021346</v>
      </c>
      <c r="F85" s="12">
        <f>-PPMT($C$8,B85,$C$10,$C$5)</f>
        <v>456.87100203428275</v>
      </c>
      <c r="G85" s="12">
        <f t="shared" si="2"/>
        <v>276405.6570784779</v>
      </c>
    </row>
    <row r="86" spans="2:7" x14ac:dyDescent="0.3">
      <c r="B86" s="11">
        <v>59</v>
      </c>
      <c r="C86" s="12">
        <f t="shared" si="1"/>
        <v>276405.6570784779</v>
      </c>
      <c r="D86" s="12">
        <f t="shared" si="0"/>
        <v>1610.4648690364172</v>
      </c>
      <c r="E86" s="12">
        <f>-IPMT($C$8,B86,$C$10,$C$5)</f>
        <v>1151.6902378269917</v>
      </c>
      <c r="F86" s="12">
        <f>-PPMT($C$8,B86,$C$10,$C$5)</f>
        <v>458.77463120942548</v>
      </c>
      <c r="G86" s="12">
        <f t="shared" si="2"/>
        <v>275946.88244726846</v>
      </c>
    </row>
    <row r="87" spans="2:7" x14ac:dyDescent="0.3">
      <c r="B87" s="11">
        <v>60</v>
      </c>
      <c r="C87" s="12">
        <f t="shared" si="1"/>
        <v>275946.88244726846</v>
      </c>
      <c r="D87" s="12">
        <f t="shared" si="0"/>
        <v>1610.4648690364172</v>
      </c>
      <c r="E87" s="12">
        <f>-IPMT($C$8,B87,$C$10,$C$5)</f>
        <v>1149.778676863619</v>
      </c>
      <c r="F87" s="12">
        <f>-PPMT($C$8,B87,$C$10,$C$5)</f>
        <v>460.68619217279814</v>
      </c>
      <c r="G87" s="12">
        <f t="shared" si="2"/>
        <v>275486.19625509565</v>
      </c>
    </row>
    <row r="88" spans="2:7" x14ac:dyDescent="0.3">
      <c r="B88" s="11">
        <v>61</v>
      </c>
      <c r="C88" s="12">
        <f t="shared" si="1"/>
        <v>275486.19625509565</v>
      </c>
      <c r="D88" s="12">
        <f t="shared" si="0"/>
        <v>1610.4648690364172</v>
      </c>
      <c r="E88" s="12">
        <f>-IPMT($C$8,B88,$C$10,$C$5)</f>
        <v>1147.8591510628992</v>
      </c>
      <c r="F88" s="12">
        <f>-PPMT($C$8,B88,$C$10,$C$5)</f>
        <v>462.60571797351815</v>
      </c>
      <c r="G88" s="12">
        <f t="shared" si="2"/>
        <v>275023.59053712216</v>
      </c>
    </row>
    <row r="89" spans="2:7" x14ac:dyDescent="0.3">
      <c r="B89" s="11">
        <v>62</v>
      </c>
      <c r="C89" s="12">
        <f t="shared" si="1"/>
        <v>275023.59053712216</v>
      </c>
      <c r="D89" s="12">
        <f t="shared" si="0"/>
        <v>1610.4648690364172</v>
      </c>
      <c r="E89" s="12">
        <f>-IPMT($C$8,B89,$C$10,$C$5)</f>
        <v>1145.9316272380095</v>
      </c>
      <c r="F89" s="12">
        <f>-PPMT($C$8,B89,$C$10,$C$5)</f>
        <v>464.53324179840774</v>
      </c>
      <c r="G89" s="12">
        <f t="shared" si="2"/>
        <v>274559.05729532376</v>
      </c>
    </row>
    <row r="90" spans="2:7" x14ac:dyDescent="0.3">
      <c r="B90" s="11">
        <v>63</v>
      </c>
      <c r="C90" s="12">
        <f t="shared" si="1"/>
        <v>274559.05729532376</v>
      </c>
      <c r="D90" s="12">
        <f t="shared" si="0"/>
        <v>1610.4648690364172</v>
      </c>
      <c r="E90" s="12">
        <f>-IPMT($C$8,B90,$C$10,$C$5)</f>
        <v>1143.9960720638494</v>
      </c>
      <c r="F90" s="12">
        <f>-PPMT($C$8,B90,$C$10,$C$5)</f>
        <v>466.46879697256782</v>
      </c>
      <c r="G90" s="12">
        <f t="shared" si="2"/>
        <v>274092.58849835116</v>
      </c>
    </row>
    <row r="91" spans="2:7" x14ac:dyDescent="0.3">
      <c r="B91" s="11">
        <v>64</v>
      </c>
      <c r="C91" s="12">
        <f t="shared" si="1"/>
        <v>274092.58849835116</v>
      </c>
      <c r="D91" s="12">
        <f t="shared" si="0"/>
        <v>1610.4648690364172</v>
      </c>
      <c r="E91" s="12">
        <f>-IPMT($C$8,B91,$C$10,$C$5)</f>
        <v>1142.0524520764639</v>
      </c>
      <c r="F91" s="12">
        <f>-PPMT($C$8,B91,$C$10,$C$5)</f>
        <v>468.41241695995353</v>
      </c>
      <c r="G91" s="12">
        <f t="shared" si="2"/>
        <v>273624.17608139123</v>
      </c>
    </row>
    <row r="92" spans="2:7" x14ac:dyDescent="0.3">
      <c r="B92" s="11">
        <v>65</v>
      </c>
      <c r="C92" s="12">
        <f t="shared" si="1"/>
        <v>273624.17608139123</v>
      </c>
      <c r="D92" s="12">
        <f t="shared" si="0"/>
        <v>1610.4648690364172</v>
      </c>
      <c r="E92" s="12">
        <f>-IPMT($C$8,B92,$C$10,$C$5)</f>
        <v>1140.100733672464</v>
      </c>
      <c r="F92" s="12">
        <f>-PPMT($C$8,B92,$C$10,$C$5)</f>
        <v>470.36413536395327</v>
      </c>
      <c r="G92" s="12">
        <f t="shared" si="2"/>
        <v>273153.81194602727</v>
      </c>
    </row>
    <row r="93" spans="2:7" x14ac:dyDescent="0.3">
      <c r="B93" s="11">
        <v>66</v>
      </c>
      <c r="C93" s="12">
        <f t="shared" si="1"/>
        <v>273153.81194602727</v>
      </c>
      <c r="D93" s="12">
        <f t="shared" ref="D93:D156" si="3">-$C$15</f>
        <v>1610.4648690364172</v>
      </c>
      <c r="E93" s="12">
        <f>-IPMT($C$8,B93,$C$10,$C$5)</f>
        <v>1138.1408831084477</v>
      </c>
      <c r="F93" s="12">
        <f>-PPMT($C$8,B93,$C$10,$C$5)</f>
        <v>472.32398592796977</v>
      </c>
      <c r="G93" s="12">
        <f t="shared" si="2"/>
        <v>272681.4879600993</v>
      </c>
    </row>
    <row r="94" spans="2:7" x14ac:dyDescent="0.3">
      <c r="B94" s="11">
        <v>67</v>
      </c>
      <c r="C94" s="12">
        <f t="shared" si="1"/>
        <v>272681.4879600993</v>
      </c>
      <c r="D94" s="12">
        <f t="shared" si="3"/>
        <v>1610.4648690364172</v>
      </c>
      <c r="E94" s="12">
        <f>-IPMT($C$8,B94,$C$10,$C$5)</f>
        <v>1136.1728665004143</v>
      </c>
      <c r="F94" s="12">
        <f>-PPMT($C$8,B94,$C$10,$C$5)</f>
        <v>474.29200253600305</v>
      </c>
      <c r="G94" s="12">
        <f t="shared" si="2"/>
        <v>272207.19595756329</v>
      </c>
    </row>
    <row r="95" spans="2:7" x14ac:dyDescent="0.3">
      <c r="B95" s="11">
        <v>68</v>
      </c>
      <c r="C95" s="12">
        <f t="shared" si="1"/>
        <v>272207.19595756329</v>
      </c>
      <c r="D95" s="12">
        <f t="shared" si="3"/>
        <v>1610.4648690364172</v>
      </c>
      <c r="E95" s="12">
        <f>-IPMT($C$8,B95,$C$10,$C$5)</f>
        <v>1134.1966498231809</v>
      </c>
      <c r="F95" s="12">
        <f>-PPMT($C$8,B95,$C$10,$C$5)</f>
        <v>476.26821921323636</v>
      </c>
      <c r="G95" s="12">
        <f t="shared" si="2"/>
        <v>271730.92773835006</v>
      </c>
    </row>
    <row r="96" spans="2:7" x14ac:dyDescent="0.3">
      <c r="B96" s="11">
        <v>69</v>
      </c>
      <c r="C96" s="12">
        <f t="shared" si="1"/>
        <v>271730.92773835006</v>
      </c>
      <c r="D96" s="12">
        <f t="shared" si="3"/>
        <v>1610.4648690364172</v>
      </c>
      <c r="E96" s="12">
        <f>-IPMT($C$8,B96,$C$10,$C$5)</f>
        <v>1132.2121989097923</v>
      </c>
      <c r="F96" s="12">
        <f>-PPMT($C$8,B96,$C$10,$C$5)</f>
        <v>478.25267012662493</v>
      </c>
      <c r="G96" s="12">
        <f t="shared" si="2"/>
        <v>271252.67506822344</v>
      </c>
    </row>
    <row r="97" spans="2:7" x14ac:dyDescent="0.3">
      <c r="B97" s="11">
        <v>70</v>
      </c>
      <c r="C97" s="12">
        <f t="shared" ref="C97:C160" si="4">G96</f>
        <v>271252.67506822344</v>
      </c>
      <c r="D97" s="12">
        <f t="shared" si="3"/>
        <v>1610.4648690364172</v>
      </c>
      <c r="E97" s="12">
        <f>-IPMT($C$8,B97,$C$10,$C$5)</f>
        <v>1130.2194794509314</v>
      </c>
      <c r="F97" s="12">
        <f>-PPMT($C$8,B97,$C$10,$C$5)</f>
        <v>480.24538958548578</v>
      </c>
      <c r="G97" s="12">
        <f t="shared" ref="G97:G160" si="5">C97-F97</f>
        <v>270772.42967863794</v>
      </c>
    </row>
    <row r="98" spans="2:7" x14ac:dyDescent="0.3">
      <c r="B98" s="11">
        <v>71</v>
      </c>
      <c r="C98" s="12">
        <f t="shared" si="4"/>
        <v>270772.42967863794</v>
      </c>
      <c r="D98" s="12">
        <f t="shared" si="3"/>
        <v>1610.4648690364172</v>
      </c>
      <c r="E98" s="12">
        <f>-IPMT($C$8,B98,$C$10,$C$5)</f>
        <v>1128.2184569943252</v>
      </c>
      <c r="F98" s="12">
        <f>-PPMT($C$8,B98,$C$10,$C$5)</f>
        <v>482.246412042092</v>
      </c>
      <c r="G98" s="12">
        <f t="shared" si="5"/>
        <v>270290.18326659582</v>
      </c>
    </row>
    <row r="99" spans="2:7" x14ac:dyDescent="0.3">
      <c r="B99" s="11">
        <v>72</v>
      </c>
      <c r="C99" s="12">
        <f t="shared" si="4"/>
        <v>270290.18326659582</v>
      </c>
      <c r="D99" s="12">
        <f t="shared" si="3"/>
        <v>1610.4648690364172</v>
      </c>
      <c r="E99" s="12">
        <f>-IPMT($C$8,B99,$C$10,$C$5)</f>
        <v>1126.2090969441499</v>
      </c>
      <c r="F99" s="12">
        <f>-PPMT($C$8,B99,$C$10,$C$5)</f>
        <v>484.25577209226731</v>
      </c>
      <c r="G99" s="12">
        <f t="shared" si="5"/>
        <v>269805.92749450356</v>
      </c>
    </row>
    <row r="100" spans="2:7" x14ac:dyDescent="0.3">
      <c r="B100" s="11">
        <v>73</v>
      </c>
      <c r="C100" s="12">
        <f t="shared" si="4"/>
        <v>269805.92749450356</v>
      </c>
      <c r="D100" s="12">
        <f t="shared" si="3"/>
        <v>1610.4648690364172</v>
      </c>
      <c r="E100" s="12">
        <f>-IPMT($C$8,B100,$C$10,$C$5)</f>
        <v>1124.1913645604322</v>
      </c>
      <c r="F100" s="12">
        <f>-PPMT($C$8,B100,$C$10,$C$5)</f>
        <v>486.27350447598513</v>
      </c>
      <c r="G100" s="12">
        <f t="shared" si="5"/>
        <v>269319.65399002755</v>
      </c>
    </row>
    <row r="101" spans="2:7" x14ac:dyDescent="0.3">
      <c r="B101" s="11">
        <v>74</v>
      </c>
      <c r="C101" s="12">
        <f t="shared" si="4"/>
        <v>269319.65399002755</v>
      </c>
      <c r="D101" s="12">
        <f t="shared" si="3"/>
        <v>1610.4648690364172</v>
      </c>
      <c r="E101" s="12">
        <f>-IPMT($C$8,B101,$C$10,$C$5)</f>
        <v>1122.1652249584488</v>
      </c>
      <c r="F101" s="12">
        <f>-PPMT($C$8,B101,$C$10,$C$5)</f>
        <v>488.29964407796837</v>
      </c>
      <c r="G101" s="12">
        <f t="shared" si="5"/>
        <v>268831.3543459496</v>
      </c>
    </row>
    <row r="102" spans="2:7" x14ac:dyDescent="0.3">
      <c r="B102" s="11">
        <v>75</v>
      </c>
      <c r="C102" s="12">
        <f t="shared" si="4"/>
        <v>268831.3543459496</v>
      </c>
      <c r="D102" s="12">
        <f t="shared" si="3"/>
        <v>1610.4648690364172</v>
      </c>
      <c r="E102" s="12">
        <f>-IPMT($C$8,B102,$C$10,$C$5)</f>
        <v>1120.1306431081239</v>
      </c>
      <c r="F102" s="12">
        <f>-PPMT($C$8,B102,$C$10,$C$5)</f>
        <v>490.33422592829334</v>
      </c>
      <c r="G102" s="12">
        <f t="shared" si="5"/>
        <v>268341.02012002131</v>
      </c>
    </row>
    <row r="103" spans="2:7" x14ac:dyDescent="0.3">
      <c r="B103" s="11">
        <v>76</v>
      </c>
      <c r="C103" s="12">
        <f t="shared" si="4"/>
        <v>268341.02012002131</v>
      </c>
      <c r="D103" s="12">
        <f t="shared" si="3"/>
        <v>1610.4648690364172</v>
      </c>
      <c r="E103" s="12">
        <f>-IPMT($C$8,B103,$C$10,$C$5)</f>
        <v>1118.0875838334227</v>
      </c>
      <c r="F103" s="12">
        <f>-PPMT($C$8,B103,$C$10,$C$5)</f>
        <v>492.37728520299447</v>
      </c>
      <c r="G103" s="12">
        <f t="shared" si="5"/>
        <v>267848.64283481828</v>
      </c>
    </row>
    <row r="104" spans="2:7" x14ac:dyDescent="0.3">
      <c r="B104" s="11">
        <v>77</v>
      </c>
      <c r="C104" s="12">
        <f t="shared" si="4"/>
        <v>267848.64283481828</v>
      </c>
      <c r="D104" s="12">
        <f t="shared" si="3"/>
        <v>1610.4648690364172</v>
      </c>
      <c r="E104" s="12">
        <f>-IPMT($C$8,B104,$C$10,$C$5)</f>
        <v>1116.0360118117435</v>
      </c>
      <c r="F104" s="12">
        <f>-PPMT($C$8,B104,$C$10,$C$5)</f>
        <v>494.42885722467361</v>
      </c>
      <c r="G104" s="12">
        <f t="shared" si="5"/>
        <v>267354.21397759358</v>
      </c>
    </row>
    <row r="105" spans="2:7" x14ac:dyDescent="0.3">
      <c r="B105" s="11">
        <v>78</v>
      </c>
      <c r="C105" s="12">
        <f t="shared" si="4"/>
        <v>267354.21397759358</v>
      </c>
      <c r="D105" s="12">
        <f t="shared" si="3"/>
        <v>1610.4648690364172</v>
      </c>
      <c r="E105" s="12">
        <f>-IPMT($C$8,B105,$C$10,$C$5)</f>
        <v>1113.9758915733075</v>
      </c>
      <c r="F105" s="12">
        <f>-PPMT($C$8,B105,$C$10,$C$5)</f>
        <v>496.48897746310973</v>
      </c>
      <c r="G105" s="12">
        <f t="shared" si="5"/>
        <v>266857.72500013048</v>
      </c>
    </row>
    <row r="106" spans="2:7" x14ac:dyDescent="0.3">
      <c r="B106" s="11">
        <v>79</v>
      </c>
      <c r="C106" s="12">
        <f t="shared" si="4"/>
        <v>266857.72500013048</v>
      </c>
      <c r="D106" s="12">
        <f t="shared" si="3"/>
        <v>1610.4648690364172</v>
      </c>
      <c r="E106" s="12">
        <f>-IPMT($C$8,B106,$C$10,$C$5)</f>
        <v>1111.9071875005445</v>
      </c>
      <c r="F106" s="12">
        <f>-PPMT($C$8,B106,$C$10,$C$5)</f>
        <v>498.55768153587275</v>
      </c>
      <c r="G106" s="12">
        <f t="shared" si="5"/>
        <v>266359.16731859458</v>
      </c>
    </row>
    <row r="107" spans="2:7" x14ac:dyDescent="0.3">
      <c r="B107" s="11">
        <v>80</v>
      </c>
      <c r="C107" s="12">
        <f t="shared" si="4"/>
        <v>266359.16731859458</v>
      </c>
      <c r="D107" s="12">
        <f t="shared" si="3"/>
        <v>1610.4648690364172</v>
      </c>
      <c r="E107" s="12">
        <f>-IPMT($C$8,B107,$C$10,$C$5)</f>
        <v>1109.8298638274784</v>
      </c>
      <c r="F107" s="12">
        <f>-PPMT($C$8,B107,$C$10,$C$5)</f>
        <v>500.63500520893894</v>
      </c>
      <c r="G107" s="12">
        <f t="shared" si="5"/>
        <v>265858.53231338563</v>
      </c>
    </row>
    <row r="108" spans="2:7" x14ac:dyDescent="0.3">
      <c r="B108" s="11">
        <v>81</v>
      </c>
      <c r="C108" s="12">
        <f t="shared" si="4"/>
        <v>265858.53231338563</v>
      </c>
      <c r="D108" s="12">
        <f t="shared" si="3"/>
        <v>1610.4648690364172</v>
      </c>
      <c r="E108" s="12">
        <f>-IPMT($C$8,B108,$C$10,$C$5)</f>
        <v>1107.7438846391078</v>
      </c>
      <c r="F108" s="12">
        <f>-PPMT($C$8,B108,$C$10,$C$5)</f>
        <v>502.72098439730945</v>
      </c>
      <c r="G108" s="12">
        <f t="shared" si="5"/>
        <v>265355.81132898835</v>
      </c>
    </row>
    <row r="109" spans="2:7" x14ac:dyDescent="0.3">
      <c r="B109" s="11">
        <v>82</v>
      </c>
      <c r="C109" s="12">
        <f t="shared" si="4"/>
        <v>265355.81132898835</v>
      </c>
      <c r="D109" s="12">
        <f t="shared" si="3"/>
        <v>1610.4648690364172</v>
      </c>
      <c r="E109" s="12">
        <f>-IPMT($C$8,B109,$C$10,$C$5)</f>
        <v>1105.6492138707858</v>
      </c>
      <c r="F109" s="12">
        <f>-PPMT($C$8,B109,$C$10,$C$5)</f>
        <v>504.8156551656316</v>
      </c>
      <c r="G109" s="12">
        <f t="shared" si="5"/>
        <v>264850.9956738227</v>
      </c>
    </row>
    <row r="110" spans="2:7" x14ac:dyDescent="0.3">
      <c r="B110" s="11">
        <v>83</v>
      </c>
      <c r="C110" s="12">
        <f t="shared" si="4"/>
        <v>264850.9956738227</v>
      </c>
      <c r="D110" s="12">
        <f t="shared" si="3"/>
        <v>1610.4648690364172</v>
      </c>
      <c r="E110" s="12">
        <f>-IPMT($C$8,B110,$C$10,$C$5)</f>
        <v>1103.5458153075958</v>
      </c>
      <c r="F110" s="12">
        <f>-PPMT($C$8,B110,$C$10,$C$5)</f>
        <v>506.91905372882167</v>
      </c>
      <c r="G110" s="12">
        <f t="shared" si="5"/>
        <v>264344.0766200939</v>
      </c>
    </row>
    <row r="111" spans="2:7" x14ac:dyDescent="0.3">
      <c r="B111" s="11">
        <v>84</v>
      </c>
      <c r="C111" s="12">
        <f t="shared" si="4"/>
        <v>264344.0766200939</v>
      </c>
      <c r="D111" s="12">
        <f t="shared" si="3"/>
        <v>1610.4648690364172</v>
      </c>
      <c r="E111" s="12">
        <f>-IPMT($C$8,B111,$C$10,$C$5)</f>
        <v>1101.4336525837255</v>
      </c>
      <c r="F111" s="12">
        <f>-PPMT($C$8,B111,$C$10,$C$5)</f>
        <v>509.03121645269181</v>
      </c>
      <c r="G111" s="12">
        <f t="shared" si="5"/>
        <v>263835.04540364118</v>
      </c>
    </row>
    <row r="112" spans="2:7" x14ac:dyDescent="0.3">
      <c r="B112" s="11">
        <v>85</v>
      </c>
      <c r="C112" s="12">
        <f t="shared" si="4"/>
        <v>263835.04540364118</v>
      </c>
      <c r="D112" s="12">
        <f t="shared" si="3"/>
        <v>1610.4648690364172</v>
      </c>
      <c r="E112" s="12">
        <f>-IPMT($C$8,B112,$C$10,$C$5)</f>
        <v>1099.3126891818395</v>
      </c>
      <c r="F112" s="12">
        <f>-PPMT($C$8,B112,$C$10,$C$5)</f>
        <v>511.15217985457798</v>
      </c>
      <c r="G112" s="12">
        <f t="shared" si="5"/>
        <v>263323.89322378661</v>
      </c>
    </row>
    <row r="113" spans="2:7" x14ac:dyDescent="0.3">
      <c r="B113" s="11">
        <v>86</v>
      </c>
      <c r="C113" s="12">
        <f t="shared" si="4"/>
        <v>263323.89322378661</v>
      </c>
      <c r="D113" s="12">
        <f t="shared" si="3"/>
        <v>1610.4648690364172</v>
      </c>
      <c r="E113" s="12">
        <f>-IPMT($C$8,B113,$C$10,$C$5)</f>
        <v>1097.1828884324455</v>
      </c>
      <c r="F113" s="12">
        <f>-PPMT($C$8,B113,$C$10,$C$5)</f>
        <v>513.2819806039721</v>
      </c>
      <c r="G113" s="12">
        <f t="shared" si="5"/>
        <v>262810.61124318262</v>
      </c>
    </row>
    <row r="114" spans="2:7" x14ac:dyDescent="0.3">
      <c r="B114" s="11">
        <v>87</v>
      </c>
      <c r="C114" s="12">
        <f t="shared" si="4"/>
        <v>262810.61124318262</v>
      </c>
      <c r="D114" s="12">
        <f t="shared" si="3"/>
        <v>1610.4648690364172</v>
      </c>
      <c r="E114" s="12">
        <f>-IPMT($C$8,B114,$C$10,$C$5)</f>
        <v>1095.0442135132619</v>
      </c>
      <c r="F114" s="12">
        <f>-PPMT($C$8,B114,$C$10,$C$5)</f>
        <v>515.42065552315523</v>
      </c>
      <c r="G114" s="12">
        <f t="shared" si="5"/>
        <v>262295.19058765948</v>
      </c>
    </row>
    <row r="115" spans="2:7" x14ac:dyDescent="0.3">
      <c r="B115" s="11">
        <v>88</v>
      </c>
      <c r="C115" s="12">
        <f t="shared" si="4"/>
        <v>262295.19058765948</v>
      </c>
      <c r="D115" s="12">
        <f t="shared" si="3"/>
        <v>1610.4648690364172</v>
      </c>
      <c r="E115" s="12">
        <f>-IPMT($C$8,B115,$C$10,$C$5)</f>
        <v>1092.8966274485824</v>
      </c>
      <c r="F115" s="12">
        <f>-PPMT($C$8,B115,$C$10,$C$5)</f>
        <v>517.56824158783513</v>
      </c>
      <c r="G115" s="12">
        <f t="shared" si="5"/>
        <v>261777.62234607164</v>
      </c>
    </row>
    <row r="116" spans="2:7" x14ac:dyDescent="0.3">
      <c r="B116" s="11">
        <v>89</v>
      </c>
      <c r="C116" s="12">
        <f t="shared" si="4"/>
        <v>261777.62234607164</v>
      </c>
      <c r="D116" s="12">
        <f t="shared" si="3"/>
        <v>1610.4648690364172</v>
      </c>
      <c r="E116" s="12">
        <f>-IPMT($C$8,B116,$C$10,$C$5)</f>
        <v>1090.7400931086329</v>
      </c>
      <c r="F116" s="12">
        <f>-PPMT($C$8,B116,$C$10,$C$5)</f>
        <v>519.72477592778432</v>
      </c>
      <c r="G116" s="12">
        <f t="shared" si="5"/>
        <v>261257.89757014386</v>
      </c>
    </row>
    <row r="117" spans="2:7" x14ac:dyDescent="0.3">
      <c r="B117" s="11">
        <v>90</v>
      </c>
      <c r="C117" s="12">
        <f t="shared" si="4"/>
        <v>261257.89757014386</v>
      </c>
      <c r="D117" s="12">
        <f t="shared" si="3"/>
        <v>1610.4648690364172</v>
      </c>
      <c r="E117" s="12">
        <f>-IPMT($C$8,B117,$C$10,$C$5)</f>
        <v>1088.5745732089338</v>
      </c>
      <c r="F117" s="12">
        <f>-PPMT($C$8,B117,$C$10,$C$5)</f>
        <v>521.89029582748356</v>
      </c>
      <c r="G117" s="12">
        <f t="shared" si="5"/>
        <v>260736.00727431639</v>
      </c>
    </row>
    <row r="118" spans="2:7" x14ac:dyDescent="0.3">
      <c r="B118" s="11">
        <v>91</v>
      </c>
      <c r="C118" s="12">
        <f t="shared" si="4"/>
        <v>260736.00727431639</v>
      </c>
      <c r="D118" s="12">
        <f t="shared" si="3"/>
        <v>1610.4648690364172</v>
      </c>
      <c r="E118" s="12">
        <f>-IPMT($C$8,B118,$C$10,$C$5)</f>
        <v>1086.4000303096527</v>
      </c>
      <c r="F118" s="12">
        <f>-PPMT($C$8,B118,$C$10,$C$5)</f>
        <v>524.06483872676461</v>
      </c>
      <c r="G118" s="12">
        <f t="shared" si="5"/>
        <v>260211.94243558962</v>
      </c>
    </row>
    <row r="119" spans="2:7" x14ac:dyDescent="0.3">
      <c r="B119" s="11">
        <v>92</v>
      </c>
      <c r="C119" s="12">
        <f t="shared" si="4"/>
        <v>260211.94243558962</v>
      </c>
      <c r="D119" s="12">
        <f t="shared" si="3"/>
        <v>1610.4648690364172</v>
      </c>
      <c r="E119" s="12">
        <f>-IPMT($C$8,B119,$C$10,$C$5)</f>
        <v>1084.2164268149577</v>
      </c>
      <c r="F119" s="12">
        <f>-PPMT($C$8,B119,$C$10,$C$5)</f>
        <v>526.24844222145964</v>
      </c>
      <c r="G119" s="12">
        <f t="shared" si="5"/>
        <v>259685.69399336816</v>
      </c>
    </row>
    <row r="120" spans="2:7" x14ac:dyDescent="0.3">
      <c r="B120" s="11">
        <v>93</v>
      </c>
      <c r="C120" s="12">
        <f t="shared" si="4"/>
        <v>259685.69399336816</v>
      </c>
      <c r="D120" s="12">
        <f t="shared" si="3"/>
        <v>1610.4648690364172</v>
      </c>
      <c r="E120" s="12">
        <f>-IPMT($C$8,B120,$C$10,$C$5)</f>
        <v>1082.0237249723684</v>
      </c>
      <c r="F120" s="12">
        <f>-PPMT($C$8,B120,$C$10,$C$5)</f>
        <v>528.44114406404901</v>
      </c>
      <c r="G120" s="12">
        <f t="shared" si="5"/>
        <v>259157.25284930412</v>
      </c>
    </row>
    <row r="121" spans="2:7" x14ac:dyDescent="0.3">
      <c r="B121" s="11">
        <v>94</v>
      </c>
      <c r="C121" s="12">
        <f t="shared" si="4"/>
        <v>259157.25284930412</v>
      </c>
      <c r="D121" s="12">
        <f t="shared" si="3"/>
        <v>1610.4648690364172</v>
      </c>
      <c r="E121" s="12">
        <f>-IPMT($C$8,B121,$C$10,$C$5)</f>
        <v>1079.8218868721012</v>
      </c>
      <c r="F121" s="12">
        <f>-PPMT($C$8,B121,$C$10,$C$5)</f>
        <v>530.64298216431587</v>
      </c>
      <c r="G121" s="12">
        <f t="shared" si="5"/>
        <v>258626.60986713981</v>
      </c>
    </row>
    <row r="122" spans="2:7" x14ac:dyDescent="0.3">
      <c r="B122" s="11">
        <v>95</v>
      </c>
      <c r="C122" s="12">
        <f t="shared" si="4"/>
        <v>258626.60986713981</v>
      </c>
      <c r="D122" s="12">
        <f t="shared" si="3"/>
        <v>1610.4648690364172</v>
      </c>
      <c r="E122" s="12">
        <f>-IPMT($C$8,B122,$C$10,$C$5)</f>
        <v>1077.6108744464168</v>
      </c>
      <c r="F122" s="12">
        <f>-PPMT($C$8,B122,$C$10,$C$5)</f>
        <v>532.85399459000053</v>
      </c>
      <c r="G122" s="12">
        <f t="shared" si="5"/>
        <v>258093.75587254981</v>
      </c>
    </row>
    <row r="123" spans="2:7" x14ac:dyDescent="0.3">
      <c r="B123" s="11">
        <v>96</v>
      </c>
      <c r="C123" s="12">
        <f t="shared" si="4"/>
        <v>258093.75587254981</v>
      </c>
      <c r="D123" s="12">
        <f t="shared" si="3"/>
        <v>1610.4648690364172</v>
      </c>
      <c r="E123" s="12">
        <f>-IPMT($C$8,B123,$C$10,$C$5)</f>
        <v>1075.3906494689586</v>
      </c>
      <c r="F123" s="12">
        <f>-PPMT($C$8,B123,$C$10,$C$5)</f>
        <v>535.07421956745873</v>
      </c>
      <c r="G123" s="12">
        <f t="shared" si="5"/>
        <v>257558.68165298234</v>
      </c>
    </row>
    <row r="124" spans="2:7" x14ac:dyDescent="0.3">
      <c r="B124" s="11">
        <v>97</v>
      </c>
      <c r="C124" s="12">
        <f t="shared" si="4"/>
        <v>257558.68165298234</v>
      </c>
      <c r="D124" s="12">
        <f t="shared" si="3"/>
        <v>1610.4648690364172</v>
      </c>
      <c r="E124" s="12">
        <f>-IPMT($C$8,B124,$C$10,$C$5)</f>
        <v>1073.1611735540941</v>
      </c>
      <c r="F124" s="12">
        <f>-PPMT($C$8,B124,$C$10,$C$5)</f>
        <v>537.30369548232329</v>
      </c>
      <c r="G124" s="12">
        <f t="shared" si="5"/>
        <v>257021.37795750002</v>
      </c>
    </row>
    <row r="125" spans="2:7" x14ac:dyDescent="0.3">
      <c r="B125" s="11">
        <v>98</v>
      </c>
      <c r="C125" s="12">
        <f t="shared" si="4"/>
        <v>257021.37795750002</v>
      </c>
      <c r="D125" s="12">
        <f t="shared" si="3"/>
        <v>1610.4648690364172</v>
      </c>
      <c r="E125" s="12">
        <f>-IPMT($C$8,B125,$C$10,$C$5)</f>
        <v>1070.9224081562511</v>
      </c>
      <c r="F125" s="12">
        <f>-PPMT($C$8,B125,$C$10,$C$5)</f>
        <v>539.54246088016623</v>
      </c>
      <c r="G125" s="12">
        <f t="shared" si="5"/>
        <v>256481.83549661987</v>
      </c>
    </row>
    <row r="126" spans="2:7" x14ac:dyDescent="0.3">
      <c r="B126" s="11">
        <v>99</v>
      </c>
      <c r="C126" s="12">
        <f t="shared" si="4"/>
        <v>256481.83549661987</v>
      </c>
      <c r="D126" s="12">
        <f t="shared" si="3"/>
        <v>1610.4648690364172</v>
      </c>
      <c r="E126" s="12">
        <f>-IPMT($C$8,B126,$C$10,$C$5)</f>
        <v>1068.6743145692503</v>
      </c>
      <c r="F126" s="12">
        <f>-PPMT($C$8,B126,$C$10,$C$5)</f>
        <v>541.790554467167</v>
      </c>
      <c r="G126" s="12">
        <f t="shared" si="5"/>
        <v>255940.04494215269</v>
      </c>
    </row>
    <row r="127" spans="2:7" x14ac:dyDescent="0.3">
      <c r="B127" s="11">
        <v>100</v>
      </c>
      <c r="C127" s="12">
        <f t="shared" si="4"/>
        <v>255940.04494215269</v>
      </c>
      <c r="D127" s="12">
        <f t="shared" si="3"/>
        <v>1610.4648690364172</v>
      </c>
      <c r="E127" s="12">
        <f>-IPMT($C$8,B127,$C$10,$C$5)</f>
        <v>1066.4168539256373</v>
      </c>
      <c r="F127" s="12">
        <f>-PPMT($C$8,B127,$C$10,$C$5)</f>
        <v>544.04801511078006</v>
      </c>
      <c r="G127" s="12">
        <f t="shared" si="5"/>
        <v>255395.99692704191</v>
      </c>
    </row>
    <row r="128" spans="2:7" x14ac:dyDescent="0.3">
      <c r="B128" s="11">
        <v>101</v>
      </c>
      <c r="C128" s="12">
        <f t="shared" si="4"/>
        <v>255395.99692704191</v>
      </c>
      <c r="D128" s="12">
        <f t="shared" si="3"/>
        <v>1610.4648690364172</v>
      </c>
      <c r="E128" s="12">
        <f>-IPMT($C$8,B128,$C$10,$C$5)</f>
        <v>1064.1499871960089</v>
      </c>
      <c r="F128" s="12">
        <f>-PPMT($C$8,B128,$C$10,$C$5)</f>
        <v>546.31488184040836</v>
      </c>
      <c r="G128" s="12">
        <f t="shared" si="5"/>
        <v>254849.68204520151</v>
      </c>
    </row>
    <row r="129" spans="2:7" x14ac:dyDescent="0.3">
      <c r="B129" s="11">
        <v>102</v>
      </c>
      <c r="C129" s="12">
        <f t="shared" si="4"/>
        <v>254849.68204520151</v>
      </c>
      <c r="D129" s="12">
        <f t="shared" si="3"/>
        <v>1610.4648690364172</v>
      </c>
      <c r="E129" s="12">
        <f>-IPMT($C$8,B129,$C$10,$C$5)</f>
        <v>1061.8736751883405</v>
      </c>
      <c r="F129" s="12">
        <f>-PPMT($C$8,B129,$C$10,$C$5)</f>
        <v>548.59119384807673</v>
      </c>
      <c r="G129" s="12">
        <f t="shared" si="5"/>
        <v>254301.09085135342</v>
      </c>
    </row>
    <row r="130" spans="2:7" x14ac:dyDescent="0.3">
      <c r="B130" s="11">
        <v>103</v>
      </c>
      <c r="C130" s="12">
        <f t="shared" si="4"/>
        <v>254301.09085135342</v>
      </c>
      <c r="D130" s="12">
        <f t="shared" si="3"/>
        <v>1610.4648690364172</v>
      </c>
      <c r="E130" s="12">
        <f>-IPMT($C$8,B130,$C$10,$C$5)</f>
        <v>1059.5878785473069</v>
      </c>
      <c r="F130" s="12">
        <f>-PPMT($C$8,B130,$C$10,$C$5)</f>
        <v>550.87699048911043</v>
      </c>
      <c r="G130" s="12">
        <f t="shared" si="5"/>
        <v>253750.21386086431</v>
      </c>
    </row>
    <row r="131" spans="2:7" x14ac:dyDescent="0.3">
      <c r="B131" s="11">
        <v>104</v>
      </c>
      <c r="C131" s="12">
        <f t="shared" si="4"/>
        <v>253750.21386086431</v>
      </c>
      <c r="D131" s="12">
        <f t="shared" si="3"/>
        <v>1610.4648690364172</v>
      </c>
      <c r="E131" s="12">
        <f>-IPMT($C$8,B131,$C$10,$C$5)</f>
        <v>1057.2925577536023</v>
      </c>
      <c r="F131" s="12">
        <f>-PPMT($C$8,B131,$C$10,$C$5)</f>
        <v>553.17231128281503</v>
      </c>
      <c r="G131" s="12">
        <f t="shared" si="5"/>
        <v>253197.04154958151</v>
      </c>
    </row>
    <row r="132" spans="2:7" x14ac:dyDescent="0.3">
      <c r="B132" s="11">
        <v>105</v>
      </c>
      <c r="C132" s="12">
        <f t="shared" si="4"/>
        <v>253197.04154958151</v>
      </c>
      <c r="D132" s="12">
        <f t="shared" si="3"/>
        <v>1610.4648690364172</v>
      </c>
      <c r="E132" s="12">
        <f>-IPMT($C$8,B132,$C$10,$C$5)</f>
        <v>1054.9876731232573</v>
      </c>
      <c r="F132" s="12">
        <f>-PPMT($C$8,B132,$C$10,$C$5)</f>
        <v>555.47719591316002</v>
      </c>
      <c r="G132" s="12">
        <f t="shared" si="5"/>
        <v>252641.56435366836</v>
      </c>
    </row>
    <row r="133" spans="2:7" x14ac:dyDescent="0.3">
      <c r="B133" s="11">
        <v>106</v>
      </c>
      <c r="C133" s="12">
        <f t="shared" si="4"/>
        <v>252641.56435366836</v>
      </c>
      <c r="D133" s="12">
        <f t="shared" si="3"/>
        <v>1610.4648690364172</v>
      </c>
      <c r="E133" s="12">
        <f>-IPMT($C$8,B133,$C$10,$C$5)</f>
        <v>1052.6731848069523</v>
      </c>
      <c r="F133" s="12">
        <f>-PPMT($C$8,B133,$C$10,$C$5)</f>
        <v>557.79168422946498</v>
      </c>
      <c r="G133" s="12">
        <f t="shared" si="5"/>
        <v>252083.77266943891</v>
      </c>
    </row>
    <row r="134" spans="2:7" x14ac:dyDescent="0.3">
      <c r="B134" s="11">
        <v>107</v>
      </c>
      <c r="C134" s="12">
        <f t="shared" si="4"/>
        <v>252083.77266943891</v>
      </c>
      <c r="D134" s="12">
        <f t="shared" si="3"/>
        <v>1610.4648690364172</v>
      </c>
      <c r="E134" s="12">
        <f>-IPMT($C$8,B134,$C$10,$C$5)</f>
        <v>1050.3490527893296</v>
      </c>
      <c r="F134" s="12">
        <f>-PPMT($C$8,B134,$C$10,$C$5)</f>
        <v>560.11581624708765</v>
      </c>
      <c r="G134" s="12">
        <f t="shared" si="5"/>
        <v>251523.65685319182</v>
      </c>
    </row>
    <row r="135" spans="2:7" x14ac:dyDescent="0.3">
      <c r="B135" s="11">
        <v>108</v>
      </c>
      <c r="C135" s="12">
        <f t="shared" si="4"/>
        <v>251523.65685319182</v>
      </c>
      <c r="D135" s="12">
        <f t="shared" si="3"/>
        <v>1610.4648690364172</v>
      </c>
      <c r="E135" s="12">
        <f>-IPMT($C$8,B135,$C$10,$C$5)</f>
        <v>1048.0152368883</v>
      </c>
      <c r="F135" s="12">
        <f>-PPMT($C$8,B135,$C$10,$C$5)</f>
        <v>562.44963214811719</v>
      </c>
      <c r="G135" s="12">
        <f t="shared" si="5"/>
        <v>250961.2072210437</v>
      </c>
    </row>
    <row r="136" spans="2:7" x14ac:dyDescent="0.3">
      <c r="B136" s="11">
        <v>109</v>
      </c>
      <c r="C136" s="12">
        <f t="shared" si="4"/>
        <v>250961.2072210437</v>
      </c>
      <c r="D136" s="12">
        <f t="shared" si="3"/>
        <v>1610.4648690364172</v>
      </c>
      <c r="E136" s="12">
        <f>-IPMT($C$8,B136,$C$10,$C$5)</f>
        <v>1045.6716967543498</v>
      </c>
      <c r="F136" s="12">
        <f>-PPMT($C$8,B136,$C$10,$C$5)</f>
        <v>564.79317228206764</v>
      </c>
      <c r="G136" s="12">
        <f t="shared" si="5"/>
        <v>250396.41404876162</v>
      </c>
    </row>
    <row r="137" spans="2:7" x14ac:dyDescent="0.3">
      <c r="B137" s="11">
        <v>110</v>
      </c>
      <c r="C137" s="12">
        <f t="shared" si="4"/>
        <v>250396.41404876162</v>
      </c>
      <c r="D137" s="12">
        <f t="shared" si="3"/>
        <v>1610.4648690364172</v>
      </c>
      <c r="E137" s="12">
        <f>-IPMT($C$8,B137,$C$10,$C$5)</f>
        <v>1043.318391869841</v>
      </c>
      <c r="F137" s="12">
        <f>-PPMT($C$8,B137,$C$10,$C$5)</f>
        <v>567.14647716657635</v>
      </c>
      <c r="G137" s="12">
        <f t="shared" si="5"/>
        <v>249829.26757159506</v>
      </c>
    </row>
    <row r="138" spans="2:7" x14ac:dyDescent="0.3">
      <c r="B138" s="11">
        <v>111</v>
      </c>
      <c r="C138" s="12">
        <f t="shared" si="4"/>
        <v>249829.26757159506</v>
      </c>
      <c r="D138" s="12">
        <f t="shared" si="3"/>
        <v>1610.4648690364172</v>
      </c>
      <c r="E138" s="12">
        <f>-IPMT($C$8,B138,$C$10,$C$5)</f>
        <v>1040.9552815483137</v>
      </c>
      <c r="F138" s="12">
        <f>-PPMT($C$8,B138,$C$10,$C$5)</f>
        <v>569.50958748810376</v>
      </c>
      <c r="G138" s="12">
        <f t="shared" si="5"/>
        <v>249259.75798410695</v>
      </c>
    </row>
    <row r="139" spans="2:7" x14ac:dyDescent="0.3">
      <c r="B139" s="11">
        <v>112</v>
      </c>
      <c r="C139" s="12">
        <f t="shared" si="4"/>
        <v>249259.75798410695</v>
      </c>
      <c r="D139" s="12">
        <f t="shared" si="3"/>
        <v>1610.4648690364172</v>
      </c>
      <c r="E139" s="12">
        <f>-IPMT($C$8,B139,$C$10,$C$5)</f>
        <v>1038.5823249337798</v>
      </c>
      <c r="F139" s="12">
        <f>-PPMT($C$8,B139,$C$10,$C$5)</f>
        <v>571.88254410263767</v>
      </c>
      <c r="G139" s="12">
        <f t="shared" si="5"/>
        <v>248687.87544000431</v>
      </c>
    </row>
    <row r="140" spans="2:7" x14ac:dyDescent="0.3">
      <c r="B140" s="11">
        <v>113</v>
      </c>
      <c r="C140" s="12">
        <f t="shared" si="4"/>
        <v>248687.87544000431</v>
      </c>
      <c r="D140" s="12">
        <f t="shared" si="3"/>
        <v>1610.4648690364172</v>
      </c>
      <c r="E140" s="12">
        <f>-IPMT($C$8,B140,$C$10,$C$5)</f>
        <v>1036.199481000019</v>
      </c>
      <c r="F140" s="12">
        <f>-PPMT($C$8,B140,$C$10,$C$5)</f>
        <v>574.26538803639835</v>
      </c>
      <c r="G140" s="12">
        <f t="shared" si="5"/>
        <v>248113.6100519679</v>
      </c>
    </row>
    <row r="141" spans="2:7" x14ac:dyDescent="0.3">
      <c r="B141" s="11">
        <v>114</v>
      </c>
      <c r="C141" s="12">
        <f t="shared" si="4"/>
        <v>248113.6100519679</v>
      </c>
      <c r="D141" s="12">
        <f t="shared" si="3"/>
        <v>1610.4648690364172</v>
      </c>
      <c r="E141" s="12">
        <f>-IPMT($C$8,B141,$C$10,$C$5)</f>
        <v>1033.8067085498672</v>
      </c>
      <c r="F141" s="12">
        <f>-PPMT($C$8,B141,$C$10,$C$5)</f>
        <v>576.65816048655017</v>
      </c>
      <c r="G141" s="12">
        <f t="shared" si="5"/>
        <v>247536.95189148135</v>
      </c>
    </row>
    <row r="142" spans="2:7" x14ac:dyDescent="0.3">
      <c r="B142" s="11">
        <v>115</v>
      </c>
      <c r="C142" s="12">
        <f t="shared" si="4"/>
        <v>247536.95189148135</v>
      </c>
      <c r="D142" s="12">
        <f t="shared" si="3"/>
        <v>1610.4648690364172</v>
      </c>
      <c r="E142" s="12">
        <f>-IPMT($C$8,B142,$C$10,$C$5)</f>
        <v>1031.4039662145067</v>
      </c>
      <c r="F142" s="12">
        <f>-PPMT($C$8,B142,$C$10,$C$5)</f>
        <v>579.06090282191076</v>
      </c>
      <c r="G142" s="12">
        <f t="shared" si="5"/>
        <v>246957.89098865943</v>
      </c>
    </row>
    <row r="143" spans="2:7" x14ac:dyDescent="0.3">
      <c r="B143" s="11">
        <v>116</v>
      </c>
      <c r="C143" s="12">
        <f t="shared" si="4"/>
        <v>246957.89098865943</v>
      </c>
      <c r="D143" s="12">
        <f t="shared" si="3"/>
        <v>1610.4648690364172</v>
      </c>
      <c r="E143" s="12">
        <f>-IPMT($C$8,B143,$C$10,$C$5)</f>
        <v>1028.9912124527484</v>
      </c>
      <c r="F143" s="12">
        <f>-PPMT($C$8,B143,$C$10,$C$5)</f>
        <v>581.4736565836688</v>
      </c>
      <c r="G143" s="12">
        <f t="shared" si="5"/>
        <v>246376.41733207577</v>
      </c>
    </row>
    <row r="144" spans="2:7" x14ac:dyDescent="0.3">
      <c r="B144" s="11">
        <v>117</v>
      </c>
      <c r="C144" s="12">
        <f t="shared" si="4"/>
        <v>246376.41733207577</v>
      </c>
      <c r="D144" s="12">
        <f t="shared" si="3"/>
        <v>1610.4648690364172</v>
      </c>
      <c r="E144" s="12">
        <f>-IPMT($C$8,B144,$C$10,$C$5)</f>
        <v>1026.5684055503166</v>
      </c>
      <c r="F144" s="12">
        <f>-PPMT($C$8,B144,$C$10,$C$5)</f>
        <v>583.89646348610063</v>
      </c>
      <c r="G144" s="12">
        <f t="shared" si="5"/>
        <v>245792.52086858967</v>
      </c>
    </row>
    <row r="145" spans="2:7" x14ac:dyDescent="0.3">
      <c r="B145" s="11">
        <v>118</v>
      </c>
      <c r="C145" s="12">
        <f t="shared" si="4"/>
        <v>245792.52086858967</v>
      </c>
      <c r="D145" s="12">
        <f t="shared" si="3"/>
        <v>1610.4648690364172</v>
      </c>
      <c r="E145" s="12">
        <f>-IPMT($C$8,B145,$C$10,$C$5)</f>
        <v>1024.1355036191244</v>
      </c>
      <c r="F145" s="12">
        <f>-PPMT($C$8,B145,$C$10,$C$5)</f>
        <v>586.32936541729271</v>
      </c>
      <c r="G145" s="12">
        <f t="shared" si="5"/>
        <v>245206.19150317236</v>
      </c>
    </row>
    <row r="146" spans="2:7" x14ac:dyDescent="0.3">
      <c r="B146" s="11">
        <v>119</v>
      </c>
      <c r="C146" s="12">
        <f t="shared" si="4"/>
        <v>245206.19150317236</v>
      </c>
      <c r="D146" s="12">
        <f t="shared" si="3"/>
        <v>1610.4648690364172</v>
      </c>
      <c r="E146" s="12">
        <f>-IPMT($C$8,B146,$C$10,$C$5)</f>
        <v>1021.6924645965523</v>
      </c>
      <c r="F146" s="12">
        <f>-PPMT($C$8,B146,$C$10,$C$5)</f>
        <v>588.772404439865</v>
      </c>
      <c r="G146" s="12">
        <f t="shared" si="5"/>
        <v>244617.4190987325</v>
      </c>
    </row>
    <row r="147" spans="2:7" x14ac:dyDescent="0.3">
      <c r="B147" s="11">
        <v>120</v>
      </c>
      <c r="C147" s="12">
        <f t="shared" si="4"/>
        <v>244617.4190987325</v>
      </c>
      <c r="D147" s="12">
        <f t="shared" si="3"/>
        <v>1610.4648690364172</v>
      </c>
      <c r="E147" s="12">
        <f>-IPMT($C$8,B147,$C$10,$C$5)</f>
        <v>1019.2392462447197</v>
      </c>
      <c r="F147" s="12">
        <f>-PPMT($C$8,B147,$C$10,$C$5)</f>
        <v>591.22562279169756</v>
      </c>
      <c r="G147" s="12">
        <f t="shared" si="5"/>
        <v>244026.19347594079</v>
      </c>
    </row>
    <row r="148" spans="2:7" x14ac:dyDescent="0.3">
      <c r="B148" s="11">
        <v>121</v>
      </c>
      <c r="C148" s="12">
        <f t="shared" si="4"/>
        <v>244026.19347594079</v>
      </c>
      <c r="D148" s="12">
        <f t="shared" si="3"/>
        <v>1610.4648690364172</v>
      </c>
      <c r="E148" s="12">
        <f>-IPMT($C$8,B148,$C$10,$C$5)</f>
        <v>1016.7758061497542</v>
      </c>
      <c r="F148" s="12">
        <f>-PPMT($C$8,B148,$C$10,$C$5)</f>
        <v>593.68906288666301</v>
      </c>
      <c r="G148" s="12">
        <f t="shared" si="5"/>
        <v>243432.50441305412</v>
      </c>
    </row>
    <row r="149" spans="2:7" x14ac:dyDescent="0.3">
      <c r="B149" s="11">
        <v>122</v>
      </c>
      <c r="C149" s="12">
        <f t="shared" si="4"/>
        <v>243432.50441305412</v>
      </c>
      <c r="D149" s="12">
        <f t="shared" si="3"/>
        <v>1610.4648690364172</v>
      </c>
      <c r="E149" s="12">
        <f>-IPMT($C$8,B149,$C$10,$C$5)</f>
        <v>1014.30210172106</v>
      </c>
      <c r="F149" s="12">
        <f>-PPMT($C$8,B149,$C$10,$C$5)</f>
        <v>596.16276731535754</v>
      </c>
      <c r="G149" s="12">
        <f t="shared" si="5"/>
        <v>242836.34164573875</v>
      </c>
    </row>
    <row r="150" spans="2:7" x14ac:dyDescent="0.3">
      <c r="B150" s="11">
        <v>123</v>
      </c>
      <c r="C150" s="12">
        <f t="shared" si="4"/>
        <v>242836.34164573875</v>
      </c>
      <c r="D150" s="12">
        <f t="shared" si="3"/>
        <v>1610.4648690364172</v>
      </c>
      <c r="E150" s="12">
        <f>-IPMT($C$8,B150,$C$10,$C$5)</f>
        <v>1011.8180901905793</v>
      </c>
      <c r="F150" s="12">
        <f>-PPMT($C$8,B150,$C$10,$C$5)</f>
        <v>598.64677884583807</v>
      </c>
      <c r="G150" s="12">
        <f t="shared" si="5"/>
        <v>242237.69486689291</v>
      </c>
    </row>
    <row r="151" spans="2:7" x14ac:dyDescent="0.3">
      <c r="B151" s="11">
        <v>124</v>
      </c>
      <c r="C151" s="12">
        <f t="shared" si="4"/>
        <v>242237.69486689291</v>
      </c>
      <c r="D151" s="12">
        <f t="shared" si="3"/>
        <v>1610.4648690364172</v>
      </c>
      <c r="E151" s="12">
        <f>-IPMT($C$8,B151,$C$10,$C$5)</f>
        <v>1009.323728612055</v>
      </c>
      <c r="F151" s="12">
        <f>-PPMT($C$8,B151,$C$10,$C$5)</f>
        <v>601.14114042436245</v>
      </c>
      <c r="G151" s="12">
        <f t="shared" si="5"/>
        <v>241636.55372646856</v>
      </c>
    </row>
    <row r="152" spans="2:7" x14ac:dyDescent="0.3">
      <c r="B152" s="11">
        <v>125</v>
      </c>
      <c r="C152" s="12">
        <f t="shared" si="4"/>
        <v>241636.55372646856</v>
      </c>
      <c r="D152" s="12">
        <f t="shared" si="3"/>
        <v>1610.4648690364172</v>
      </c>
      <c r="E152" s="12">
        <f>-IPMT($C$8,B152,$C$10,$C$5)</f>
        <v>1006.8189738602866</v>
      </c>
      <c r="F152" s="12">
        <f>-PPMT($C$8,B152,$C$10,$C$5)</f>
        <v>603.64589517613058</v>
      </c>
      <c r="G152" s="12">
        <f t="shared" si="5"/>
        <v>241032.90783129242</v>
      </c>
    </row>
    <row r="153" spans="2:7" x14ac:dyDescent="0.3">
      <c r="B153" s="11">
        <v>126</v>
      </c>
      <c r="C153" s="12">
        <f t="shared" si="4"/>
        <v>241032.90783129242</v>
      </c>
      <c r="D153" s="12">
        <f t="shared" si="3"/>
        <v>1610.4648690364172</v>
      </c>
      <c r="E153" s="12">
        <f>-IPMT($C$8,B153,$C$10,$C$5)</f>
        <v>1004.3037826303864</v>
      </c>
      <c r="F153" s="12">
        <f>-PPMT($C$8,B153,$C$10,$C$5)</f>
        <v>606.16108640603125</v>
      </c>
      <c r="G153" s="12">
        <f t="shared" si="5"/>
        <v>240426.74674488639</v>
      </c>
    </row>
    <row r="154" spans="2:7" x14ac:dyDescent="0.3">
      <c r="B154" s="11">
        <v>127</v>
      </c>
      <c r="C154" s="12">
        <f t="shared" si="4"/>
        <v>240426.74674488639</v>
      </c>
      <c r="D154" s="12">
        <f t="shared" si="3"/>
        <v>1610.4648690364172</v>
      </c>
      <c r="E154" s="12">
        <f>-IPMT($C$8,B154,$C$10,$C$5)</f>
        <v>1001.7781114370277</v>
      </c>
      <c r="F154" s="12">
        <f>-PPMT($C$8,B154,$C$10,$C$5)</f>
        <v>608.68675759938958</v>
      </c>
      <c r="G154" s="12">
        <f t="shared" si="5"/>
        <v>239818.05998728701</v>
      </c>
    </row>
    <row r="155" spans="2:7" x14ac:dyDescent="0.3">
      <c r="B155" s="11">
        <v>128</v>
      </c>
      <c r="C155" s="12">
        <f t="shared" si="4"/>
        <v>239818.05998728701</v>
      </c>
      <c r="D155" s="12">
        <f t="shared" si="3"/>
        <v>1610.4648690364172</v>
      </c>
      <c r="E155" s="12">
        <f>-IPMT($C$8,B155,$C$10,$C$5)</f>
        <v>999.24191661369696</v>
      </c>
      <c r="F155" s="12">
        <f>-PPMT($C$8,B155,$C$10,$C$5)</f>
        <v>611.22295242272048</v>
      </c>
      <c r="G155" s="12">
        <f t="shared" si="5"/>
        <v>239206.83703486429</v>
      </c>
    </row>
    <row r="156" spans="2:7" x14ac:dyDescent="0.3">
      <c r="B156" s="11">
        <v>129</v>
      </c>
      <c r="C156" s="12">
        <f t="shared" si="4"/>
        <v>239206.83703486429</v>
      </c>
      <c r="D156" s="12">
        <f t="shared" si="3"/>
        <v>1610.4648690364172</v>
      </c>
      <c r="E156" s="12">
        <f>-IPMT($C$8,B156,$C$10,$C$5)</f>
        <v>996.69515431193565</v>
      </c>
      <c r="F156" s="12">
        <f>-PPMT($C$8,B156,$C$10,$C$5)</f>
        <v>613.76971472448167</v>
      </c>
      <c r="G156" s="12">
        <f t="shared" si="5"/>
        <v>238593.06732013982</v>
      </c>
    </row>
    <row r="157" spans="2:7" x14ac:dyDescent="0.3">
      <c r="B157" s="11">
        <v>130</v>
      </c>
      <c r="C157" s="12">
        <f t="shared" si="4"/>
        <v>238593.06732013982</v>
      </c>
      <c r="D157" s="12">
        <f t="shared" ref="D157:D220" si="6">-$C$15</f>
        <v>1610.4648690364172</v>
      </c>
      <c r="E157" s="12">
        <f>-IPMT($C$8,B157,$C$10,$C$5)</f>
        <v>994.13778050058363</v>
      </c>
      <c r="F157" s="12">
        <f>-PPMT($C$8,B157,$C$10,$C$5)</f>
        <v>616.3270885358337</v>
      </c>
      <c r="G157" s="12">
        <f t="shared" si="5"/>
        <v>237976.740231604</v>
      </c>
    </row>
    <row r="158" spans="2:7" x14ac:dyDescent="0.3">
      <c r="B158" s="11">
        <v>131</v>
      </c>
      <c r="C158" s="12">
        <f t="shared" si="4"/>
        <v>237976.740231604</v>
      </c>
      <c r="D158" s="12">
        <f t="shared" si="6"/>
        <v>1610.4648690364172</v>
      </c>
      <c r="E158" s="12">
        <f>-IPMT($C$8,B158,$C$10,$C$5)</f>
        <v>991.56975096501776</v>
      </c>
      <c r="F158" s="12">
        <f>-PPMT($C$8,B158,$C$10,$C$5)</f>
        <v>618.89511807139968</v>
      </c>
      <c r="G158" s="12">
        <f t="shared" si="5"/>
        <v>237357.84511353259</v>
      </c>
    </row>
    <row r="159" spans="2:7" x14ac:dyDescent="0.3">
      <c r="B159" s="11">
        <v>132</v>
      </c>
      <c r="C159" s="12">
        <f t="shared" si="4"/>
        <v>237357.84511353259</v>
      </c>
      <c r="D159" s="12">
        <f t="shared" si="6"/>
        <v>1610.4648690364172</v>
      </c>
      <c r="E159" s="12">
        <f>-IPMT($C$8,B159,$C$10,$C$5)</f>
        <v>988.99102130638664</v>
      </c>
      <c r="F159" s="12">
        <f>-PPMT($C$8,B159,$C$10,$C$5)</f>
        <v>621.47384773003057</v>
      </c>
      <c r="G159" s="12">
        <f t="shared" si="5"/>
        <v>236736.37126580256</v>
      </c>
    </row>
    <row r="160" spans="2:7" x14ac:dyDescent="0.3">
      <c r="B160" s="11">
        <v>133</v>
      </c>
      <c r="C160" s="12">
        <f t="shared" si="4"/>
        <v>236736.37126580256</v>
      </c>
      <c r="D160" s="12">
        <f t="shared" si="6"/>
        <v>1610.4648690364172</v>
      </c>
      <c r="E160" s="12">
        <f>-IPMT($C$8,B160,$C$10,$C$5)</f>
        <v>986.40154694084492</v>
      </c>
      <c r="F160" s="12">
        <f>-PPMT($C$8,B160,$C$10,$C$5)</f>
        <v>624.06332209557229</v>
      </c>
      <c r="G160" s="12">
        <f t="shared" si="5"/>
        <v>236112.30794370698</v>
      </c>
    </row>
    <row r="161" spans="2:7" x14ac:dyDescent="0.3">
      <c r="B161" s="11">
        <v>134</v>
      </c>
      <c r="C161" s="12">
        <f t="shared" ref="C161:C224" si="7">G160</f>
        <v>236112.30794370698</v>
      </c>
      <c r="D161" s="12">
        <f t="shared" si="6"/>
        <v>1610.4648690364172</v>
      </c>
      <c r="E161" s="12">
        <f>-IPMT($C$8,B161,$C$10,$C$5)</f>
        <v>983.80128309878</v>
      </c>
      <c r="F161" s="12">
        <f>-PPMT($C$8,B161,$C$10,$C$5)</f>
        <v>626.66358593763721</v>
      </c>
      <c r="G161" s="12">
        <f t="shared" ref="G161:G224" si="8">C161-F161</f>
        <v>235485.64435776934</v>
      </c>
    </row>
    <row r="162" spans="2:7" x14ac:dyDescent="0.3">
      <c r="B162" s="11">
        <v>135</v>
      </c>
      <c r="C162" s="12">
        <f t="shared" si="7"/>
        <v>235485.64435776934</v>
      </c>
      <c r="D162" s="12">
        <f t="shared" si="6"/>
        <v>1610.4648690364172</v>
      </c>
      <c r="E162" s="12">
        <f>-IPMT($C$8,B162,$C$10,$C$5)</f>
        <v>981.19018482403987</v>
      </c>
      <c r="F162" s="12">
        <f>-PPMT($C$8,B162,$C$10,$C$5)</f>
        <v>629.27468421237734</v>
      </c>
      <c r="G162" s="12">
        <f t="shared" si="8"/>
        <v>234856.36967355697</v>
      </c>
    </row>
    <row r="163" spans="2:7" x14ac:dyDescent="0.3">
      <c r="B163" s="11">
        <v>136</v>
      </c>
      <c r="C163" s="12">
        <f t="shared" si="7"/>
        <v>234856.36967355697</v>
      </c>
      <c r="D163" s="12">
        <f t="shared" si="6"/>
        <v>1610.4648690364172</v>
      </c>
      <c r="E163" s="12">
        <f>-IPMT($C$8,B163,$C$10,$C$5)</f>
        <v>978.56820697315516</v>
      </c>
      <c r="F163" s="12">
        <f>-PPMT($C$8,B163,$C$10,$C$5)</f>
        <v>631.89666206326228</v>
      </c>
      <c r="G163" s="12">
        <f t="shared" si="8"/>
        <v>234224.47301149371</v>
      </c>
    </row>
    <row r="164" spans="2:7" x14ac:dyDescent="0.3">
      <c r="B164" s="11">
        <v>137</v>
      </c>
      <c r="C164" s="12">
        <f t="shared" si="7"/>
        <v>234224.47301149371</v>
      </c>
      <c r="D164" s="12">
        <f t="shared" si="6"/>
        <v>1610.4648690364172</v>
      </c>
      <c r="E164" s="12">
        <f>-IPMT($C$8,B164,$C$10,$C$5)</f>
        <v>975.93530421455819</v>
      </c>
      <c r="F164" s="12">
        <f>-PPMT($C$8,B164,$C$10,$C$5)</f>
        <v>634.52956482185914</v>
      </c>
      <c r="G164" s="12">
        <f t="shared" si="8"/>
        <v>233589.94344667185</v>
      </c>
    </row>
    <row r="165" spans="2:7" x14ac:dyDescent="0.3">
      <c r="B165" s="11">
        <v>138</v>
      </c>
      <c r="C165" s="12">
        <f t="shared" si="7"/>
        <v>233589.94344667185</v>
      </c>
      <c r="D165" s="12">
        <f t="shared" si="6"/>
        <v>1610.4648690364172</v>
      </c>
      <c r="E165" s="12">
        <f>-IPMT($C$8,B165,$C$10,$C$5)</f>
        <v>973.29143102780017</v>
      </c>
      <c r="F165" s="12">
        <f>-PPMT($C$8,B165,$C$10,$C$5)</f>
        <v>637.17343800861693</v>
      </c>
      <c r="G165" s="12">
        <f t="shared" si="8"/>
        <v>232952.77000866324</v>
      </c>
    </row>
    <row r="166" spans="2:7" x14ac:dyDescent="0.3">
      <c r="B166" s="11">
        <v>139</v>
      </c>
      <c r="C166" s="12">
        <f t="shared" si="7"/>
        <v>232952.77000866324</v>
      </c>
      <c r="D166" s="12">
        <f t="shared" si="6"/>
        <v>1610.4648690364172</v>
      </c>
      <c r="E166" s="12">
        <f>-IPMT($C$8,B166,$C$10,$C$5)</f>
        <v>970.63654170276448</v>
      </c>
      <c r="F166" s="12">
        <f>-PPMT($C$8,B166,$C$10,$C$5)</f>
        <v>639.82832733365285</v>
      </c>
      <c r="G166" s="12">
        <f t="shared" si="8"/>
        <v>232312.9416813296</v>
      </c>
    </row>
    <row r="167" spans="2:7" x14ac:dyDescent="0.3">
      <c r="B167" s="11">
        <v>140</v>
      </c>
      <c r="C167" s="12">
        <f t="shared" si="7"/>
        <v>232312.9416813296</v>
      </c>
      <c r="D167" s="12">
        <f t="shared" si="6"/>
        <v>1610.4648690364172</v>
      </c>
      <c r="E167" s="12">
        <f>-IPMT($C$8,B167,$C$10,$C$5)</f>
        <v>967.9705903388741</v>
      </c>
      <c r="F167" s="12">
        <f>-PPMT($C$8,B167,$C$10,$C$5)</f>
        <v>642.49427869754311</v>
      </c>
      <c r="G167" s="12">
        <f t="shared" si="8"/>
        <v>231670.44740263207</v>
      </c>
    </row>
    <row r="168" spans="2:7" x14ac:dyDescent="0.3">
      <c r="B168" s="11">
        <v>141</v>
      </c>
      <c r="C168" s="12">
        <f t="shared" si="7"/>
        <v>231670.44740263207</v>
      </c>
      <c r="D168" s="12">
        <f t="shared" si="6"/>
        <v>1610.4648690364172</v>
      </c>
      <c r="E168" s="12">
        <f>-IPMT($C$8,B168,$C$10,$C$5)</f>
        <v>965.29353084430102</v>
      </c>
      <c r="F168" s="12">
        <f>-PPMT($C$8,B168,$C$10,$C$5)</f>
        <v>645.1713381921162</v>
      </c>
      <c r="G168" s="12">
        <f t="shared" si="8"/>
        <v>231025.27606443994</v>
      </c>
    </row>
    <row r="169" spans="2:7" x14ac:dyDescent="0.3">
      <c r="B169" s="11">
        <v>142</v>
      </c>
      <c r="C169" s="12">
        <f t="shared" si="7"/>
        <v>231025.27606443994</v>
      </c>
      <c r="D169" s="12">
        <f t="shared" si="6"/>
        <v>1610.4648690364172</v>
      </c>
      <c r="E169" s="12">
        <f>-IPMT($C$8,B169,$C$10,$C$5)</f>
        <v>962.60531693516737</v>
      </c>
      <c r="F169" s="12">
        <f>-PPMT($C$8,B169,$C$10,$C$5)</f>
        <v>647.85955210124996</v>
      </c>
      <c r="G169" s="12">
        <f t="shared" si="8"/>
        <v>230377.41651233868</v>
      </c>
    </row>
    <row r="170" spans="2:7" x14ac:dyDescent="0.3">
      <c r="B170" s="11">
        <v>143</v>
      </c>
      <c r="C170" s="12">
        <f t="shared" si="7"/>
        <v>230377.41651233868</v>
      </c>
      <c r="D170" s="12">
        <f t="shared" si="6"/>
        <v>1610.4648690364172</v>
      </c>
      <c r="E170" s="12">
        <f>-IPMT($C$8,B170,$C$10,$C$5)</f>
        <v>959.90590213474547</v>
      </c>
      <c r="F170" s="12">
        <f>-PPMT($C$8,B170,$C$10,$C$5)</f>
        <v>650.55896690167185</v>
      </c>
      <c r="G170" s="12">
        <f t="shared" si="8"/>
        <v>229726.857545437</v>
      </c>
    </row>
    <row r="171" spans="2:7" x14ac:dyDescent="0.3">
      <c r="B171" s="11">
        <v>144</v>
      </c>
      <c r="C171" s="12">
        <f t="shared" si="7"/>
        <v>229726.857545437</v>
      </c>
      <c r="D171" s="12">
        <f t="shared" si="6"/>
        <v>1610.4648690364172</v>
      </c>
      <c r="E171" s="12">
        <f>-IPMT($C$8,B171,$C$10,$C$5)</f>
        <v>957.19523977265521</v>
      </c>
      <c r="F171" s="12">
        <f>-PPMT($C$8,B171,$C$10,$C$5)</f>
        <v>653.26962926376223</v>
      </c>
      <c r="G171" s="12">
        <f t="shared" si="8"/>
        <v>229073.58791617324</v>
      </c>
    </row>
    <row r="172" spans="2:7" x14ac:dyDescent="0.3">
      <c r="B172" s="11">
        <v>145</v>
      </c>
      <c r="C172" s="12">
        <f t="shared" si="7"/>
        <v>229073.58791617324</v>
      </c>
      <c r="D172" s="12">
        <f t="shared" si="6"/>
        <v>1610.4648690364172</v>
      </c>
      <c r="E172" s="12">
        <f>-IPMT($C$8,B172,$C$10,$C$5)</f>
        <v>954.47328298405614</v>
      </c>
      <c r="F172" s="12">
        <f>-PPMT($C$8,B172,$C$10,$C$5)</f>
        <v>655.99158605236119</v>
      </c>
      <c r="G172" s="12">
        <f t="shared" si="8"/>
        <v>228417.5963301209</v>
      </c>
    </row>
    <row r="173" spans="2:7" x14ac:dyDescent="0.3">
      <c r="B173" s="11">
        <v>146</v>
      </c>
      <c r="C173" s="12">
        <f t="shared" si="7"/>
        <v>228417.5963301209</v>
      </c>
      <c r="D173" s="12">
        <f t="shared" si="6"/>
        <v>1610.4648690364172</v>
      </c>
      <c r="E173" s="12">
        <f>-IPMT($C$8,B173,$C$10,$C$5)</f>
        <v>951.73998470883816</v>
      </c>
      <c r="F173" s="12">
        <f>-PPMT($C$8,B173,$C$10,$C$5)</f>
        <v>658.72488432757928</v>
      </c>
      <c r="G173" s="12">
        <f t="shared" si="8"/>
        <v>227758.87144579331</v>
      </c>
    </row>
    <row r="174" spans="2:7" x14ac:dyDescent="0.3">
      <c r="B174" s="11">
        <v>147</v>
      </c>
      <c r="C174" s="12">
        <f t="shared" si="7"/>
        <v>227758.87144579331</v>
      </c>
      <c r="D174" s="12">
        <f t="shared" si="6"/>
        <v>1610.4648690364172</v>
      </c>
      <c r="E174" s="12">
        <f>-IPMT($C$8,B174,$C$10,$C$5)</f>
        <v>948.99529769080652</v>
      </c>
      <c r="F174" s="12">
        <f>-PPMT($C$8,B174,$C$10,$C$5)</f>
        <v>661.46957134561092</v>
      </c>
      <c r="G174" s="12">
        <f t="shared" si="8"/>
        <v>227097.40187444771</v>
      </c>
    </row>
    <row r="175" spans="2:7" x14ac:dyDescent="0.3">
      <c r="B175" s="11">
        <v>148</v>
      </c>
      <c r="C175" s="12">
        <f t="shared" si="7"/>
        <v>227097.40187444771</v>
      </c>
      <c r="D175" s="12">
        <f t="shared" si="6"/>
        <v>1610.4648690364172</v>
      </c>
      <c r="E175" s="12">
        <f>-IPMT($C$8,B175,$C$10,$C$5)</f>
        <v>946.23917447686631</v>
      </c>
      <c r="F175" s="12">
        <f>-PPMT($C$8,B175,$C$10,$C$5)</f>
        <v>664.2256945595509</v>
      </c>
      <c r="G175" s="12">
        <f t="shared" si="8"/>
        <v>226433.17617988816</v>
      </c>
    </row>
    <row r="176" spans="2:7" x14ac:dyDescent="0.3">
      <c r="B176" s="11">
        <v>149</v>
      </c>
      <c r="C176" s="12">
        <f t="shared" si="7"/>
        <v>226433.17617988816</v>
      </c>
      <c r="D176" s="12">
        <f t="shared" si="6"/>
        <v>1610.4648690364172</v>
      </c>
      <c r="E176" s="12">
        <f>-IPMT($C$8,B176,$C$10,$C$5)</f>
        <v>943.47156741620165</v>
      </c>
      <c r="F176" s="12">
        <f>-PPMT($C$8,B176,$C$10,$C$5)</f>
        <v>666.99330162021568</v>
      </c>
      <c r="G176" s="12">
        <f t="shared" si="8"/>
        <v>225766.18287826795</v>
      </c>
    </row>
    <row r="177" spans="2:7" x14ac:dyDescent="0.3">
      <c r="B177" s="11">
        <v>150</v>
      </c>
      <c r="C177" s="12">
        <f t="shared" si="7"/>
        <v>225766.18287826795</v>
      </c>
      <c r="D177" s="12">
        <f t="shared" si="6"/>
        <v>1610.4648690364172</v>
      </c>
      <c r="E177" s="12">
        <f>-IPMT($C$8,B177,$C$10,$C$5)</f>
        <v>940.6924286594508</v>
      </c>
      <c r="F177" s="12">
        <f>-PPMT($C$8,B177,$C$10,$C$5)</f>
        <v>669.77244037696664</v>
      </c>
      <c r="G177" s="12">
        <f t="shared" si="8"/>
        <v>225096.410437891</v>
      </c>
    </row>
    <row r="178" spans="2:7" x14ac:dyDescent="0.3">
      <c r="B178" s="11">
        <v>151</v>
      </c>
      <c r="C178" s="12">
        <f t="shared" si="7"/>
        <v>225096.410437891</v>
      </c>
      <c r="D178" s="12">
        <f t="shared" si="6"/>
        <v>1610.4648690364172</v>
      </c>
      <c r="E178" s="12">
        <f>-IPMT($C$8,B178,$C$10,$C$5)</f>
        <v>937.90171015787985</v>
      </c>
      <c r="F178" s="12">
        <f>-PPMT($C$8,B178,$C$10,$C$5)</f>
        <v>672.56315887853748</v>
      </c>
      <c r="G178" s="12">
        <f t="shared" si="8"/>
        <v>224423.84727901247</v>
      </c>
    </row>
    <row r="179" spans="2:7" x14ac:dyDescent="0.3">
      <c r="B179" s="11">
        <v>152</v>
      </c>
      <c r="C179" s="12">
        <f t="shared" si="7"/>
        <v>224423.84727901247</v>
      </c>
      <c r="D179" s="12">
        <f t="shared" si="6"/>
        <v>1610.4648690364172</v>
      </c>
      <c r="E179" s="12">
        <f>-IPMT($C$8,B179,$C$10,$C$5)</f>
        <v>935.09936366255261</v>
      </c>
      <c r="F179" s="12">
        <f>-PPMT($C$8,B179,$C$10,$C$5)</f>
        <v>675.36550537386461</v>
      </c>
      <c r="G179" s="12">
        <f t="shared" si="8"/>
        <v>223748.4817736386</v>
      </c>
    </row>
    <row r="180" spans="2:7" x14ac:dyDescent="0.3">
      <c r="B180" s="11">
        <v>153</v>
      </c>
      <c r="C180" s="12">
        <f t="shared" si="7"/>
        <v>223748.4817736386</v>
      </c>
      <c r="D180" s="12">
        <f t="shared" si="6"/>
        <v>1610.4648690364172</v>
      </c>
      <c r="E180" s="12">
        <f>-IPMT($C$8,B180,$C$10,$C$5)</f>
        <v>932.2853407234951</v>
      </c>
      <c r="F180" s="12">
        <f>-PPMT($C$8,B180,$C$10,$C$5)</f>
        <v>678.17952831292246</v>
      </c>
      <c r="G180" s="12">
        <f t="shared" si="8"/>
        <v>223070.30224532567</v>
      </c>
    </row>
    <row r="181" spans="2:7" x14ac:dyDescent="0.3">
      <c r="B181" s="11">
        <v>154</v>
      </c>
      <c r="C181" s="12">
        <f t="shared" si="7"/>
        <v>223070.30224532567</v>
      </c>
      <c r="D181" s="12">
        <f t="shared" si="6"/>
        <v>1610.4648690364172</v>
      </c>
      <c r="E181" s="12">
        <f>-IPMT($C$8,B181,$C$10,$C$5)</f>
        <v>929.45959268885781</v>
      </c>
      <c r="F181" s="12">
        <f>-PPMT($C$8,B181,$C$10,$C$5)</f>
        <v>681.00527634755952</v>
      </c>
      <c r="G181" s="12">
        <f t="shared" si="8"/>
        <v>222389.2969689781</v>
      </c>
    </row>
    <row r="182" spans="2:7" x14ac:dyDescent="0.3">
      <c r="B182" s="11">
        <v>155</v>
      </c>
      <c r="C182" s="12">
        <f t="shared" si="7"/>
        <v>222389.2969689781</v>
      </c>
      <c r="D182" s="12">
        <f t="shared" si="6"/>
        <v>1610.4648690364172</v>
      </c>
      <c r="E182" s="12">
        <f>-IPMT($C$8,B182,$C$10,$C$5)</f>
        <v>926.62207070407624</v>
      </c>
      <c r="F182" s="12">
        <f>-PPMT($C$8,B182,$C$10,$C$5)</f>
        <v>683.84279833234109</v>
      </c>
      <c r="G182" s="12">
        <f t="shared" si="8"/>
        <v>221705.45417064577</v>
      </c>
    </row>
    <row r="183" spans="2:7" x14ac:dyDescent="0.3">
      <c r="B183" s="11">
        <v>156</v>
      </c>
      <c r="C183" s="12">
        <f t="shared" si="7"/>
        <v>221705.45417064577</v>
      </c>
      <c r="D183" s="12">
        <f t="shared" si="6"/>
        <v>1610.4648690364172</v>
      </c>
      <c r="E183" s="12">
        <f>-IPMT($C$8,B183,$C$10,$C$5)</f>
        <v>923.77272571102492</v>
      </c>
      <c r="F183" s="12">
        <f>-PPMT($C$8,B183,$C$10,$C$5)</f>
        <v>686.69214332539241</v>
      </c>
      <c r="G183" s="12">
        <f t="shared" si="8"/>
        <v>221018.76202732036</v>
      </c>
    </row>
    <row r="184" spans="2:7" x14ac:dyDescent="0.3">
      <c r="B184" s="11">
        <v>157</v>
      </c>
      <c r="C184" s="12">
        <f t="shared" si="7"/>
        <v>221018.76202732036</v>
      </c>
      <c r="D184" s="12">
        <f t="shared" si="6"/>
        <v>1610.4648690364172</v>
      </c>
      <c r="E184" s="12">
        <f>-IPMT($C$8,B184,$C$10,$C$5)</f>
        <v>920.91150844716901</v>
      </c>
      <c r="F184" s="12">
        <f>-PPMT($C$8,B184,$C$10,$C$5)</f>
        <v>689.55336058924831</v>
      </c>
      <c r="G184" s="12">
        <f t="shared" si="8"/>
        <v>220329.20866673111</v>
      </c>
    </row>
    <row r="185" spans="2:7" x14ac:dyDescent="0.3">
      <c r="B185" s="11">
        <v>158</v>
      </c>
      <c r="C185" s="12">
        <f t="shared" si="7"/>
        <v>220329.20866673111</v>
      </c>
      <c r="D185" s="12">
        <f t="shared" si="6"/>
        <v>1610.4648690364172</v>
      </c>
      <c r="E185" s="12">
        <f>-IPMT($C$8,B185,$C$10,$C$5)</f>
        <v>918.03836944471379</v>
      </c>
      <c r="F185" s="12">
        <f>-PPMT($C$8,B185,$C$10,$C$5)</f>
        <v>692.42649959170342</v>
      </c>
      <c r="G185" s="12">
        <f t="shared" si="8"/>
        <v>219636.7821671394</v>
      </c>
    </row>
    <row r="186" spans="2:7" x14ac:dyDescent="0.3">
      <c r="B186" s="11">
        <v>159</v>
      </c>
      <c r="C186" s="12">
        <f t="shared" si="7"/>
        <v>219636.7821671394</v>
      </c>
      <c r="D186" s="12">
        <f t="shared" si="6"/>
        <v>1610.4648690364172</v>
      </c>
      <c r="E186" s="12">
        <f>-IPMT($C$8,B186,$C$10,$C$5)</f>
        <v>915.15325902974837</v>
      </c>
      <c r="F186" s="12">
        <f>-PPMT($C$8,B186,$C$10,$C$5)</f>
        <v>695.31161000666884</v>
      </c>
      <c r="G186" s="12">
        <f t="shared" si="8"/>
        <v>218941.47055713274</v>
      </c>
    </row>
    <row r="187" spans="2:7" x14ac:dyDescent="0.3">
      <c r="B187" s="11">
        <v>160</v>
      </c>
      <c r="C187" s="12">
        <f t="shared" si="7"/>
        <v>218941.47055713274</v>
      </c>
      <c r="D187" s="12">
        <f t="shared" si="6"/>
        <v>1610.4648690364172</v>
      </c>
      <c r="E187" s="12">
        <f>-IPMT($C$8,B187,$C$10,$C$5)</f>
        <v>912.25612732138723</v>
      </c>
      <c r="F187" s="12">
        <f>-PPMT($C$8,B187,$C$10,$C$5)</f>
        <v>698.20874171502999</v>
      </c>
      <c r="G187" s="12">
        <f t="shared" si="8"/>
        <v>218243.2618154177</v>
      </c>
    </row>
    <row r="188" spans="2:7" x14ac:dyDescent="0.3">
      <c r="B188" s="11">
        <v>161</v>
      </c>
      <c r="C188" s="12">
        <f t="shared" si="7"/>
        <v>218243.2618154177</v>
      </c>
      <c r="D188" s="12">
        <f t="shared" si="6"/>
        <v>1610.4648690364172</v>
      </c>
      <c r="E188" s="12">
        <f>-IPMT($C$8,B188,$C$10,$C$5)</f>
        <v>909.34692423090803</v>
      </c>
      <c r="F188" s="12">
        <f>-PPMT($C$8,B188,$C$10,$C$5)</f>
        <v>701.1179448055093</v>
      </c>
      <c r="G188" s="12">
        <f t="shared" si="8"/>
        <v>217542.1438706122</v>
      </c>
    </row>
    <row r="189" spans="2:7" x14ac:dyDescent="0.3">
      <c r="B189" s="11">
        <v>162</v>
      </c>
      <c r="C189" s="12">
        <f t="shared" si="7"/>
        <v>217542.1438706122</v>
      </c>
      <c r="D189" s="12">
        <f t="shared" si="6"/>
        <v>1610.4648690364172</v>
      </c>
      <c r="E189" s="12">
        <f>-IPMT($C$8,B189,$C$10,$C$5)</f>
        <v>906.42559946088511</v>
      </c>
      <c r="F189" s="12">
        <f>-PPMT($C$8,B189,$C$10,$C$5)</f>
        <v>704.03926957553222</v>
      </c>
      <c r="G189" s="12">
        <f t="shared" si="8"/>
        <v>216838.10460103667</v>
      </c>
    </row>
    <row r="190" spans="2:7" x14ac:dyDescent="0.3">
      <c r="B190" s="11">
        <v>163</v>
      </c>
      <c r="C190" s="12">
        <f t="shared" si="7"/>
        <v>216838.10460103667</v>
      </c>
      <c r="D190" s="12">
        <f t="shared" si="6"/>
        <v>1610.4648690364172</v>
      </c>
      <c r="E190" s="12">
        <f>-IPMT($C$8,B190,$C$10,$C$5)</f>
        <v>903.4921025043202</v>
      </c>
      <c r="F190" s="12">
        <f>-PPMT($C$8,B190,$C$10,$C$5)</f>
        <v>706.97276653209701</v>
      </c>
      <c r="G190" s="12">
        <f t="shared" si="8"/>
        <v>216131.13183450457</v>
      </c>
    </row>
    <row r="191" spans="2:7" x14ac:dyDescent="0.3">
      <c r="B191" s="11">
        <v>164</v>
      </c>
      <c r="C191" s="12">
        <f t="shared" si="7"/>
        <v>216131.13183450457</v>
      </c>
      <c r="D191" s="12">
        <f t="shared" si="6"/>
        <v>1610.4648690364172</v>
      </c>
      <c r="E191" s="12">
        <f>-IPMT($C$8,B191,$C$10,$C$5)</f>
        <v>900.54638264377002</v>
      </c>
      <c r="F191" s="12">
        <f>-PPMT($C$8,B191,$C$10,$C$5)</f>
        <v>709.91848639264742</v>
      </c>
      <c r="G191" s="12">
        <f t="shared" si="8"/>
        <v>215421.21334811192</v>
      </c>
    </row>
    <row r="192" spans="2:7" x14ac:dyDescent="0.3">
      <c r="B192" s="11">
        <v>165</v>
      </c>
      <c r="C192" s="12">
        <f t="shared" si="7"/>
        <v>215421.21334811192</v>
      </c>
      <c r="D192" s="12">
        <f t="shared" si="6"/>
        <v>1610.4648690364172</v>
      </c>
      <c r="E192" s="12">
        <f>-IPMT($C$8,B192,$C$10,$C$5)</f>
        <v>897.58838895046722</v>
      </c>
      <c r="F192" s="12">
        <f>-PPMT($C$8,B192,$C$10,$C$5)</f>
        <v>712.87648008594999</v>
      </c>
      <c r="G192" s="12">
        <f t="shared" si="8"/>
        <v>214708.33686802597</v>
      </c>
    </row>
    <row r="193" spans="2:7" x14ac:dyDescent="0.3">
      <c r="B193" s="11">
        <v>166</v>
      </c>
      <c r="C193" s="12">
        <f t="shared" si="7"/>
        <v>214708.33686802597</v>
      </c>
      <c r="D193" s="12">
        <f t="shared" si="6"/>
        <v>1610.4648690364172</v>
      </c>
      <c r="E193" s="12">
        <f>-IPMT($C$8,B193,$C$10,$C$5)</f>
        <v>894.61807028344242</v>
      </c>
      <c r="F193" s="12">
        <f>-PPMT($C$8,B193,$C$10,$C$5)</f>
        <v>715.84679875297479</v>
      </c>
      <c r="G193" s="12">
        <f t="shared" si="8"/>
        <v>213992.49006927299</v>
      </c>
    </row>
    <row r="194" spans="2:7" x14ac:dyDescent="0.3">
      <c r="B194" s="11">
        <v>167</v>
      </c>
      <c r="C194" s="12">
        <f t="shared" si="7"/>
        <v>213992.49006927299</v>
      </c>
      <c r="D194" s="12">
        <f t="shared" si="6"/>
        <v>1610.4648690364172</v>
      </c>
      <c r="E194" s="12">
        <f>-IPMT($C$8,B194,$C$10,$C$5)</f>
        <v>891.63537528863844</v>
      </c>
      <c r="F194" s="12">
        <f>-PPMT($C$8,B194,$C$10,$C$5)</f>
        <v>718.82949374777888</v>
      </c>
      <c r="G194" s="12">
        <f t="shared" si="8"/>
        <v>213273.66057552519</v>
      </c>
    </row>
    <row r="195" spans="2:7" x14ac:dyDescent="0.3">
      <c r="B195" s="11">
        <v>168</v>
      </c>
      <c r="C195" s="12">
        <f t="shared" si="7"/>
        <v>213273.66057552519</v>
      </c>
      <c r="D195" s="12">
        <f t="shared" si="6"/>
        <v>1610.4648690364172</v>
      </c>
      <c r="E195" s="12">
        <f>-IPMT($C$8,B195,$C$10,$C$5)</f>
        <v>888.64025239802277</v>
      </c>
      <c r="F195" s="12">
        <f>-PPMT($C$8,B195,$C$10,$C$5)</f>
        <v>721.82461663839467</v>
      </c>
      <c r="G195" s="12">
        <f t="shared" si="8"/>
        <v>212551.8359588868</v>
      </c>
    </row>
    <row r="196" spans="2:7" x14ac:dyDescent="0.3">
      <c r="B196" s="11">
        <v>169</v>
      </c>
      <c r="C196" s="12">
        <f t="shared" si="7"/>
        <v>212551.8359588868</v>
      </c>
      <c r="D196" s="12">
        <f t="shared" si="6"/>
        <v>1610.4648690364172</v>
      </c>
      <c r="E196" s="12">
        <f>-IPMT($C$8,B196,$C$10,$C$5)</f>
        <v>885.632649828696</v>
      </c>
      <c r="F196" s="12">
        <f>-PPMT($C$8,B196,$C$10,$C$5)</f>
        <v>724.83221920772132</v>
      </c>
      <c r="G196" s="12">
        <f t="shared" si="8"/>
        <v>211827.00373967909</v>
      </c>
    </row>
    <row r="197" spans="2:7" x14ac:dyDescent="0.3">
      <c r="B197" s="11">
        <v>170</v>
      </c>
      <c r="C197" s="12">
        <f t="shared" si="7"/>
        <v>211827.00373967909</v>
      </c>
      <c r="D197" s="12">
        <f t="shared" si="6"/>
        <v>1610.4648690364172</v>
      </c>
      <c r="E197" s="12">
        <f>-IPMT($C$8,B197,$C$10,$C$5)</f>
        <v>882.61251558199717</v>
      </c>
      <c r="F197" s="12">
        <f>-PPMT($C$8,B197,$C$10,$C$5)</f>
        <v>727.85235345442015</v>
      </c>
      <c r="G197" s="12">
        <f t="shared" si="8"/>
        <v>211099.15138622466</v>
      </c>
    </row>
    <row r="198" spans="2:7" x14ac:dyDescent="0.3">
      <c r="B198" s="11">
        <v>171</v>
      </c>
      <c r="C198" s="12">
        <f t="shared" si="7"/>
        <v>211099.15138622466</v>
      </c>
      <c r="D198" s="12">
        <f t="shared" si="6"/>
        <v>1610.4648690364172</v>
      </c>
      <c r="E198" s="12">
        <f>-IPMT($C$8,B198,$C$10,$C$5)</f>
        <v>879.57979744260376</v>
      </c>
      <c r="F198" s="12">
        <f>-PPMT($C$8,B198,$C$10,$C$5)</f>
        <v>730.88507159381356</v>
      </c>
      <c r="G198" s="12">
        <f t="shared" si="8"/>
        <v>210368.26631463086</v>
      </c>
    </row>
    <row r="199" spans="2:7" x14ac:dyDescent="0.3">
      <c r="B199" s="11">
        <v>172</v>
      </c>
      <c r="C199" s="12">
        <f t="shared" si="7"/>
        <v>210368.26631463086</v>
      </c>
      <c r="D199" s="12">
        <f t="shared" si="6"/>
        <v>1610.4648690364172</v>
      </c>
      <c r="E199" s="12">
        <f>-IPMT($C$8,B199,$C$10,$C$5)</f>
        <v>876.53444297762951</v>
      </c>
      <c r="F199" s="12">
        <f>-PPMT($C$8,B199,$C$10,$C$5)</f>
        <v>733.9304260587877</v>
      </c>
      <c r="G199" s="12">
        <f t="shared" si="8"/>
        <v>209634.33588857207</v>
      </c>
    </row>
    <row r="200" spans="2:7" x14ac:dyDescent="0.3">
      <c r="B200" s="11">
        <v>173</v>
      </c>
      <c r="C200" s="12">
        <f t="shared" si="7"/>
        <v>209634.33588857207</v>
      </c>
      <c r="D200" s="12">
        <f t="shared" si="6"/>
        <v>1610.4648690364172</v>
      </c>
      <c r="E200" s="12">
        <f>-IPMT($C$8,B200,$C$10,$C$5)</f>
        <v>873.47639953571786</v>
      </c>
      <c r="F200" s="12">
        <f>-PPMT($C$8,B200,$C$10,$C$5)</f>
        <v>736.98846950069935</v>
      </c>
      <c r="G200" s="12">
        <f t="shared" si="8"/>
        <v>208897.34741907136</v>
      </c>
    </row>
    <row r="201" spans="2:7" x14ac:dyDescent="0.3">
      <c r="B201" s="11">
        <v>174</v>
      </c>
      <c r="C201" s="12">
        <f t="shared" si="7"/>
        <v>208897.34741907136</v>
      </c>
      <c r="D201" s="12">
        <f t="shared" si="6"/>
        <v>1610.4648690364172</v>
      </c>
      <c r="E201" s="12">
        <f>-IPMT($C$8,B201,$C$10,$C$5)</f>
        <v>870.40561424613168</v>
      </c>
      <c r="F201" s="12">
        <f>-PPMT($C$8,B201,$C$10,$C$5)</f>
        <v>740.05925479028565</v>
      </c>
      <c r="G201" s="12">
        <f t="shared" si="8"/>
        <v>208157.28816428108</v>
      </c>
    </row>
    <row r="202" spans="2:7" x14ac:dyDescent="0.3">
      <c r="B202" s="11">
        <v>175</v>
      </c>
      <c r="C202" s="12">
        <f t="shared" si="7"/>
        <v>208157.28816428108</v>
      </c>
      <c r="D202" s="12">
        <f t="shared" si="6"/>
        <v>1610.4648690364172</v>
      </c>
      <c r="E202" s="12">
        <f>-IPMT($C$8,B202,$C$10,$C$5)</f>
        <v>867.32203401783875</v>
      </c>
      <c r="F202" s="12">
        <f>-PPMT($C$8,B202,$C$10,$C$5)</f>
        <v>743.14283501857847</v>
      </c>
      <c r="G202" s="12">
        <f t="shared" si="8"/>
        <v>207414.14532926251</v>
      </c>
    </row>
    <row r="203" spans="2:7" x14ac:dyDescent="0.3">
      <c r="B203" s="11">
        <v>176</v>
      </c>
      <c r="C203" s="12">
        <f t="shared" si="7"/>
        <v>207414.14532926251</v>
      </c>
      <c r="D203" s="12">
        <f t="shared" si="6"/>
        <v>1610.4648690364172</v>
      </c>
      <c r="E203" s="12">
        <f>-IPMT($C$8,B203,$C$10,$C$5)</f>
        <v>864.22560553859478</v>
      </c>
      <c r="F203" s="12">
        <f>-PPMT($C$8,B203,$C$10,$C$5)</f>
        <v>746.23926349782255</v>
      </c>
      <c r="G203" s="12">
        <f t="shared" si="8"/>
        <v>206667.90606576469</v>
      </c>
    </row>
    <row r="204" spans="2:7" x14ac:dyDescent="0.3">
      <c r="B204" s="11">
        <v>177</v>
      </c>
      <c r="C204" s="12">
        <f t="shared" si="7"/>
        <v>206667.90606576469</v>
      </c>
      <c r="D204" s="12">
        <f t="shared" si="6"/>
        <v>1610.4648690364172</v>
      </c>
      <c r="E204" s="12">
        <f>-IPMT($C$8,B204,$C$10,$C$5)</f>
        <v>861.1162752740205</v>
      </c>
      <c r="F204" s="12">
        <f>-PPMT($C$8,B204,$C$10,$C$5)</f>
        <v>749.34859376239694</v>
      </c>
      <c r="G204" s="12">
        <f t="shared" si="8"/>
        <v>205918.55747200229</v>
      </c>
    </row>
    <row r="205" spans="2:7" x14ac:dyDescent="0.3">
      <c r="B205" s="11">
        <v>178</v>
      </c>
      <c r="C205" s="12">
        <f t="shared" si="7"/>
        <v>205918.55747200229</v>
      </c>
      <c r="D205" s="12">
        <f t="shared" si="6"/>
        <v>1610.4648690364172</v>
      </c>
      <c r="E205" s="12">
        <f>-IPMT($C$8,B205,$C$10,$C$5)</f>
        <v>857.99398946667714</v>
      </c>
      <c r="F205" s="12">
        <f>-PPMT($C$8,B205,$C$10,$C$5)</f>
        <v>752.47087956974019</v>
      </c>
      <c r="G205" s="12">
        <f t="shared" si="8"/>
        <v>205166.08659243255</v>
      </c>
    </row>
    <row r="206" spans="2:7" x14ac:dyDescent="0.3">
      <c r="B206" s="11">
        <v>179</v>
      </c>
      <c r="C206" s="12">
        <f t="shared" si="7"/>
        <v>205166.08659243255</v>
      </c>
      <c r="D206" s="12">
        <f t="shared" si="6"/>
        <v>1610.4648690364172</v>
      </c>
      <c r="E206" s="12">
        <f>-IPMT($C$8,B206,$C$10,$C$5)</f>
        <v>854.8586941351366</v>
      </c>
      <c r="F206" s="12">
        <f>-PPMT($C$8,B206,$C$10,$C$5)</f>
        <v>755.60617490128072</v>
      </c>
      <c r="G206" s="12">
        <f t="shared" si="8"/>
        <v>204410.48041753127</v>
      </c>
    </row>
    <row r="207" spans="2:7" x14ac:dyDescent="0.3">
      <c r="B207" s="11">
        <v>180</v>
      </c>
      <c r="C207" s="12">
        <f t="shared" si="7"/>
        <v>204410.48041753127</v>
      </c>
      <c r="D207" s="12">
        <f t="shared" si="6"/>
        <v>1610.4648690364172</v>
      </c>
      <c r="E207" s="12">
        <f>-IPMT($C$8,B207,$C$10,$C$5)</f>
        <v>851.71033507304776</v>
      </c>
      <c r="F207" s="12">
        <f>-PPMT($C$8,B207,$C$10,$C$5)</f>
        <v>758.75453396336945</v>
      </c>
      <c r="G207" s="12">
        <f t="shared" si="8"/>
        <v>203651.72588356791</v>
      </c>
    </row>
    <row r="208" spans="2:7" x14ac:dyDescent="0.3">
      <c r="B208" s="11">
        <v>181</v>
      </c>
      <c r="C208" s="12">
        <f t="shared" si="7"/>
        <v>203651.72588356791</v>
      </c>
      <c r="D208" s="12">
        <f t="shared" si="6"/>
        <v>1610.4648690364172</v>
      </c>
      <c r="E208" s="12">
        <f>-IPMT($C$8,B208,$C$10,$C$5)</f>
        <v>848.54885784820056</v>
      </c>
      <c r="F208" s="12">
        <f>-PPMT($C$8,B208,$C$10,$C$5)</f>
        <v>761.91601118821677</v>
      </c>
      <c r="G208" s="12">
        <f t="shared" si="8"/>
        <v>202889.8098723797</v>
      </c>
    </row>
    <row r="209" spans="2:7" x14ac:dyDescent="0.3">
      <c r="B209" s="11">
        <v>182</v>
      </c>
      <c r="C209" s="12">
        <f t="shared" si="7"/>
        <v>202889.8098723797</v>
      </c>
      <c r="D209" s="12">
        <f t="shared" si="6"/>
        <v>1610.4648690364172</v>
      </c>
      <c r="E209" s="12">
        <f>-IPMT($C$8,B209,$C$10,$C$5)</f>
        <v>845.37420780158288</v>
      </c>
      <c r="F209" s="12">
        <f>-PPMT($C$8,B209,$C$10,$C$5)</f>
        <v>765.09066123483433</v>
      </c>
      <c r="G209" s="12">
        <f t="shared" si="8"/>
        <v>202124.71921114487</v>
      </c>
    </row>
    <row r="210" spans="2:7" x14ac:dyDescent="0.3">
      <c r="B210" s="11">
        <v>183</v>
      </c>
      <c r="C210" s="12">
        <f t="shared" si="7"/>
        <v>202124.71921114487</v>
      </c>
      <c r="D210" s="12">
        <f t="shared" si="6"/>
        <v>1610.4648690364172</v>
      </c>
      <c r="E210" s="12">
        <f>-IPMT($C$8,B210,$C$10,$C$5)</f>
        <v>842.18633004643777</v>
      </c>
      <c r="F210" s="12">
        <f>-PPMT($C$8,B210,$C$10,$C$5)</f>
        <v>768.27853898997955</v>
      </c>
      <c r="G210" s="12">
        <f t="shared" si="8"/>
        <v>201356.44067215489</v>
      </c>
    </row>
    <row r="211" spans="2:7" x14ac:dyDescent="0.3">
      <c r="B211" s="11">
        <v>184</v>
      </c>
      <c r="C211" s="12">
        <f t="shared" si="7"/>
        <v>201356.44067215489</v>
      </c>
      <c r="D211" s="12">
        <f t="shared" si="6"/>
        <v>1610.4648690364172</v>
      </c>
      <c r="E211" s="12">
        <f>-IPMT($C$8,B211,$C$10,$C$5)</f>
        <v>838.98516946731297</v>
      </c>
      <c r="F211" s="12">
        <f>-PPMT($C$8,B211,$C$10,$C$5)</f>
        <v>771.47969956910435</v>
      </c>
      <c r="G211" s="12">
        <f t="shared" si="8"/>
        <v>200584.96097258577</v>
      </c>
    </row>
    <row r="212" spans="2:7" x14ac:dyDescent="0.3">
      <c r="B212" s="11">
        <v>185</v>
      </c>
      <c r="C212" s="12">
        <f t="shared" si="7"/>
        <v>200584.96097258577</v>
      </c>
      <c r="D212" s="12">
        <f t="shared" si="6"/>
        <v>1610.4648690364172</v>
      </c>
      <c r="E212" s="12">
        <f>-IPMT($C$8,B212,$C$10,$C$5)</f>
        <v>835.77067071910835</v>
      </c>
      <c r="F212" s="12">
        <f>-PPMT($C$8,B212,$C$10,$C$5)</f>
        <v>774.69419831730897</v>
      </c>
      <c r="G212" s="12">
        <f t="shared" si="8"/>
        <v>199810.26677426847</v>
      </c>
    </row>
    <row r="213" spans="2:7" x14ac:dyDescent="0.3">
      <c r="B213" s="11">
        <v>186</v>
      </c>
      <c r="C213" s="12">
        <f t="shared" si="7"/>
        <v>199810.26677426847</v>
      </c>
      <c r="D213" s="12">
        <f t="shared" si="6"/>
        <v>1610.4648690364172</v>
      </c>
      <c r="E213" s="12">
        <f>-IPMT($C$8,B213,$C$10,$C$5)</f>
        <v>832.54277822611959</v>
      </c>
      <c r="F213" s="12">
        <f>-PPMT($C$8,B213,$C$10,$C$5)</f>
        <v>777.92209081029773</v>
      </c>
      <c r="G213" s="12">
        <f t="shared" si="8"/>
        <v>199032.34468345818</v>
      </c>
    </row>
    <row r="214" spans="2:7" x14ac:dyDescent="0.3">
      <c r="B214" s="11">
        <v>187</v>
      </c>
      <c r="C214" s="12">
        <f t="shared" si="7"/>
        <v>199032.34468345818</v>
      </c>
      <c r="D214" s="12">
        <f t="shared" si="6"/>
        <v>1610.4648690364172</v>
      </c>
      <c r="E214" s="12">
        <f>-IPMT($C$8,B214,$C$10,$C$5)</f>
        <v>829.30143618107661</v>
      </c>
      <c r="F214" s="12">
        <f>-PPMT($C$8,B214,$C$10,$C$5)</f>
        <v>781.16343285534072</v>
      </c>
      <c r="G214" s="12">
        <f t="shared" si="8"/>
        <v>198251.18125060285</v>
      </c>
    </row>
    <row r="215" spans="2:7" x14ac:dyDescent="0.3">
      <c r="B215" s="11">
        <v>188</v>
      </c>
      <c r="C215" s="12">
        <f t="shared" si="7"/>
        <v>198251.18125060285</v>
      </c>
      <c r="D215" s="12">
        <f t="shared" si="6"/>
        <v>1610.4648690364172</v>
      </c>
      <c r="E215" s="12">
        <f>-IPMT($C$8,B215,$C$10,$C$5)</f>
        <v>826.04658854417949</v>
      </c>
      <c r="F215" s="12">
        <f>-PPMT($C$8,B215,$C$10,$C$5)</f>
        <v>784.41828049223795</v>
      </c>
      <c r="G215" s="12">
        <f t="shared" si="8"/>
        <v>197466.76297011061</v>
      </c>
    </row>
    <row r="216" spans="2:7" x14ac:dyDescent="0.3">
      <c r="B216" s="11">
        <v>189</v>
      </c>
      <c r="C216" s="12">
        <f t="shared" si="7"/>
        <v>197466.76297011061</v>
      </c>
      <c r="D216" s="12">
        <f t="shared" si="6"/>
        <v>1610.4648690364172</v>
      </c>
      <c r="E216" s="12">
        <f>-IPMT($C$8,B216,$C$10,$C$5)</f>
        <v>822.7781790421285</v>
      </c>
      <c r="F216" s="12">
        <f>-PPMT($C$8,B216,$C$10,$C$5)</f>
        <v>787.68668999428894</v>
      </c>
      <c r="G216" s="12">
        <f t="shared" si="8"/>
        <v>196679.07628011631</v>
      </c>
    </row>
    <row r="217" spans="2:7" x14ac:dyDescent="0.3">
      <c r="B217" s="11">
        <v>190</v>
      </c>
      <c r="C217" s="12">
        <f t="shared" si="7"/>
        <v>196679.07628011631</v>
      </c>
      <c r="D217" s="12">
        <f t="shared" si="6"/>
        <v>1610.4648690364172</v>
      </c>
      <c r="E217" s="12">
        <f>-IPMT($C$8,B217,$C$10,$C$5)</f>
        <v>819.49615116715222</v>
      </c>
      <c r="F217" s="12">
        <f>-PPMT($C$8,B217,$C$10,$C$5)</f>
        <v>790.96871786926522</v>
      </c>
      <c r="G217" s="12">
        <f t="shared" si="8"/>
        <v>195888.10756224705</v>
      </c>
    </row>
    <row r="218" spans="2:7" x14ac:dyDescent="0.3">
      <c r="B218" s="11">
        <v>191</v>
      </c>
      <c r="C218" s="12">
        <f t="shared" si="7"/>
        <v>195888.10756224705</v>
      </c>
      <c r="D218" s="12">
        <f t="shared" si="6"/>
        <v>1610.4648690364172</v>
      </c>
      <c r="E218" s="12">
        <f>-IPMT($C$8,B218,$C$10,$C$5)</f>
        <v>816.20044817603014</v>
      </c>
      <c r="F218" s="12">
        <f>-PPMT($C$8,B218,$C$10,$C$5)</f>
        <v>794.26442086038708</v>
      </c>
      <c r="G218" s="12">
        <f t="shared" si="8"/>
        <v>195093.84314138666</v>
      </c>
    </row>
    <row r="219" spans="2:7" x14ac:dyDescent="0.3">
      <c r="B219" s="11">
        <v>192</v>
      </c>
      <c r="C219" s="12">
        <f t="shared" si="7"/>
        <v>195093.84314138666</v>
      </c>
      <c r="D219" s="12">
        <f t="shared" si="6"/>
        <v>1610.4648690364172</v>
      </c>
      <c r="E219" s="12">
        <f>-IPMT($C$8,B219,$C$10,$C$5)</f>
        <v>812.89101308911177</v>
      </c>
      <c r="F219" s="12">
        <f>-PPMT($C$8,B219,$C$10,$C$5)</f>
        <v>797.57385594730533</v>
      </c>
      <c r="G219" s="12">
        <f t="shared" si="8"/>
        <v>194296.26928543937</v>
      </c>
    </row>
    <row r="220" spans="2:7" x14ac:dyDescent="0.3">
      <c r="B220" s="11">
        <v>193</v>
      </c>
      <c r="C220" s="12">
        <f t="shared" si="7"/>
        <v>194296.26928543937</v>
      </c>
      <c r="D220" s="12">
        <f t="shared" si="6"/>
        <v>1610.4648690364172</v>
      </c>
      <c r="E220" s="12">
        <f>-IPMT($C$8,B220,$C$10,$C$5)</f>
        <v>809.56778868933145</v>
      </c>
      <c r="F220" s="12">
        <f>-PPMT($C$8,B220,$C$10,$C$5)</f>
        <v>800.89708034708576</v>
      </c>
      <c r="G220" s="12">
        <f t="shared" si="8"/>
        <v>193495.37220509228</v>
      </c>
    </row>
    <row r="221" spans="2:7" x14ac:dyDescent="0.3">
      <c r="B221" s="11">
        <v>194</v>
      </c>
      <c r="C221" s="12">
        <f t="shared" si="7"/>
        <v>193495.37220509228</v>
      </c>
      <c r="D221" s="12">
        <f t="shared" ref="D221:D284" si="9">-$C$15</f>
        <v>1610.4648690364172</v>
      </c>
      <c r="E221" s="12">
        <f>-IPMT($C$8,B221,$C$10,$C$5)</f>
        <v>806.23071752121871</v>
      </c>
      <c r="F221" s="12">
        <f>-PPMT($C$8,B221,$C$10,$C$5)</f>
        <v>804.23415151519862</v>
      </c>
      <c r="G221" s="12">
        <f t="shared" si="8"/>
        <v>192691.13805357707</v>
      </c>
    </row>
    <row r="222" spans="2:7" x14ac:dyDescent="0.3">
      <c r="B222" s="11">
        <v>195</v>
      </c>
      <c r="C222" s="12">
        <f t="shared" si="7"/>
        <v>192691.13805357707</v>
      </c>
      <c r="D222" s="12">
        <f t="shared" si="9"/>
        <v>1610.4648690364172</v>
      </c>
      <c r="E222" s="12">
        <f>-IPMT($C$8,B222,$C$10,$C$5)</f>
        <v>802.87974188990529</v>
      </c>
      <c r="F222" s="12">
        <f>-PPMT($C$8,B222,$C$10,$C$5)</f>
        <v>807.58512714651192</v>
      </c>
      <c r="G222" s="12">
        <f t="shared" si="8"/>
        <v>191883.55292643057</v>
      </c>
    </row>
    <row r="223" spans="2:7" x14ac:dyDescent="0.3">
      <c r="B223" s="11">
        <v>196</v>
      </c>
      <c r="C223" s="12">
        <f t="shared" si="7"/>
        <v>191883.55292643057</v>
      </c>
      <c r="D223" s="12">
        <f t="shared" si="9"/>
        <v>1610.4648690364172</v>
      </c>
      <c r="E223" s="12">
        <f>-IPMT($C$8,B223,$C$10,$C$5)</f>
        <v>799.51480386012804</v>
      </c>
      <c r="F223" s="12">
        <f>-PPMT($C$8,B223,$C$10,$C$5)</f>
        <v>810.95006517628894</v>
      </c>
      <c r="G223" s="12">
        <f t="shared" si="8"/>
        <v>191072.60286125427</v>
      </c>
    </row>
    <row r="224" spans="2:7" x14ac:dyDescent="0.3">
      <c r="B224" s="11">
        <v>197</v>
      </c>
      <c r="C224" s="12">
        <f t="shared" si="7"/>
        <v>191072.60286125427</v>
      </c>
      <c r="D224" s="12">
        <f t="shared" si="9"/>
        <v>1610.4648690364172</v>
      </c>
      <c r="E224" s="12">
        <f>-IPMT($C$8,B224,$C$10,$C$5)</f>
        <v>796.13584525522708</v>
      </c>
      <c r="F224" s="12">
        <f>-PPMT($C$8,B224,$C$10,$C$5)</f>
        <v>814.32902378119036</v>
      </c>
      <c r="G224" s="12">
        <f t="shared" si="8"/>
        <v>190258.27383747307</v>
      </c>
    </row>
    <row r="225" spans="2:7" x14ac:dyDescent="0.3">
      <c r="B225" s="11">
        <v>198</v>
      </c>
      <c r="C225" s="12">
        <f t="shared" ref="C225:C288" si="10">G224</f>
        <v>190258.27383747307</v>
      </c>
      <c r="D225" s="12">
        <f t="shared" si="9"/>
        <v>1610.4648690364172</v>
      </c>
      <c r="E225" s="12">
        <f>-IPMT($C$8,B225,$C$10,$C$5)</f>
        <v>792.74280765613889</v>
      </c>
      <c r="F225" s="12">
        <f>-PPMT($C$8,B225,$C$10,$C$5)</f>
        <v>817.72206138027866</v>
      </c>
      <c r="G225" s="12">
        <f t="shared" ref="G225:G288" si="11">C225-F225</f>
        <v>189440.55177609279</v>
      </c>
    </row>
    <row r="226" spans="2:7" x14ac:dyDescent="0.3">
      <c r="B226" s="11">
        <v>199</v>
      </c>
      <c r="C226" s="12">
        <f t="shared" si="10"/>
        <v>189440.55177609279</v>
      </c>
      <c r="D226" s="12">
        <f t="shared" si="9"/>
        <v>1610.4648690364172</v>
      </c>
      <c r="E226" s="12">
        <f>-IPMT($C$8,B226,$C$10,$C$5)</f>
        <v>789.33563240038768</v>
      </c>
      <c r="F226" s="12">
        <f>-PPMT($C$8,B226,$C$10,$C$5)</f>
        <v>821.12923663602987</v>
      </c>
      <c r="G226" s="12">
        <f t="shared" si="11"/>
        <v>188619.42253945675</v>
      </c>
    </row>
    <row r="227" spans="2:7" x14ac:dyDescent="0.3">
      <c r="B227" s="11">
        <v>200</v>
      </c>
      <c r="C227" s="12">
        <f t="shared" si="10"/>
        <v>188619.42253945675</v>
      </c>
      <c r="D227" s="12">
        <f t="shared" si="9"/>
        <v>1610.4648690364172</v>
      </c>
      <c r="E227" s="12">
        <f>-IPMT($C$8,B227,$C$10,$C$5)</f>
        <v>785.91426058107072</v>
      </c>
      <c r="F227" s="12">
        <f>-PPMT($C$8,B227,$C$10,$C$5)</f>
        <v>824.55060845534638</v>
      </c>
      <c r="G227" s="12">
        <f t="shared" si="11"/>
        <v>187794.8719310014</v>
      </c>
    </row>
    <row r="228" spans="2:7" x14ac:dyDescent="0.3">
      <c r="B228" s="11">
        <v>201</v>
      </c>
      <c r="C228" s="12">
        <f t="shared" si="10"/>
        <v>187794.8719310014</v>
      </c>
      <c r="D228" s="12">
        <f t="shared" si="9"/>
        <v>1610.4648690364172</v>
      </c>
      <c r="E228" s="12">
        <f>-IPMT($C$8,B228,$C$10,$C$5)</f>
        <v>782.47863304584007</v>
      </c>
      <c r="F228" s="12">
        <f>-PPMT($C$8,B228,$C$10,$C$5)</f>
        <v>827.98623599057726</v>
      </c>
      <c r="G228" s="12">
        <f t="shared" si="11"/>
        <v>186966.88569501083</v>
      </c>
    </row>
    <row r="229" spans="2:7" x14ac:dyDescent="0.3">
      <c r="B229" s="11">
        <v>202</v>
      </c>
      <c r="C229" s="12">
        <f t="shared" si="10"/>
        <v>186966.88569501083</v>
      </c>
      <c r="D229" s="12">
        <f t="shared" si="9"/>
        <v>1610.4648690364172</v>
      </c>
      <c r="E229" s="12">
        <f>-IPMT($C$8,B229,$C$10,$C$5)</f>
        <v>779.02869039587938</v>
      </c>
      <c r="F229" s="12">
        <f>-PPMT($C$8,B229,$C$10,$C$5)</f>
        <v>831.43617864053783</v>
      </c>
      <c r="G229" s="12">
        <f t="shared" si="11"/>
        <v>186135.44951637028</v>
      </c>
    </row>
    <row r="230" spans="2:7" x14ac:dyDescent="0.3">
      <c r="B230" s="11">
        <v>203</v>
      </c>
      <c r="C230" s="12">
        <f t="shared" si="10"/>
        <v>186135.44951637028</v>
      </c>
      <c r="D230" s="12">
        <f t="shared" si="9"/>
        <v>1610.4648690364172</v>
      </c>
      <c r="E230" s="12">
        <f>-IPMT($C$8,B230,$C$10,$C$5)</f>
        <v>775.56437298487697</v>
      </c>
      <c r="F230" s="12">
        <f>-PPMT($C$8,B230,$C$10,$C$5)</f>
        <v>834.90049605154013</v>
      </c>
      <c r="G230" s="12">
        <f t="shared" si="11"/>
        <v>185300.54902031875</v>
      </c>
    </row>
    <row r="231" spans="2:7" x14ac:dyDescent="0.3">
      <c r="B231" s="11">
        <v>204</v>
      </c>
      <c r="C231" s="12">
        <f t="shared" si="10"/>
        <v>185300.54902031875</v>
      </c>
      <c r="D231" s="12">
        <f t="shared" si="9"/>
        <v>1610.4648690364172</v>
      </c>
      <c r="E231" s="12">
        <f>-IPMT($C$8,B231,$C$10,$C$5)</f>
        <v>772.08562091799558</v>
      </c>
      <c r="F231" s="12">
        <f>-PPMT($C$8,B231,$C$10,$C$5)</f>
        <v>838.37924811842151</v>
      </c>
      <c r="G231" s="12">
        <f t="shared" si="11"/>
        <v>184462.16977220032</v>
      </c>
    </row>
    <row r="232" spans="2:7" x14ac:dyDescent="0.3">
      <c r="B232" s="11">
        <v>205</v>
      </c>
      <c r="C232" s="12">
        <f t="shared" si="10"/>
        <v>184462.16977220032</v>
      </c>
      <c r="D232" s="12">
        <f t="shared" si="9"/>
        <v>1610.4648690364172</v>
      </c>
      <c r="E232" s="12">
        <f>-IPMT($C$8,B232,$C$10,$C$5)</f>
        <v>768.5923740508357</v>
      </c>
      <c r="F232" s="12">
        <f>-PPMT($C$8,B232,$C$10,$C$5)</f>
        <v>841.87249498558174</v>
      </c>
      <c r="G232" s="12">
        <f t="shared" si="11"/>
        <v>183620.29727721473</v>
      </c>
    </row>
    <row r="233" spans="2:7" x14ac:dyDescent="0.3">
      <c r="B233" s="11">
        <v>206</v>
      </c>
      <c r="C233" s="12">
        <f t="shared" si="10"/>
        <v>183620.29727721473</v>
      </c>
      <c r="D233" s="12">
        <f t="shared" si="9"/>
        <v>1610.4648690364172</v>
      </c>
      <c r="E233" s="12">
        <f>-IPMT($C$8,B233,$C$10,$C$5)</f>
        <v>765.08457198839574</v>
      </c>
      <c r="F233" s="12">
        <f>-PPMT($C$8,B233,$C$10,$C$5)</f>
        <v>845.38029704802159</v>
      </c>
      <c r="G233" s="12">
        <f t="shared" si="11"/>
        <v>182774.91698016672</v>
      </c>
    </row>
    <row r="234" spans="2:7" x14ac:dyDescent="0.3">
      <c r="B234" s="11">
        <v>207</v>
      </c>
      <c r="C234" s="12">
        <f t="shared" si="10"/>
        <v>182774.91698016672</v>
      </c>
      <c r="D234" s="12">
        <f t="shared" si="9"/>
        <v>1610.4648690364172</v>
      </c>
      <c r="E234" s="12">
        <f>-IPMT($C$8,B234,$C$10,$C$5)</f>
        <v>761.56215408402898</v>
      </c>
      <c r="F234" s="12">
        <f>-PPMT($C$8,B234,$C$10,$C$5)</f>
        <v>848.90271495238835</v>
      </c>
      <c r="G234" s="12">
        <f t="shared" si="11"/>
        <v>181926.01426521433</v>
      </c>
    </row>
    <row r="235" spans="2:7" x14ac:dyDescent="0.3">
      <c r="B235" s="11">
        <v>208</v>
      </c>
      <c r="C235" s="12">
        <f t="shared" si="10"/>
        <v>181926.01426521433</v>
      </c>
      <c r="D235" s="12">
        <f t="shared" si="9"/>
        <v>1610.4648690364172</v>
      </c>
      <c r="E235" s="12">
        <f>-IPMT($C$8,B235,$C$10,$C$5)</f>
        <v>758.02505943839412</v>
      </c>
      <c r="F235" s="12">
        <f>-PPMT($C$8,B235,$C$10,$C$5)</f>
        <v>852.43980959802332</v>
      </c>
      <c r="G235" s="12">
        <f t="shared" si="11"/>
        <v>181073.5744556163</v>
      </c>
    </row>
    <row r="236" spans="2:7" x14ac:dyDescent="0.3">
      <c r="B236" s="11">
        <v>209</v>
      </c>
      <c r="C236" s="12">
        <f t="shared" si="10"/>
        <v>181073.5744556163</v>
      </c>
      <c r="D236" s="12">
        <f t="shared" si="9"/>
        <v>1610.4648690364172</v>
      </c>
      <c r="E236" s="12">
        <f>-IPMT($C$8,B236,$C$10,$C$5)</f>
        <v>754.47322689840223</v>
      </c>
      <c r="F236" s="12">
        <f>-PPMT($C$8,B236,$C$10,$C$5)</f>
        <v>855.9916421380151</v>
      </c>
      <c r="G236" s="12">
        <f t="shared" si="11"/>
        <v>180217.58281347828</v>
      </c>
    </row>
    <row r="237" spans="2:7" x14ac:dyDescent="0.3">
      <c r="B237" s="11">
        <v>210</v>
      </c>
      <c r="C237" s="12">
        <f t="shared" si="10"/>
        <v>180217.58281347828</v>
      </c>
      <c r="D237" s="12">
        <f t="shared" si="9"/>
        <v>1610.4648690364172</v>
      </c>
      <c r="E237" s="12">
        <f>-IPMT($C$8,B237,$C$10,$C$5)</f>
        <v>750.90659505616043</v>
      </c>
      <c r="F237" s="12">
        <f>-PPMT($C$8,B237,$C$10,$C$5)</f>
        <v>859.55827398025656</v>
      </c>
      <c r="G237" s="12">
        <f t="shared" si="11"/>
        <v>179358.02453949803</v>
      </c>
    </row>
    <row r="238" spans="2:7" x14ac:dyDescent="0.3">
      <c r="B238" s="11">
        <v>211</v>
      </c>
      <c r="C238" s="12">
        <f t="shared" si="10"/>
        <v>179358.02453949803</v>
      </c>
      <c r="D238" s="12">
        <f t="shared" si="9"/>
        <v>1610.4648690364172</v>
      </c>
      <c r="E238" s="12">
        <f>-IPMT($C$8,B238,$C$10,$C$5)</f>
        <v>747.3251022479094</v>
      </c>
      <c r="F238" s="12">
        <f>-PPMT($C$8,B238,$C$10,$C$5)</f>
        <v>863.1397667885077</v>
      </c>
      <c r="G238" s="12">
        <f t="shared" si="11"/>
        <v>178494.88477270951</v>
      </c>
    </row>
    <row r="239" spans="2:7" x14ac:dyDescent="0.3">
      <c r="B239" s="11">
        <v>212</v>
      </c>
      <c r="C239" s="12">
        <f t="shared" si="10"/>
        <v>178494.88477270951</v>
      </c>
      <c r="D239" s="12">
        <f t="shared" si="9"/>
        <v>1610.4648690364172</v>
      </c>
      <c r="E239" s="12">
        <f>-IPMT($C$8,B239,$C$10,$C$5)</f>
        <v>743.72868655295724</v>
      </c>
      <c r="F239" s="12">
        <f>-PPMT($C$8,B239,$C$10,$C$5)</f>
        <v>866.73618248345986</v>
      </c>
      <c r="G239" s="12">
        <f t="shared" si="11"/>
        <v>177628.14859022605</v>
      </c>
    </row>
    <row r="240" spans="2:7" x14ac:dyDescent="0.3">
      <c r="B240" s="11">
        <v>213</v>
      </c>
      <c r="C240" s="12">
        <f t="shared" si="10"/>
        <v>177628.14859022605</v>
      </c>
      <c r="D240" s="12">
        <f t="shared" si="9"/>
        <v>1610.4648690364172</v>
      </c>
      <c r="E240" s="12">
        <f>-IPMT($C$8,B240,$C$10,$C$5)</f>
        <v>740.11728579260966</v>
      </c>
      <c r="F240" s="12">
        <f>-PPMT($C$8,B240,$C$10,$C$5)</f>
        <v>870.34758324380766</v>
      </c>
      <c r="G240" s="12">
        <f t="shared" si="11"/>
        <v>176757.80100698225</v>
      </c>
    </row>
    <row r="241" spans="2:7" x14ac:dyDescent="0.3">
      <c r="B241" s="11">
        <v>214</v>
      </c>
      <c r="C241" s="12">
        <f t="shared" si="10"/>
        <v>176757.80100698225</v>
      </c>
      <c r="D241" s="12">
        <f t="shared" si="9"/>
        <v>1610.4648690364172</v>
      </c>
      <c r="E241" s="12">
        <f>-IPMT($C$8,B241,$C$10,$C$5)</f>
        <v>736.49083752909382</v>
      </c>
      <c r="F241" s="12">
        <f>-PPMT($C$8,B241,$C$10,$C$5)</f>
        <v>873.97403150732362</v>
      </c>
      <c r="G241" s="12">
        <f t="shared" si="11"/>
        <v>175883.82697547492</v>
      </c>
    </row>
    <row r="242" spans="2:7" x14ac:dyDescent="0.3">
      <c r="B242" s="11">
        <v>215</v>
      </c>
      <c r="C242" s="12">
        <f t="shared" si="10"/>
        <v>175883.82697547492</v>
      </c>
      <c r="D242" s="12">
        <f t="shared" si="9"/>
        <v>1610.4648690364172</v>
      </c>
      <c r="E242" s="12">
        <f>-IPMT($C$8,B242,$C$10,$C$5)</f>
        <v>732.8492790644799</v>
      </c>
      <c r="F242" s="12">
        <f>-PPMT($C$8,B242,$C$10,$C$5)</f>
        <v>877.61558997193754</v>
      </c>
      <c r="G242" s="12">
        <f t="shared" si="11"/>
        <v>175006.21138550297</v>
      </c>
    </row>
    <row r="243" spans="2:7" x14ac:dyDescent="0.3">
      <c r="B243" s="11">
        <v>216</v>
      </c>
      <c r="C243" s="12">
        <f t="shared" si="10"/>
        <v>175006.21138550297</v>
      </c>
      <c r="D243" s="12">
        <f t="shared" si="9"/>
        <v>1610.4648690364172</v>
      </c>
      <c r="E243" s="12">
        <f>-IPMT($C$8,B243,$C$10,$C$5)</f>
        <v>729.19254743959686</v>
      </c>
      <c r="F243" s="12">
        <f>-PPMT($C$8,B243,$C$10,$C$5)</f>
        <v>881.27232159682046</v>
      </c>
      <c r="G243" s="12">
        <f t="shared" si="11"/>
        <v>174124.93906390615</v>
      </c>
    </row>
    <row r="244" spans="2:7" x14ac:dyDescent="0.3">
      <c r="B244" s="11">
        <v>217</v>
      </c>
      <c r="C244" s="12">
        <f t="shared" si="10"/>
        <v>174124.93906390615</v>
      </c>
      <c r="D244" s="12">
        <f t="shared" si="9"/>
        <v>1610.4648690364172</v>
      </c>
      <c r="E244" s="12">
        <f>-IPMT($C$8,B244,$C$10,$C$5)</f>
        <v>725.52057943294335</v>
      </c>
      <c r="F244" s="12">
        <f>-PPMT($C$8,B244,$C$10,$C$5)</f>
        <v>884.94428960347398</v>
      </c>
      <c r="G244" s="12">
        <f t="shared" si="11"/>
        <v>173239.99477430267</v>
      </c>
    </row>
    <row r="245" spans="2:7" x14ac:dyDescent="0.3">
      <c r="B245" s="11">
        <v>218</v>
      </c>
      <c r="C245" s="12">
        <f t="shared" si="10"/>
        <v>173239.99477430267</v>
      </c>
      <c r="D245" s="12">
        <f t="shared" si="9"/>
        <v>1610.4648690364172</v>
      </c>
      <c r="E245" s="12">
        <f>-IPMT($C$8,B245,$C$10,$C$5)</f>
        <v>721.8333115595957</v>
      </c>
      <c r="F245" s="12">
        <f>-PPMT($C$8,B245,$C$10,$C$5)</f>
        <v>888.63155747682174</v>
      </c>
      <c r="G245" s="12">
        <f t="shared" si="11"/>
        <v>172351.36321682585</v>
      </c>
    </row>
    <row r="246" spans="2:7" x14ac:dyDescent="0.3">
      <c r="B246" s="11">
        <v>219</v>
      </c>
      <c r="C246" s="12">
        <f t="shared" si="10"/>
        <v>172351.36321682585</v>
      </c>
      <c r="D246" s="12">
        <f t="shared" si="9"/>
        <v>1610.4648690364172</v>
      </c>
      <c r="E246" s="12">
        <f>-IPMT($C$8,B246,$C$10,$C$5)</f>
        <v>718.13068007010884</v>
      </c>
      <c r="F246" s="12">
        <f>-PPMT($C$8,B246,$C$10,$C$5)</f>
        <v>892.33418896630837</v>
      </c>
      <c r="G246" s="12">
        <f t="shared" si="11"/>
        <v>171459.02902785953</v>
      </c>
    </row>
    <row r="247" spans="2:7" x14ac:dyDescent="0.3">
      <c r="B247" s="11">
        <v>220</v>
      </c>
      <c r="C247" s="12">
        <f t="shared" si="10"/>
        <v>171459.02902785953</v>
      </c>
      <c r="D247" s="12">
        <f t="shared" si="9"/>
        <v>1610.4648690364172</v>
      </c>
      <c r="E247" s="12">
        <f>-IPMT($C$8,B247,$C$10,$C$5)</f>
        <v>714.41262094941578</v>
      </c>
      <c r="F247" s="12">
        <f>-PPMT($C$8,B247,$C$10,$C$5)</f>
        <v>896.05224808700143</v>
      </c>
      <c r="G247" s="12">
        <f t="shared" si="11"/>
        <v>170562.97677977252</v>
      </c>
    </row>
    <row r="248" spans="2:7" x14ac:dyDescent="0.3">
      <c r="B248" s="11">
        <v>221</v>
      </c>
      <c r="C248" s="12">
        <f t="shared" si="10"/>
        <v>170562.97677977252</v>
      </c>
      <c r="D248" s="12">
        <f t="shared" si="9"/>
        <v>1610.4648690364172</v>
      </c>
      <c r="E248" s="12">
        <f>-IPMT($C$8,B248,$C$10,$C$5)</f>
        <v>710.67906991571988</v>
      </c>
      <c r="F248" s="12">
        <f>-PPMT($C$8,B248,$C$10,$C$5)</f>
        <v>899.78579912069711</v>
      </c>
      <c r="G248" s="12">
        <f t="shared" si="11"/>
        <v>169663.19098065182</v>
      </c>
    </row>
    <row r="249" spans="2:7" x14ac:dyDescent="0.3">
      <c r="B249" s="11">
        <v>222</v>
      </c>
      <c r="C249" s="12">
        <f t="shared" si="10"/>
        <v>169663.19098065182</v>
      </c>
      <c r="D249" s="12">
        <f t="shared" si="9"/>
        <v>1610.4648690364172</v>
      </c>
      <c r="E249" s="12">
        <f>-IPMT($C$8,B249,$C$10,$C$5)</f>
        <v>706.92996241938363</v>
      </c>
      <c r="F249" s="12">
        <f>-PPMT($C$8,B249,$C$10,$C$5)</f>
        <v>903.53490661703336</v>
      </c>
      <c r="G249" s="12">
        <f t="shared" si="11"/>
        <v>168759.65607403478</v>
      </c>
    </row>
    <row r="250" spans="2:7" x14ac:dyDescent="0.3">
      <c r="B250" s="11">
        <v>223</v>
      </c>
      <c r="C250" s="12">
        <f t="shared" si="10"/>
        <v>168759.65607403478</v>
      </c>
      <c r="D250" s="12">
        <f t="shared" si="9"/>
        <v>1610.4648690364172</v>
      </c>
      <c r="E250" s="12">
        <f>-IPMT($C$8,B250,$C$10,$C$5)</f>
        <v>703.16523364181285</v>
      </c>
      <c r="F250" s="12">
        <f>-PPMT($C$8,B250,$C$10,$C$5)</f>
        <v>907.29963539460448</v>
      </c>
      <c r="G250" s="12">
        <f t="shared" si="11"/>
        <v>167852.35643864018</v>
      </c>
    </row>
    <row r="251" spans="2:7" x14ac:dyDescent="0.3">
      <c r="B251" s="11">
        <v>224</v>
      </c>
      <c r="C251" s="12">
        <f t="shared" si="10"/>
        <v>167852.35643864018</v>
      </c>
      <c r="D251" s="12">
        <f t="shared" si="9"/>
        <v>1610.4648690364172</v>
      </c>
      <c r="E251" s="12">
        <f>-IPMT($C$8,B251,$C$10,$C$5)</f>
        <v>699.38481849433526</v>
      </c>
      <c r="F251" s="12">
        <f>-PPMT($C$8,B251,$C$10,$C$5)</f>
        <v>911.08005054208184</v>
      </c>
      <c r="G251" s="12">
        <f t="shared" si="11"/>
        <v>166941.27638809811</v>
      </c>
    </row>
    <row r="252" spans="2:7" x14ac:dyDescent="0.3">
      <c r="B252" s="11">
        <v>225</v>
      </c>
      <c r="C252" s="12">
        <f t="shared" si="10"/>
        <v>166941.27638809811</v>
      </c>
      <c r="D252" s="12">
        <f t="shared" si="9"/>
        <v>1610.4648690364172</v>
      </c>
      <c r="E252" s="12">
        <f>-IPMT($C$8,B252,$C$10,$C$5)</f>
        <v>695.58865161707672</v>
      </c>
      <c r="F252" s="12">
        <f>-PPMT($C$8,B252,$C$10,$C$5)</f>
        <v>914.87621741934061</v>
      </c>
      <c r="G252" s="12">
        <f t="shared" si="11"/>
        <v>166026.40017067877</v>
      </c>
    </row>
    <row r="253" spans="2:7" x14ac:dyDescent="0.3">
      <c r="B253" s="11">
        <v>226</v>
      </c>
      <c r="C253" s="12">
        <f t="shared" si="10"/>
        <v>166026.40017067877</v>
      </c>
      <c r="D253" s="12">
        <f t="shared" si="9"/>
        <v>1610.4648690364172</v>
      </c>
      <c r="E253" s="12">
        <f>-IPMT($C$8,B253,$C$10,$C$5)</f>
        <v>691.77666737782943</v>
      </c>
      <c r="F253" s="12">
        <f>-PPMT($C$8,B253,$C$10,$C$5)</f>
        <v>918.6882016585879</v>
      </c>
      <c r="G253" s="12">
        <f t="shared" si="11"/>
        <v>165107.71196902017</v>
      </c>
    </row>
    <row r="254" spans="2:7" x14ac:dyDescent="0.3">
      <c r="B254" s="11">
        <v>227</v>
      </c>
      <c r="C254" s="12">
        <f t="shared" si="10"/>
        <v>165107.71196902017</v>
      </c>
      <c r="D254" s="12">
        <f t="shared" si="9"/>
        <v>1610.4648690364172</v>
      </c>
      <c r="E254" s="12">
        <f>-IPMT($C$8,B254,$C$10,$C$5)</f>
        <v>687.94879987091849</v>
      </c>
      <c r="F254" s="12">
        <f>-PPMT($C$8,B254,$C$10,$C$5)</f>
        <v>922.51606916549861</v>
      </c>
      <c r="G254" s="12">
        <f t="shared" si="11"/>
        <v>164185.19589985468</v>
      </c>
    </row>
    <row r="255" spans="2:7" x14ac:dyDescent="0.3">
      <c r="B255" s="11">
        <v>228</v>
      </c>
      <c r="C255" s="12">
        <f t="shared" si="10"/>
        <v>164185.19589985468</v>
      </c>
      <c r="D255" s="12">
        <f t="shared" si="9"/>
        <v>1610.4648690364172</v>
      </c>
      <c r="E255" s="12">
        <f>-IPMT($C$8,B255,$C$10,$C$5)</f>
        <v>684.10498291606223</v>
      </c>
      <c r="F255" s="12">
        <f>-PPMT($C$8,B255,$C$10,$C$5)</f>
        <v>926.3598861203551</v>
      </c>
      <c r="G255" s="12">
        <f t="shared" si="11"/>
        <v>163258.83601373431</v>
      </c>
    </row>
    <row r="256" spans="2:7" x14ac:dyDescent="0.3">
      <c r="B256" s="11">
        <v>229</v>
      </c>
      <c r="C256" s="12">
        <f t="shared" si="10"/>
        <v>163258.83601373431</v>
      </c>
      <c r="D256" s="12">
        <f t="shared" si="9"/>
        <v>1610.4648690364172</v>
      </c>
      <c r="E256" s="12">
        <f>-IPMT($C$8,B256,$C$10,$C$5)</f>
        <v>680.24515005722753</v>
      </c>
      <c r="F256" s="12">
        <f>-PPMT($C$8,B256,$C$10,$C$5)</f>
        <v>930.21971897918979</v>
      </c>
      <c r="G256" s="12">
        <f t="shared" si="11"/>
        <v>162328.61629475513</v>
      </c>
    </row>
    <row r="257" spans="2:7" x14ac:dyDescent="0.3">
      <c r="B257" s="11">
        <v>230</v>
      </c>
      <c r="C257" s="12">
        <f t="shared" si="10"/>
        <v>162328.61629475513</v>
      </c>
      <c r="D257" s="12">
        <f t="shared" si="9"/>
        <v>1610.4648690364172</v>
      </c>
      <c r="E257" s="12">
        <f>-IPMT($C$8,B257,$C$10,$C$5)</f>
        <v>676.36923456148088</v>
      </c>
      <c r="F257" s="12">
        <f>-PPMT($C$8,B257,$C$10,$C$5)</f>
        <v>934.09563447493633</v>
      </c>
      <c r="G257" s="12">
        <f t="shared" si="11"/>
        <v>161394.52066028019</v>
      </c>
    </row>
    <row r="258" spans="2:7" x14ac:dyDescent="0.3">
      <c r="B258" s="11">
        <v>231</v>
      </c>
      <c r="C258" s="12">
        <f t="shared" si="10"/>
        <v>161394.52066028019</v>
      </c>
      <c r="D258" s="12">
        <f t="shared" si="9"/>
        <v>1610.4648690364172</v>
      </c>
      <c r="E258" s="12">
        <f>-IPMT($C$8,B258,$C$10,$C$5)</f>
        <v>672.47716941783528</v>
      </c>
      <c r="F258" s="12">
        <f>-PPMT($C$8,B258,$C$10,$C$5)</f>
        <v>937.98769961858193</v>
      </c>
      <c r="G258" s="12">
        <f t="shared" si="11"/>
        <v>160456.5329606616</v>
      </c>
    </row>
    <row r="259" spans="2:7" x14ac:dyDescent="0.3">
      <c r="B259" s="11">
        <v>232</v>
      </c>
      <c r="C259" s="12">
        <f t="shared" si="10"/>
        <v>160456.5329606616</v>
      </c>
      <c r="D259" s="12">
        <f t="shared" si="9"/>
        <v>1610.4648690364172</v>
      </c>
      <c r="E259" s="12">
        <f>-IPMT($C$8,B259,$C$10,$C$5)</f>
        <v>668.56888733609128</v>
      </c>
      <c r="F259" s="12">
        <f>-PPMT($C$8,B259,$C$10,$C$5)</f>
        <v>941.89598170032605</v>
      </c>
      <c r="G259" s="12">
        <f t="shared" si="11"/>
        <v>159514.63697896127</v>
      </c>
    </row>
    <row r="260" spans="2:7" x14ac:dyDescent="0.3">
      <c r="B260" s="11">
        <v>233</v>
      </c>
      <c r="C260" s="12">
        <f t="shared" si="10"/>
        <v>159514.63697896127</v>
      </c>
      <c r="D260" s="12">
        <f t="shared" si="9"/>
        <v>1610.4648690364172</v>
      </c>
      <c r="E260" s="12">
        <f>-IPMT($C$8,B260,$C$10,$C$5)</f>
        <v>664.64432074567344</v>
      </c>
      <c r="F260" s="12">
        <f>-PPMT($C$8,B260,$C$10,$C$5)</f>
        <v>945.82054829074411</v>
      </c>
      <c r="G260" s="12">
        <f t="shared" si="11"/>
        <v>158568.81643067053</v>
      </c>
    </row>
    <row r="261" spans="2:7" x14ac:dyDescent="0.3">
      <c r="B261" s="11">
        <v>234</v>
      </c>
      <c r="C261" s="12">
        <f t="shared" si="10"/>
        <v>158568.81643067053</v>
      </c>
      <c r="D261" s="12">
        <f t="shared" si="9"/>
        <v>1610.4648690364172</v>
      </c>
      <c r="E261" s="12">
        <f>-IPMT($C$8,B261,$C$10,$C$5)</f>
        <v>660.70340179446191</v>
      </c>
      <c r="F261" s="12">
        <f>-PPMT($C$8,B261,$C$10,$C$5)</f>
        <v>949.76146724195542</v>
      </c>
      <c r="G261" s="12">
        <f t="shared" si="11"/>
        <v>157619.05496342859</v>
      </c>
    </row>
    <row r="262" spans="2:7" x14ac:dyDescent="0.3">
      <c r="B262" s="11">
        <v>235</v>
      </c>
      <c r="C262" s="12">
        <f t="shared" si="10"/>
        <v>157619.05496342859</v>
      </c>
      <c r="D262" s="12">
        <f t="shared" si="9"/>
        <v>1610.4648690364172</v>
      </c>
      <c r="E262" s="12">
        <f>-IPMT($C$8,B262,$C$10,$C$5)</f>
        <v>656.7460623476203</v>
      </c>
      <c r="F262" s="12">
        <f>-PPMT($C$8,B262,$C$10,$C$5)</f>
        <v>953.71880668879703</v>
      </c>
      <c r="G262" s="12">
        <f t="shared" si="11"/>
        <v>156665.3361567398</v>
      </c>
    </row>
    <row r="263" spans="2:7" x14ac:dyDescent="0.3">
      <c r="B263" s="11">
        <v>236</v>
      </c>
      <c r="C263" s="12">
        <f t="shared" si="10"/>
        <v>156665.3361567398</v>
      </c>
      <c r="D263" s="12">
        <f t="shared" si="9"/>
        <v>1610.4648690364172</v>
      </c>
      <c r="E263" s="12">
        <f>-IPMT($C$8,B263,$C$10,$C$5)</f>
        <v>652.77223398641706</v>
      </c>
      <c r="F263" s="12">
        <f>-PPMT($C$8,B263,$C$10,$C$5)</f>
        <v>957.69263505000015</v>
      </c>
      <c r="G263" s="12">
        <f t="shared" si="11"/>
        <v>155707.64352168978</v>
      </c>
    </row>
    <row r="264" spans="2:7" x14ac:dyDescent="0.3">
      <c r="B264" s="11">
        <v>237</v>
      </c>
      <c r="C264" s="12">
        <f t="shared" si="10"/>
        <v>155707.64352168978</v>
      </c>
      <c r="D264" s="12">
        <f t="shared" si="9"/>
        <v>1610.4648690364172</v>
      </c>
      <c r="E264" s="12">
        <f>-IPMT($C$8,B264,$C$10,$C$5)</f>
        <v>648.78184800704219</v>
      </c>
      <c r="F264" s="12">
        <f>-PPMT($C$8,B264,$C$10,$C$5)</f>
        <v>961.68302102937537</v>
      </c>
      <c r="G264" s="12">
        <f t="shared" si="11"/>
        <v>154745.96050066041</v>
      </c>
    </row>
    <row r="265" spans="2:7" x14ac:dyDescent="0.3">
      <c r="B265" s="11">
        <v>238</v>
      </c>
      <c r="C265" s="12">
        <f t="shared" si="10"/>
        <v>154745.96050066041</v>
      </c>
      <c r="D265" s="12">
        <f t="shared" si="9"/>
        <v>1610.4648690364172</v>
      </c>
      <c r="E265" s="12">
        <f>-IPMT($C$8,B265,$C$10,$C$5)</f>
        <v>644.77483541941956</v>
      </c>
      <c r="F265" s="12">
        <f>-PPMT($C$8,B265,$C$10,$C$5)</f>
        <v>965.69003361699754</v>
      </c>
      <c r="G265" s="12">
        <f t="shared" si="11"/>
        <v>153780.27046704342</v>
      </c>
    </row>
    <row r="266" spans="2:7" x14ac:dyDescent="0.3">
      <c r="B266" s="11">
        <v>239</v>
      </c>
      <c r="C266" s="12">
        <f t="shared" si="10"/>
        <v>153780.27046704342</v>
      </c>
      <c r="D266" s="12">
        <f t="shared" si="9"/>
        <v>1610.4648690364172</v>
      </c>
      <c r="E266" s="12">
        <f>-IPMT($C$8,B266,$C$10,$C$5)</f>
        <v>640.75112694601546</v>
      </c>
      <c r="F266" s="12">
        <f>-PPMT($C$8,B266,$C$10,$C$5)</f>
        <v>969.71374209040187</v>
      </c>
      <c r="G266" s="12">
        <f t="shared" si="11"/>
        <v>152810.55672495303</v>
      </c>
    </row>
    <row r="267" spans="2:7" x14ac:dyDescent="0.3">
      <c r="B267" s="11">
        <v>240</v>
      </c>
      <c r="C267" s="12">
        <f t="shared" si="10"/>
        <v>152810.55672495303</v>
      </c>
      <c r="D267" s="12">
        <f t="shared" si="9"/>
        <v>1610.4648690364172</v>
      </c>
      <c r="E267" s="12">
        <f>-IPMT($C$8,B267,$C$10,$C$5)</f>
        <v>636.71065302063869</v>
      </c>
      <c r="F267" s="12">
        <f>-PPMT($C$8,B267,$C$10,$C$5)</f>
        <v>973.75421601577864</v>
      </c>
      <c r="G267" s="12">
        <f t="shared" si="11"/>
        <v>151836.80250893725</v>
      </c>
    </row>
    <row r="268" spans="2:7" x14ac:dyDescent="0.3">
      <c r="B268" s="11">
        <v>241</v>
      </c>
      <c r="C268" s="12">
        <f t="shared" si="10"/>
        <v>151836.80250893725</v>
      </c>
      <c r="D268" s="12">
        <f t="shared" si="9"/>
        <v>1610.4648690364172</v>
      </c>
      <c r="E268" s="12">
        <f>-IPMT($C$8,B268,$C$10,$C$5)</f>
        <v>632.65334378723981</v>
      </c>
      <c r="F268" s="12">
        <f>-PPMT($C$8,B268,$C$10,$C$5)</f>
        <v>977.81152524917752</v>
      </c>
      <c r="G268" s="12">
        <f t="shared" si="11"/>
        <v>150858.99098368807</v>
      </c>
    </row>
    <row r="269" spans="2:7" x14ac:dyDescent="0.3">
      <c r="B269" s="11">
        <v>242</v>
      </c>
      <c r="C269" s="12">
        <f t="shared" si="10"/>
        <v>150858.99098368807</v>
      </c>
      <c r="D269" s="12">
        <f t="shared" si="9"/>
        <v>1610.4648690364172</v>
      </c>
      <c r="E269" s="12">
        <f>-IPMT($C$8,B269,$C$10,$C$5)</f>
        <v>628.57912909870151</v>
      </c>
      <c r="F269" s="12">
        <f>-PPMT($C$8,B269,$C$10,$C$5)</f>
        <v>981.88573993771581</v>
      </c>
      <c r="G269" s="12">
        <f t="shared" si="11"/>
        <v>149877.10524375035</v>
      </c>
    </row>
    <row r="270" spans="2:7" x14ac:dyDescent="0.3">
      <c r="B270" s="11">
        <v>243</v>
      </c>
      <c r="C270" s="12">
        <f t="shared" si="10"/>
        <v>149877.10524375035</v>
      </c>
      <c r="D270" s="12">
        <f t="shared" si="9"/>
        <v>1610.4648690364172</v>
      </c>
      <c r="E270" s="12">
        <f>-IPMT($C$8,B270,$C$10,$C$5)</f>
        <v>624.48793851562755</v>
      </c>
      <c r="F270" s="12">
        <f>-PPMT($C$8,B270,$C$10,$C$5)</f>
        <v>985.97693052078967</v>
      </c>
      <c r="G270" s="12">
        <f t="shared" si="11"/>
        <v>148891.12831322956</v>
      </c>
    </row>
    <row r="271" spans="2:7" x14ac:dyDescent="0.3">
      <c r="B271" s="11">
        <v>244</v>
      </c>
      <c r="C271" s="12">
        <f t="shared" si="10"/>
        <v>148891.12831322956</v>
      </c>
      <c r="D271" s="12">
        <f t="shared" si="9"/>
        <v>1610.4648690364172</v>
      </c>
      <c r="E271" s="12">
        <f>-IPMT($C$8,B271,$C$10,$C$5)</f>
        <v>620.3797013051244</v>
      </c>
      <c r="F271" s="12">
        <f>-PPMT($C$8,B271,$C$10,$C$5)</f>
        <v>990.08516773129293</v>
      </c>
      <c r="G271" s="12">
        <f t="shared" si="11"/>
        <v>147901.04314549826</v>
      </c>
    </row>
    <row r="272" spans="2:7" x14ac:dyDescent="0.3">
      <c r="B272" s="11">
        <v>245</v>
      </c>
      <c r="C272" s="12">
        <f t="shared" si="10"/>
        <v>147901.04314549826</v>
      </c>
      <c r="D272" s="12">
        <f t="shared" si="9"/>
        <v>1610.4648690364172</v>
      </c>
      <c r="E272" s="12">
        <f>-IPMT($C$8,B272,$C$10,$C$5)</f>
        <v>616.25434643957738</v>
      </c>
      <c r="F272" s="12">
        <f>-PPMT($C$8,B272,$C$10,$C$5)</f>
        <v>994.21052259683995</v>
      </c>
      <c r="G272" s="12">
        <f t="shared" si="11"/>
        <v>146906.83262290142</v>
      </c>
    </row>
    <row r="273" spans="2:7" x14ac:dyDescent="0.3">
      <c r="B273" s="11">
        <v>246</v>
      </c>
      <c r="C273" s="12">
        <f t="shared" si="10"/>
        <v>146906.83262290142</v>
      </c>
      <c r="D273" s="12">
        <f t="shared" si="9"/>
        <v>1610.4648690364172</v>
      </c>
      <c r="E273" s="12">
        <f>-IPMT($C$8,B273,$C$10,$C$5)</f>
        <v>612.11180259542391</v>
      </c>
      <c r="F273" s="12">
        <f>-PPMT($C$8,B273,$C$10,$C$5)</f>
        <v>998.35306644099342</v>
      </c>
      <c r="G273" s="12">
        <f t="shared" si="11"/>
        <v>145908.47955646043</v>
      </c>
    </row>
    <row r="274" spans="2:7" x14ac:dyDescent="0.3">
      <c r="B274" s="11">
        <v>247</v>
      </c>
      <c r="C274" s="12">
        <f t="shared" si="10"/>
        <v>145908.47955646043</v>
      </c>
      <c r="D274" s="12">
        <f t="shared" si="9"/>
        <v>1610.4648690364172</v>
      </c>
      <c r="E274" s="12">
        <f>-IPMT($C$8,B274,$C$10,$C$5)</f>
        <v>607.95199815191961</v>
      </c>
      <c r="F274" s="12">
        <f>-PPMT($C$8,B274,$C$10,$C$5)</f>
        <v>1002.5128708844975</v>
      </c>
      <c r="G274" s="12">
        <f t="shared" si="11"/>
        <v>144905.96668557593</v>
      </c>
    </row>
    <row r="275" spans="2:7" x14ac:dyDescent="0.3">
      <c r="B275" s="11">
        <v>248</v>
      </c>
      <c r="C275" s="12">
        <f t="shared" si="10"/>
        <v>144905.96668557593</v>
      </c>
      <c r="D275" s="12">
        <f t="shared" si="9"/>
        <v>1610.4648690364172</v>
      </c>
      <c r="E275" s="12">
        <f>-IPMT($C$8,B275,$C$10,$C$5)</f>
        <v>603.77486118990089</v>
      </c>
      <c r="F275" s="12">
        <f>-PPMT($C$8,B275,$C$10,$C$5)</f>
        <v>1006.6900078465164</v>
      </c>
      <c r="G275" s="12">
        <f t="shared" si="11"/>
        <v>143899.27667772942</v>
      </c>
    </row>
    <row r="276" spans="2:7" x14ac:dyDescent="0.3">
      <c r="B276" s="11">
        <v>249</v>
      </c>
      <c r="C276" s="12">
        <f t="shared" si="10"/>
        <v>143899.27667772942</v>
      </c>
      <c r="D276" s="12">
        <f t="shared" si="9"/>
        <v>1610.4648690364172</v>
      </c>
      <c r="E276" s="12">
        <f>-IPMT($C$8,B276,$C$10,$C$5)</f>
        <v>599.58031949054043</v>
      </c>
      <c r="F276" s="12">
        <f>-PPMT($C$8,B276,$C$10,$C$5)</f>
        <v>1010.8845495458768</v>
      </c>
      <c r="G276" s="12">
        <f t="shared" si="11"/>
        <v>142888.39212818354</v>
      </c>
    </row>
    <row r="277" spans="2:7" x14ac:dyDescent="0.3">
      <c r="B277" s="11">
        <v>250</v>
      </c>
      <c r="C277" s="12">
        <f t="shared" si="10"/>
        <v>142888.39212818354</v>
      </c>
      <c r="D277" s="12">
        <f t="shared" si="9"/>
        <v>1610.4648690364172</v>
      </c>
      <c r="E277" s="12">
        <f>-IPMT($C$8,B277,$C$10,$C$5)</f>
        <v>595.36830053409926</v>
      </c>
      <c r="F277" s="12">
        <f>-PPMT($C$8,B277,$C$10,$C$5)</f>
        <v>1015.0965685023181</v>
      </c>
      <c r="G277" s="12">
        <f t="shared" si="11"/>
        <v>141873.29555968122</v>
      </c>
    </row>
    <row r="278" spans="2:7" x14ac:dyDescent="0.3">
      <c r="B278" s="11">
        <v>251</v>
      </c>
      <c r="C278" s="12">
        <f t="shared" si="10"/>
        <v>141873.29555968122</v>
      </c>
      <c r="D278" s="12">
        <f t="shared" si="9"/>
        <v>1610.4648690364172</v>
      </c>
      <c r="E278" s="12">
        <f>-IPMT($C$8,B278,$C$10,$C$5)</f>
        <v>591.138731498673</v>
      </c>
      <c r="F278" s="12">
        <f>-PPMT($C$8,B278,$C$10,$C$5)</f>
        <v>1019.3261375377444</v>
      </c>
      <c r="G278" s="12">
        <f t="shared" si="11"/>
        <v>140853.96942214348</v>
      </c>
    </row>
    <row r="279" spans="2:7" x14ac:dyDescent="0.3">
      <c r="B279" s="11">
        <v>252</v>
      </c>
      <c r="C279" s="12">
        <f t="shared" si="10"/>
        <v>140853.96942214348</v>
      </c>
      <c r="D279" s="12">
        <f t="shared" si="9"/>
        <v>1610.4648690364172</v>
      </c>
      <c r="E279" s="12">
        <f>-IPMT($C$8,B279,$C$10,$C$5)</f>
        <v>586.89153925893231</v>
      </c>
      <c r="F279" s="12">
        <f>-PPMT($C$8,B279,$C$10,$C$5)</f>
        <v>1023.573329777485</v>
      </c>
      <c r="G279" s="12">
        <f t="shared" si="11"/>
        <v>139830.39609236599</v>
      </c>
    </row>
    <row r="280" spans="2:7" x14ac:dyDescent="0.3">
      <c r="B280" s="11">
        <v>253</v>
      </c>
      <c r="C280" s="12">
        <f t="shared" si="10"/>
        <v>139830.39609236599</v>
      </c>
      <c r="D280" s="12">
        <f t="shared" si="9"/>
        <v>1610.4648690364172</v>
      </c>
      <c r="E280" s="12">
        <f>-IPMT($C$8,B280,$C$10,$C$5)</f>
        <v>582.62665038485954</v>
      </c>
      <c r="F280" s="12">
        <f>-PPMT($C$8,B280,$C$10,$C$5)</f>
        <v>1027.8382186515578</v>
      </c>
      <c r="G280" s="12">
        <f t="shared" si="11"/>
        <v>138802.55787371442</v>
      </c>
    </row>
    <row r="281" spans="2:7" x14ac:dyDescent="0.3">
      <c r="B281" s="11">
        <v>254</v>
      </c>
      <c r="C281" s="12">
        <f t="shared" si="10"/>
        <v>138802.55787371442</v>
      </c>
      <c r="D281" s="12">
        <f t="shared" si="9"/>
        <v>1610.4648690364172</v>
      </c>
      <c r="E281" s="12">
        <f>-IPMT($C$8,B281,$C$10,$C$5)</f>
        <v>578.34399114047812</v>
      </c>
      <c r="F281" s="12">
        <f>-PPMT($C$8,B281,$C$10,$C$5)</f>
        <v>1032.1208778959394</v>
      </c>
      <c r="G281" s="12">
        <f t="shared" si="11"/>
        <v>137770.43699581848</v>
      </c>
    </row>
    <row r="282" spans="2:7" x14ac:dyDescent="0.3">
      <c r="B282" s="11">
        <v>255</v>
      </c>
      <c r="C282" s="12">
        <f t="shared" si="10"/>
        <v>137770.43699581848</v>
      </c>
      <c r="D282" s="12">
        <f t="shared" si="9"/>
        <v>1610.4648690364172</v>
      </c>
      <c r="E282" s="12">
        <f>-IPMT($C$8,B282,$C$10,$C$5)</f>
        <v>574.04348748257837</v>
      </c>
      <c r="F282" s="12">
        <f>-PPMT($C$8,B282,$C$10,$C$5)</f>
        <v>1036.421381553839</v>
      </c>
      <c r="G282" s="12">
        <f t="shared" si="11"/>
        <v>136734.01561426464</v>
      </c>
    </row>
    <row r="283" spans="2:7" x14ac:dyDescent="0.3">
      <c r="B283" s="11">
        <v>256</v>
      </c>
      <c r="C283" s="12">
        <f t="shared" si="10"/>
        <v>136734.01561426464</v>
      </c>
      <c r="D283" s="12">
        <f t="shared" si="9"/>
        <v>1610.4648690364172</v>
      </c>
      <c r="E283" s="12">
        <f>-IPMT($C$8,B283,$C$10,$C$5)</f>
        <v>569.72506505943727</v>
      </c>
      <c r="F283" s="12">
        <f>-PPMT($C$8,B283,$C$10,$C$5)</f>
        <v>1040.7398039769801</v>
      </c>
      <c r="G283" s="12">
        <f t="shared" si="11"/>
        <v>135693.27581028765</v>
      </c>
    </row>
    <row r="284" spans="2:7" x14ac:dyDescent="0.3">
      <c r="B284" s="11">
        <v>257</v>
      </c>
      <c r="C284" s="12">
        <f t="shared" si="10"/>
        <v>135693.27581028765</v>
      </c>
      <c r="D284" s="12">
        <f t="shared" si="9"/>
        <v>1610.4648690364172</v>
      </c>
      <c r="E284" s="12">
        <f>-IPMT($C$8,B284,$C$10,$C$5)</f>
        <v>565.38864920953313</v>
      </c>
      <c r="F284" s="12">
        <f>-PPMT($C$8,B284,$C$10,$C$5)</f>
        <v>1045.076219826884</v>
      </c>
      <c r="G284" s="12">
        <f t="shared" si="11"/>
        <v>134648.19959046078</v>
      </c>
    </row>
    <row r="285" spans="2:7" x14ac:dyDescent="0.3">
      <c r="B285" s="11">
        <v>258</v>
      </c>
      <c r="C285" s="12">
        <f t="shared" si="10"/>
        <v>134648.19959046078</v>
      </c>
      <c r="D285" s="12">
        <f t="shared" ref="D285:D348" si="12">-$C$15</f>
        <v>1610.4648690364172</v>
      </c>
      <c r="E285" s="12">
        <f>-IPMT($C$8,B285,$C$10,$C$5)</f>
        <v>561.03416496025454</v>
      </c>
      <c r="F285" s="12">
        <f>-PPMT($C$8,B285,$C$10,$C$5)</f>
        <v>1049.4307040761628</v>
      </c>
      <c r="G285" s="12">
        <f t="shared" si="11"/>
        <v>133598.76888638461</v>
      </c>
    </row>
    <row r="286" spans="2:7" x14ac:dyDescent="0.3">
      <c r="B286" s="11">
        <v>259</v>
      </c>
      <c r="C286" s="12">
        <f t="shared" si="10"/>
        <v>133598.76888638461</v>
      </c>
      <c r="D286" s="12">
        <f t="shared" si="12"/>
        <v>1610.4648690364172</v>
      </c>
      <c r="E286" s="12">
        <f>-IPMT($C$8,B286,$C$10,$C$5)</f>
        <v>556.66153702660392</v>
      </c>
      <c r="F286" s="12">
        <f>-PPMT($C$8,B286,$C$10,$C$5)</f>
        <v>1053.8033320098136</v>
      </c>
      <c r="G286" s="12">
        <f t="shared" si="11"/>
        <v>132544.96555437479</v>
      </c>
    </row>
    <row r="287" spans="2:7" x14ac:dyDescent="0.3">
      <c r="B287" s="11">
        <v>260</v>
      </c>
      <c r="C287" s="12">
        <f t="shared" si="10"/>
        <v>132544.96555437479</v>
      </c>
      <c r="D287" s="12">
        <f t="shared" si="12"/>
        <v>1610.4648690364172</v>
      </c>
      <c r="E287" s="12">
        <f>-IPMT($C$8,B287,$C$10,$C$5)</f>
        <v>552.27068980989634</v>
      </c>
      <c r="F287" s="12">
        <f>-PPMT($C$8,B287,$C$10,$C$5)</f>
        <v>1058.1941792265211</v>
      </c>
      <c r="G287" s="12">
        <f t="shared" si="11"/>
        <v>131486.77137514827</v>
      </c>
    </row>
    <row r="288" spans="2:7" x14ac:dyDescent="0.3">
      <c r="B288" s="11">
        <v>261</v>
      </c>
      <c r="C288" s="12">
        <f t="shared" si="10"/>
        <v>131486.77137514827</v>
      </c>
      <c r="D288" s="12">
        <f t="shared" si="12"/>
        <v>1610.4648690364172</v>
      </c>
      <c r="E288" s="12">
        <f>-IPMT($C$8,B288,$C$10,$C$5)</f>
        <v>547.86154739645247</v>
      </c>
      <c r="F288" s="12">
        <f>-PPMT($C$8,B288,$C$10,$C$5)</f>
        <v>1062.6033216399649</v>
      </c>
      <c r="G288" s="12">
        <f t="shared" si="11"/>
        <v>130424.1680535083</v>
      </c>
    </row>
    <row r="289" spans="2:7" x14ac:dyDescent="0.3">
      <c r="B289" s="11">
        <v>262</v>
      </c>
      <c r="C289" s="12">
        <f t="shared" ref="C289:C352" si="13">G288</f>
        <v>130424.1680535083</v>
      </c>
      <c r="D289" s="12">
        <f t="shared" si="12"/>
        <v>1610.4648690364172</v>
      </c>
      <c r="E289" s="12">
        <f>-IPMT($C$8,B289,$C$10,$C$5)</f>
        <v>543.43403355628584</v>
      </c>
      <c r="F289" s="12">
        <f>-PPMT($C$8,B289,$C$10,$C$5)</f>
        <v>1067.0308354801314</v>
      </c>
      <c r="G289" s="12">
        <f t="shared" ref="G289:G352" si="14">C289-F289</f>
        <v>129357.13721802816</v>
      </c>
    </row>
    <row r="290" spans="2:7" x14ac:dyDescent="0.3">
      <c r="B290" s="11">
        <v>263</v>
      </c>
      <c r="C290" s="12">
        <f t="shared" si="13"/>
        <v>129357.13721802816</v>
      </c>
      <c r="D290" s="12">
        <f t="shared" si="12"/>
        <v>1610.4648690364172</v>
      </c>
      <c r="E290" s="12">
        <f>-IPMT($C$8,B290,$C$10,$C$5)</f>
        <v>538.98807174178535</v>
      </c>
      <c r="F290" s="12">
        <f>-PPMT($C$8,B290,$C$10,$C$5)</f>
        <v>1071.4767972946318</v>
      </c>
      <c r="G290" s="12">
        <f t="shared" si="14"/>
        <v>128285.66042073353</v>
      </c>
    </row>
    <row r="291" spans="2:7" x14ac:dyDescent="0.3">
      <c r="B291" s="11">
        <v>264</v>
      </c>
      <c r="C291" s="12">
        <f t="shared" si="13"/>
        <v>128285.66042073353</v>
      </c>
      <c r="D291" s="12">
        <f t="shared" si="12"/>
        <v>1610.4648690364172</v>
      </c>
      <c r="E291" s="12">
        <f>-IPMT($C$8,B291,$C$10,$C$5)</f>
        <v>534.52358508639111</v>
      </c>
      <c r="F291" s="12">
        <f>-PPMT($C$8,B291,$C$10,$C$5)</f>
        <v>1075.9412839500262</v>
      </c>
      <c r="G291" s="12">
        <f t="shared" si="14"/>
        <v>127209.7191367835</v>
      </c>
    </row>
    <row r="292" spans="2:7" x14ac:dyDescent="0.3">
      <c r="B292" s="11">
        <v>265</v>
      </c>
      <c r="C292" s="12">
        <f t="shared" si="13"/>
        <v>127209.7191367835</v>
      </c>
      <c r="D292" s="12">
        <f t="shared" si="12"/>
        <v>1610.4648690364172</v>
      </c>
      <c r="E292" s="12">
        <f>-IPMT($C$8,B292,$C$10,$C$5)</f>
        <v>530.04049640326605</v>
      </c>
      <c r="F292" s="12">
        <f>-PPMT($C$8,B292,$C$10,$C$5)</f>
        <v>1080.4243726331513</v>
      </c>
      <c r="G292" s="12">
        <f t="shared" si="14"/>
        <v>126129.29476415036</v>
      </c>
    </row>
    <row r="293" spans="2:7" x14ac:dyDescent="0.3">
      <c r="B293" s="11">
        <v>266</v>
      </c>
      <c r="C293" s="12">
        <f t="shared" si="13"/>
        <v>126129.29476415036</v>
      </c>
      <c r="D293" s="12">
        <f t="shared" si="12"/>
        <v>1610.4648690364172</v>
      </c>
      <c r="E293" s="12">
        <f>-IPMT($C$8,B293,$C$10,$C$5)</f>
        <v>525.53872818396121</v>
      </c>
      <c r="F293" s="12">
        <f>-PPMT($C$8,B293,$C$10,$C$5)</f>
        <v>1084.9261408524562</v>
      </c>
      <c r="G293" s="12">
        <f t="shared" si="14"/>
        <v>125044.36862329789</v>
      </c>
    </row>
    <row r="294" spans="2:7" x14ac:dyDescent="0.3">
      <c r="B294" s="11">
        <v>267</v>
      </c>
      <c r="C294" s="12">
        <f t="shared" si="13"/>
        <v>125044.36862329789</v>
      </c>
      <c r="D294" s="12">
        <f t="shared" si="12"/>
        <v>1610.4648690364172</v>
      </c>
      <c r="E294" s="12">
        <f>-IPMT($C$8,B294,$C$10,$C$5)</f>
        <v>521.01820259707597</v>
      </c>
      <c r="F294" s="12">
        <f>-PPMT($C$8,B294,$C$10,$C$5)</f>
        <v>1089.4466664393412</v>
      </c>
      <c r="G294" s="12">
        <f t="shared" si="14"/>
        <v>123954.92195685855</v>
      </c>
    </row>
    <row r="295" spans="2:7" x14ac:dyDescent="0.3">
      <c r="B295" s="11">
        <v>268</v>
      </c>
      <c r="C295" s="12">
        <f t="shared" si="13"/>
        <v>123954.92195685855</v>
      </c>
      <c r="D295" s="12">
        <f t="shared" si="12"/>
        <v>1610.4648690364172</v>
      </c>
      <c r="E295" s="12">
        <f>-IPMT($C$8,B295,$C$10,$C$5)</f>
        <v>516.47884148691207</v>
      </c>
      <c r="F295" s="12">
        <f>-PPMT($C$8,B295,$C$10,$C$5)</f>
        <v>1093.9860275495053</v>
      </c>
      <c r="G295" s="12">
        <f t="shared" si="14"/>
        <v>122860.93592930905</v>
      </c>
    </row>
    <row r="296" spans="2:7" x14ac:dyDescent="0.3">
      <c r="B296" s="11">
        <v>269</v>
      </c>
      <c r="C296" s="12">
        <f t="shared" si="13"/>
        <v>122860.93592930905</v>
      </c>
      <c r="D296" s="12">
        <f t="shared" si="12"/>
        <v>1610.4648690364172</v>
      </c>
      <c r="E296" s="12">
        <f>-IPMT($C$8,B296,$C$10,$C$5)</f>
        <v>511.92056637212244</v>
      </c>
      <c r="F296" s="12">
        <f>-PPMT($C$8,B296,$C$10,$C$5)</f>
        <v>1098.5443026642947</v>
      </c>
      <c r="G296" s="12">
        <f t="shared" si="14"/>
        <v>121762.39162664476</v>
      </c>
    </row>
    <row r="297" spans="2:7" x14ac:dyDescent="0.3">
      <c r="B297" s="11">
        <v>270</v>
      </c>
      <c r="C297" s="12">
        <f t="shared" si="13"/>
        <v>121762.39162664476</v>
      </c>
      <c r="D297" s="12">
        <f t="shared" si="12"/>
        <v>1610.4648690364172</v>
      </c>
      <c r="E297" s="12">
        <f>-IPMT($C$8,B297,$C$10,$C$5)</f>
        <v>507.34329844435456</v>
      </c>
      <c r="F297" s="12">
        <f>-PPMT($C$8,B297,$C$10,$C$5)</f>
        <v>1103.1215705920629</v>
      </c>
      <c r="G297" s="12">
        <f t="shared" si="14"/>
        <v>120659.2700560527</v>
      </c>
    </row>
    <row r="298" spans="2:7" x14ac:dyDescent="0.3">
      <c r="B298" s="11">
        <v>271</v>
      </c>
      <c r="C298" s="12">
        <f t="shared" si="13"/>
        <v>120659.2700560527</v>
      </c>
      <c r="D298" s="12">
        <f t="shared" si="12"/>
        <v>1610.4648690364172</v>
      </c>
      <c r="E298" s="12">
        <f>-IPMT($C$8,B298,$C$10,$C$5)</f>
        <v>502.7469585668876</v>
      </c>
      <c r="F298" s="12">
        <f>-PPMT($C$8,B298,$C$10,$C$5)</f>
        <v>1107.7179104695294</v>
      </c>
      <c r="G298" s="12">
        <f t="shared" si="14"/>
        <v>119551.55214558318</v>
      </c>
    </row>
    <row r="299" spans="2:7" x14ac:dyDescent="0.3">
      <c r="B299" s="11">
        <v>272</v>
      </c>
      <c r="C299" s="12">
        <f t="shared" si="13"/>
        <v>119551.55214558318</v>
      </c>
      <c r="D299" s="12">
        <f t="shared" si="12"/>
        <v>1610.4648690364172</v>
      </c>
      <c r="E299" s="12">
        <f>-IPMT($C$8,B299,$C$10,$C$5)</f>
        <v>498.13146727326455</v>
      </c>
      <c r="F299" s="12">
        <f>-PPMT($C$8,B299,$C$10,$C$5)</f>
        <v>1112.3334017631528</v>
      </c>
      <c r="G299" s="12">
        <f t="shared" si="14"/>
        <v>118439.21874382002</v>
      </c>
    </row>
    <row r="300" spans="2:7" x14ac:dyDescent="0.3">
      <c r="B300" s="11">
        <v>273</v>
      </c>
      <c r="C300" s="12">
        <f t="shared" si="13"/>
        <v>118439.21874382002</v>
      </c>
      <c r="D300" s="12">
        <f t="shared" si="12"/>
        <v>1610.4648690364172</v>
      </c>
      <c r="E300" s="12">
        <f>-IPMT($C$8,B300,$C$10,$C$5)</f>
        <v>493.49674476591809</v>
      </c>
      <c r="F300" s="12">
        <f>-PPMT($C$8,B300,$C$10,$C$5)</f>
        <v>1116.9681242704989</v>
      </c>
      <c r="G300" s="12">
        <f t="shared" si="14"/>
        <v>117322.25061954952</v>
      </c>
    </row>
    <row r="301" spans="2:7" x14ac:dyDescent="0.3">
      <c r="B301" s="11">
        <v>274</v>
      </c>
      <c r="C301" s="12">
        <f t="shared" si="13"/>
        <v>117322.25061954952</v>
      </c>
      <c r="D301" s="12">
        <f t="shared" si="12"/>
        <v>1610.4648690364172</v>
      </c>
      <c r="E301" s="12">
        <f>-IPMT($C$8,B301,$C$10,$C$5)</f>
        <v>488.84271091479098</v>
      </c>
      <c r="F301" s="12">
        <f>-PPMT($C$8,B301,$C$10,$C$5)</f>
        <v>1121.6221581216262</v>
      </c>
      <c r="G301" s="12">
        <f t="shared" si="14"/>
        <v>116200.6284614279</v>
      </c>
    </row>
    <row r="302" spans="2:7" x14ac:dyDescent="0.3">
      <c r="B302" s="11">
        <v>275</v>
      </c>
      <c r="C302" s="12">
        <f t="shared" si="13"/>
        <v>116200.6284614279</v>
      </c>
      <c r="D302" s="12">
        <f t="shared" si="12"/>
        <v>1610.4648690364172</v>
      </c>
      <c r="E302" s="12">
        <f>-IPMT($C$8,B302,$C$10,$C$5)</f>
        <v>484.16928525595085</v>
      </c>
      <c r="F302" s="12">
        <f>-PPMT($C$8,B302,$C$10,$C$5)</f>
        <v>1126.2955837804664</v>
      </c>
      <c r="G302" s="12">
        <f t="shared" si="14"/>
        <v>115074.33287764744</v>
      </c>
    </row>
    <row r="303" spans="2:7" x14ac:dyDescent="0.3">
      <c r="B303" s="11">
        <v>276</v>
      </c>
      <c r="C303" s="12">
        <f t="shared" si="13"/>
        <v>115074.33287764744</v>
      </c>
      <c r="D303" s="12">
        <f t="shared" si="12"/>
        <v>1610.4648690364172</v>
      </c>
      <c r="E303" s="12">
        <f>-IPMT($C$8,B303,$C$10,$C$5)</f>
        <v>479.47638699019899</v>
      </c>
      <c r="F303" s="12">
        <f>-PPMT($C$8,B303,$C$10,$C$5)</f>
        <v>1130.9884820462182</v>
      </c>
      <c r="G303" s="12">
        <f t="shared" si="14"/>
        <v>113943.34439560122</v>
      </c>
    </row>
    <row r="304" spans="2:7" x14ac:dyDescent="0.3">
      <c r="B304" s="11">
        <v>277</v>
      </c>
      <c r="C304" s="12">
        <f t="shared" si="13"/>
        <v>113943.34439560122</v>
      </c>
      <c r="D304" s="12">
        <f t="shared" si="12"/>
        <v>1610.4648690364172</v>
      </c>
      <c r="E304" s="12">
        <f>-IPMT($C$8,B304,$C$10,$C$5)</f>
        <v>474.76393498167306</v>
      </c>
      <c r="F304" s="12">
        <f>-PPMT($C$8,B304,$C$10,$C$5)</f>
        <v>1135.7009340547443</v>
      </c>
      <c r="G304" s="12">
        <f t="shared" si="14"/>
        <v>112807.64346154648</v>
      </c>
    </row>
    <row r="305" spans="2:7" x14ac:dyDescent="0.3">
      <c r="B305" s="11">
        <v>278</v>
      </c>
      <c r="C305" s="12">
        <f t="shared" si="13"/>
        <v>112807.64346154648</v>
      </c>
      <c r="D305" s="12">
        <f t="shared" si="12"/>
        <v>1610.4648690364172</v>
      </c>
      <c r="E305" s="12">
        <f>-IPMT($C$8,B305,$C$10,$C$5)</f>
        <v>470.03184775644502</v>
      </c>
      <c r="F305" s="12">
        <f>-PPMT($C$8,B305,$C$10,$C$5)</f>
        <v>1140.4330212799723</v>
      </c>
      <c r="G305" s="12">
        <f t="shared" si="14"/>
        <v>111667.21044026651</v>
      </c>
    </row>
    <row r="306" spans="2:7" x14ac:dyDescent="0.3">
      <c r="B306" s="11">
        <v>279</v>
      </c>
      <c r="C306" s="12">
        <f t="shared" si="13"/>
        <v>111667.21044026651</v>
      </c>
      <c r="D306" s="12">
        <f t="shared" si="12"/>
        <v>1610.4648690364172</v>
      </c>
      <c r="E306" s="12">
        <f>-IPMT($C$8,B306,$C$10,$C$5)</f>
        <v>465.28004350111172</v>
      </c>
      <c r="F306" s="12">
        <f>-PPMT($C$8,B306,$C$10,$C$5)</f>
        <v>1145.1848255353057</v>
      </c>
      <c r="G306" s="12">
        <f t="shared" si="14"/>
        <v>110522.0256147312</v>
      </c>
    </row>
    <row r="307" spans="2:7" x14ac:dyDescent="0.3">
      <c r="B307" s="11">
        <v>280</v>
      </c>
      <c r="C307" s="12">
        <f t="shared" si="13"/>
        <v>110522.0256147312</v>
      </c>
      <c r="D307" s="12">
        <f t="shared" si="12"/>
        <v>1610.4648690364172</v>
      </c>
      <c r="E307" s="12">
        <f>-IPMT($C$8,B307,$C$10,$C$5)</f>
        <v>460.50844006138135</v>
      </c>
      <c r="F307" s="12">
        <f>-PPMT($C$8,B307,$C$10,$C$5)</f>
        <v>1149.9564289750358</v>
      </c>
      <c r="G307" s="12">
        <f t="shared" si="14"/>
        <v>109372.06918575616</v>
      </c>
    </row>
    <row r="308" spans="2:7" x14ac:dyDescent="0.3">
      <c r="B308" s="11">
        <v>281</v>
      </c>
      <c r="C308" s="12">
        <f t="shared" si="13"/>
        <v>109372.06918575616</v>
      </c>
      <c r="D308" s="12">
        <f t="shared" si="12"/>
        <v>1610.4648690364172</v>
      </c>
      <c r="E308" s="12">
        <f>-IPMT($C$8,B308,$C$10,$C$5)</f>
        <v>455.71695494065193</v>
      </c>
      <c r="F308" s="12">
        <f>-PPMT($C$8,B308,$C$10,$C$5)</f>
        <v>1154.7479140957653</v>
      </c>
      <c r="G308" s="12">
        <f t="shared" si="14"/>
        <v>108217.3212716604</v>
      </c>
    </row>
    <row r="309" spans="2:7" x14ac:dyDescent="0.3">
      <c r="B309" s="11">
        <v>282</v>
      </c>
      <c r="C309" s="12">
        <f t="shared" si="13"/>
        <v>108217.3212716604</v>
      </c>
      <c r="D309" s="12">
        <f t="shared" si="12"/>
        <v>1610.4648690364172</v>
      </c>
      <c r="E309" s="12">
        <f>-IPMT($C$8,B309,$C$10,$C$5)</f>
        <v>450.90550529858632</v>
      </c>
      <c r="F309" s="12">
        <f>-PPMT($C$8,B309,$C$10,$C$5)</f>
        <v>1159.5593637378308</v>
      </c>
      <c r="G309" s="12">
        <f t="shared" si="14"/>
        <v>107057.76190792257</v>
      </c>
    </row>
    <row r="310" spans="2:7" x14ac:dyDescent="0.3">
      <c r="B310" s="11">
        <v>283</v>
      </c>
      <c r="C310" s="12">
        <f t="shared" si="13"/>
        <v>107057.76190792257</v>
      </c>
      <c r="D310" s="12">
        <f t="shared" si="12"/>
        <v>1610.4648690364172</v>
      </c>
      <c r="E310" s="12">
        <f>-IPMT($C$8,B310,$C$10,$C$5)</f>
        <v>446.07400794967867</v>
      </c>
      <c r="F310" s="12">
        <f>-PPMT($C$8,B310,$C$10,$C$5)</f>
        <v>1164.3908610867384</v>
      </c>
      <c r="G310" s="12">
        <f t="shared" si="14"/>
        <v>105893.37104683583</v>
      </c>
    </row>
    <row r="311" spans="2:7" x14ac:dyDescent="0.3">
      <c r="B311" s="11">
        <v>284</v>
      </c>
      <c r="C311" s="12">
        <f t="shared" si="13"/>
        <v>105893.37104683583</v>
      </c>
      <c r="D311" s="12">
        <f t="shared" si="12"/>
        <v>1610.4648690364172</v>
      </c>
      <c r="E311" s="12">
        <f>-IPMT($C$8,B311,$C$10,$C$5)</f>
        <v>441.22237936181733</v>
      </c>
      <c r="F311" s="12">
        <f>-PPMT($C$8,B311,$C$10,$C$5)</f>
        <v>1169.2424896746002</v>
      </c>
      <c r="G311" s="12">
        <f t="shared" si="14"/>
        <v>104724.12855716124</v>
      </c>
    </row>
    <row r="312" spans="2:7" x14ac:dyDescent="0.3">
      <c r="B312" s="11">
        <v>285</v>
      </c>
      <c r="C312" s="12">
        <f t="shared" si="13"/>
        <v>104724.12855716124</v>
      </c>
      <c r="D312" s="12">
        <f t="shared" si="12"/>
        <v>1610.4648690364172</v>
      </c>
      <c r="E312" s="12">
        <f>-IPMT($C$8,B312,$C$10,$C$5)</f>
        <v>436.3505356548398</v>
      </c>
      <c r="F312" s="12">
        <f>-PPMT($C$8,B312,$C$10,$C$5)</f>
        <v>1174.1143333815776</v>
      </c>
      <c r="G312" s="12">
        <f t="shared" si="14"/>
        <v>103550.01422377967</v>
      </c>
    </row>
    <row r="313" spans="2:7" x14ac:dyDescent="0.3">
      <c r="B313" s="11">
        <v>286</v>
      </c>
      <c r="C313" s="12">
        <f t="shared" si="13"/>
        <v>103550.01422377967</v>
      </c>
      <c r="D313" s="12">
        <f t="shared" si="12"/>
        <v>1610.4648690364172</v>
      </c>
      <c r="E313" s="12">
        <f>-IPMT($C$8,B313,$C$10,$C$5)</f>
        <v>431.4583925990832</v>
      </c>
      <c r="F313" s="12">
        <f>-PPMT($C$8,B313,$C$10,$C$5)</f>
        <v>1179.0064764373342</v>
      </c>
      <c r="G313" s="12">
        <f t="shared" si="14"/>
        <v>102371.00774734233</v>
      </c>
    </row>
    <row r="314" spans="2:7" x14ac:dyDescent="0.3">
      <c r="B314" s="11">
        <v>287</v>
      </c>
      <c r="C314" s="12">
        <f t="shared" si="13"/>
        <v>102371.00774734233</v>
      </c>
      <c r="D314" s="12">
        <f t="shared" si="12"/>
        <v>1610.4648690364172</v>
      </c>
      <c r="E314" s="12">
        <f>-IPMT($C$8,B314,$C$10,$C$5)</f>
        <v>426.54586561392767</v>
      </c>
      <c r="F314" s="12">
        <f>-PPMT($C$8,B314,$C$10,$C$5)</f>
        <v>1183.9190034224896</v>
      </c>
      <c r="G314" s="12">
        <f t="shared" si="14"/>
        <v>101187.08874391984</v>
      </c>
    </row>
    <row r="315" spans="2:7" x14ac:dyDescent="0.3">
      <c r="B315" s="11">
        <v>288</v>
      </c>
      <c r="C315" s="12">
        <f t="shared" si="13"/>
        <v>101187.08874391984</v>
      </c>
      <c r="D315" s="12">
        <f t="shared" si="12"/>
        <v>1610.4648690364172</v>
      </c>
      <c r="E315" s="12">
        <f>-IPMT($C$8,B315,$C$10,$C$5)</f>
        <v>421.61286976633392</v>
      </c>
      <c r="F315" s="12">
        <f>-PPMT($C$8,B315,$C$10,$C$5)</f>
        <v>1188.8519992700833</v>
      </c>
      <c r="G315" s="12">
        <f t="shared" si="14"/>
        <v>99998.236744649752</v>
      </c>
    </row>
    <row r="316" spans="2:7" x14ac:dyDescent="0.3">
      <c r="B316" s="11">
        <v>289</v>
      </c>
      <c r="C316" s="12">
        <f t="shared" si="13"/>
        <v>99998.236744649752</v>
      </c>
      <c r="D316" s="12">
        <f t="shared" si="12"/>
        <v>1610.4648690364172</v>
      </c>
      <c r="E316" s="12">
        <f>-IPMT($C$8,B316,$C$10,$C$5)</f>
        <v>416.65931976937526</v>
      </c>
      <c r="F316" s="12">
        <f>-PPMT($C$8,B316,$C$10,$C$5)</f>
        <v>1193.8055492670421</v>
      </c>
      <c r="G316" s="12">
        <f t="shared" si="14"/>
        <v>98804.431195382713</v>
      </c>
    </row>
    <row r="317" spans="2:7" x14ac:dyDescent="0.3">
      <c r="B317" s="11">
        <v>290</v>
      </c>
      <c r="C317" s="12">
        <f t="shared" si="13"/>
        <v>98804.431195382713</v>
      </c>
      <c r="D317" s="12">
        <f t="shared" si="12"/>
        <v>1610.4648690364172</v>
      </c>
      <c r="E317" s="12">
        <f>-IPMT($C$8,B317,$C$10,$C$5)</f>
        <v>411.68512998076255</v>
      </c>
      <c r="F317" s="12">
        <f>-PPMT($C$8,B317,$C$10,$C$5)</f>
        <v>1198.7797390556548</v>
      </c>
      <c r="G317" s="12">
        <f t="shared" si="14"/>
        <v>97605.651456327061</v>
      </c>
    </row>
    <row r="318" spans="2:7" x14ac:dyDescent="0.3">
      <c r="B318" s="11">
        <v>291</v>
      </c>
      <c r="C318" s="12">
        <f t="shared" si="13"/>
        <v>97605.651456327061</v>
      </c>
      <c r="D318" s="12">
        <f t="shared" si="12"/>
        <v>1610.4648690364172</v>
      </c>
      <c r="E318" s="12">
        <f>-IPMT($C$8,B318,$C$10,$C$5)</f>
        <v>406.69021440136407</v>
      </c>
      <c r="F318" s="12">
        <f>-PPMT($C$8,B318,$C$10,$C$5)</f>
        <v>1203.7746546350534</v>
      </c>
      <c r="G318" s="12">
        <f t="shared" si="14"/>
        <v>96401.876801692008</v>
      </c>
    </row>
    <row r="319" spans="2:7" x14ac:dyDescent="0.3">
      <c r="B319" s="11">
        <v>292</v>
      </c>
      <c r="C319" s="12">
        <f t="shared" si="13"/>
        <v>96401.876801692008</v>
      </c>
      <c r="D319" s="12">
        <f t="shared" si="12"/>
        <v>1610.4648690364172</v>
      </c>
      <c r="E319" s="12">
        <f>-IPMT($C$8,B319,$C$10,$C$5)</f>
        <v>401.67448667371798</v>
      </c>
      <c r="F319" s="12">
        <f>-PPMT($C$8,B319,$C$10,$C$5)</f>
        <v>1208.7903823626991</v>
      </c>
      <c r="G319" s="12">
        <f t="shared" si="14"/>
        <v>95193.086419329309</v>
      </c>
    </row>
    <row r="320" spans="2:7" x14ac:dyDescent="0.3">
      <c r="B320" s="11">
        <v>293</v>
      </c>
      <c r="C320" s="12">
        <f t="shared" si="13"/>
        <v>95193.086419329309</v>
      </c>
      <c r="D320" s="12">
        <f t="shared" si="12"/>
        <v>1610.4648690364172</v>
      </c>
      <c r="E320" s="12">
        <f>-IPMT($C$8,B320,$C$10,$C$5)</f>
        <v>396.63786008054007</v>
      </c>
      <c r="F320" s="12">
        <f>-PPMT($C$8,B320,$C$10,$C$5)</f>
        <v>1213.8270089558771</v>
      </c>
      <c r="G320" s="12">
        <f t="shared" si="14"/>
        <v>93979.25941037343</v>
      </c>
    </row>
    <row r="321" spans="2:7" x14ac:dyDescent="0.3">
      <c r="B321" s="11">
        <v>294</v>
      </c>
      <c r="C321" s="12">
        <f t="shared" si="13"/>
        <v>93979.25941037343</v>
      </c>
      <c r="D321" s="12">
        <f t="shared" si="12"/>
        <v>1610.4648690364172</v>
      </c>
      <c r="E321" s="12">
        <f>-IPMT($C$8,B321,$C$10,$C$5)</f>
        <v>391.58024754322383</v>
      </c>
      <c r="F321" s="12">
        <f>-PPMT($C$8,B321,$C$10,$C$5)</f>
        <v>1218.8846214931934</v>
      </c>
      <c r="G321" s="12">
        <f t="shared" si="14"/>
        <v>92760.374788880232</v>
      </c>
    </row>
    <row r="322" spans="2:7" x14ac:dyDescent="0.3">
      <c r="B322" s="11">
        <v>295</v>
      </c>
      <c r="C322" s="12">
        <f t="shared" si="13"/>
        <v>92760.374788880232</v>
      </c>
      <c r="D322" s="12">
        <f t="shared" si="12"/>
        <v>1610.4648690364172</v>
      </c>
      <c r="E322" s="12">
        <f>-IPMT($C$8,B322,$C$10,$C$5)</f>
        <v>386.50156162033551</v>
      </c>
      <c r="F322" s="12">
        <f>-PPMT($C$8,B322,$C$10,$C$5)</f>
        <v>1223.9633074160818</v>
      </c>
      <c r="G322" s="12">
        <f t="shared" si="14"/>
        <v>91536.411481464151</v>
      </c>
    </row>
    <row r="323" spans="2:7" x14ac:dyDescent="0.3">
      <c r="B323" s="11">
        <v>296</v>
      </c>
      <c r="C323" s="12">
        <f t="shared" si="13"/>
        <v>91536.411481464151</v>
      </c>
      <c r="D323" s="12">
        <f t="shared" si="12"/>
        <v>1610.4648690364172</v>
      </c>
      <c r="E323" s="12">
        <f>-IPMT($C$8,B323,$C$10,$C$5)</f>
        <v>381.40171450610188</v>
      </c>
      <c r="F323" s="12">
        <f>-PPMT($C$8,B323,$C$10,$C$5)</f>
        <v>1229.0631545303154</v>
      </c>
      <c r="G323" s="12">
        <f t="shared" si="14"/>
        <v>90307.348326933832</v>
      </c>
    </row>
    <row r="324" spans="2:7" x14ac:dyDescent="0.3">
      <c r="B324" s="11">
        <v>297</v>
      </c>
      <c r="C324" s="12">
        <f t="shared" si="13"/>
        <v>90307.348326933832</v>
      </c>
      <c r="D324" s="12">
        <f t="shared" si="12"/>
        <v>1610.4648690364172</v>
      </c>
      <c r="E324" s="12">
        <f>-IPMT($C$8,B324,$C$10,$C$5)</f>
        <v>376.28061802889226</v>
      </c>
      <c r="F324" s="12">
        <f>-PPMT($C$8,B324,$C$10,$C$5)</f>
        <v>1234.1842510075251</v>
      </c>
      <c r="G324" s="12">
        <f t="shared" si="14"/>
        <v>89073.16407592631</v>
      </c>
    </row>
    <row r="325" spans="2:7" x14ac:dyDescent="0.3">
      <c r="B325" s="11">
        <v>298</v>
      </c>
      <c r="C325" s="12">
        <f t="shared" si="13"/>
        <v>89073.16407592631</v>
      </c>
      <c r="D325" s="12">
        <f t="shared" si="12"/>
        <v>1610.4648690364172</v>
      </c>
      <c r="E325" s="12">
        <f>-IPMT($C$8,B325,$C$10,$C$5)</f>
        <v>371.13818364969427</v>
      </c>
      <c r="F325" s="12">
        <f>-PPMT($C$8,B325,$C$10,$C$5)</f>
        <v>1239.3266853867233</v>
      </c>
      <c r="G325" s="12">
        <f t="shared" si="14"/>
        <v>87833.837390539586</v>
      </c>
    </row>
    <row r="326" spans="2:7" x14ac:dyDescent="0.3">
      <c r="B326" s="11">
        <v>299</v>
      </c>
      <c r="C326" s="12">
        <f t="shared" si="13"/>
        <v>87833.837390539586</v>
      </c>
      <c r="D326" s="12">
        <f t="shared" si="12"/>
        <v>1610.4648690364172</v>
      </c>
      <c r="E326" s="12">
        <f>-IPMT($C$8,B326,$C$10,$C$5)</f>
        <v>365.97432246058293</v>
      </c>
      <c r="F326" s="12">
        <f>-PPMT($C$8,B326,$C$10,$C$5)</f>
        <v>1244.4905465758343</v>
      </c>
      <c r="G326" s="12">
        <f t="shared" si="14"/>
        <v>86589.346843963751</v>
      </c>
    </row>
    <row r="327" spans="2:7" x14ac:dyDescent="0.3">
      <c r="B327" s="11">
        <v>300</v>
      </c>
      <c r="C327" s="12">
        <f t="shared" si="13"/>
        <v>86589.346843963751</v>
      </c>
      <c r="D327" s="12">
        <f t="shared" si="12"/>
        <v>1610.4648690364172</v>
      </c>
      <c r="E327" s="12">
        <f>-IPMT($C$8,B327,$C$10,$C$5)</f>
        <v>360.78894518318361</v>
      </c>
      <c r="F327" s="12">
        <f>-PPMT($C$8,B327,$C$10,$C$5)</f>
        <v>1249.6759238532336</v>
      </c>
      <c r="G327" s="12">
        <f t="shared" si="14"/>
        <v>85339.670920110511</v>
      </c>
    </row>
    <row r="328" spans="2:7" x14ac:dyDescent="0.3">
      <c r="B328" s="11">
        <v>301</v>
      </c>
      <c r="C328" s="12">
        <f t="shared" si="13"/>
        <v>85339.670920110511</v>
      </c>
      <c r="D328" s="12">
        <f t="shared" si="12"/>
        <v>1610.4648690364172</v>
      </c>
      <c r="E328" s="12">
        <f>-IPMT($C$8,B328,$C$10,$C$5)</f>
        <v>355.58196216712849</v>
      </c>
      <c r="F328" s="12">
        <f>-PPMT($C$8,B328,$C$10,$C$5)</f>
        <v>1254.8829068692889</v>
      </c>
      <c r="G328" s="12">
        <f t="shared" si="14"/>
        <v>84084.788013241225</v>
      </c>
    </row>
    <row r="329" spans="2:7" x14ac:dyDescent="0.3">
      <c r="B329" s="11">
        <v>302</v>
      </c>
      <c r="C329" s="12">
        <f t="shared" si="13"/>
        <v>84084.788013241225</v>
      </c>
      <c r="D329" s="12">
        <f t="shared" si="12"/>
        <v>1610.4648690364172</v>
      </c>
      <c r="E329" s="12">
        <f>-IPMT($C$8,B329,$C$10,$C$5)</f>
        <v>350.35328338850644</v>
      </c>
      <c r="F329" s="12">
        <f>-PPMT($C$8,B329,$C$10,$C$5)</f>
        <v>1260.1115856479109</v>
      </c>
      <c r="G329" s="12">
        <f t="shared" si="14"/>
        <v>82824.676427593309</v>
      </c>
    </row>
    <row r="330" spans="2:7" x14ac:dyDescent="0.3">
      <c r="B330" s="11">
        <v>303</v>
      </c>
      <c r="C330" s="12">
        <f t="shared" si="13"/>
        <v>82824.676427593309</v>
      </c>
      <c r="D330" s="12">
        <f t="shared" si="12"/>
        <v>1610.4648690364172</v>
      </c>
      <c r="E330" s="12">
        <f>-IPMT($C$8,B330,$C$10,$C$5)</f>
        <v>345.10281844830683</v>
      </c>
      <c r="F330" s="12">
        <f>-PPMT($C$8,B330,$C$10,$C$5)</f>
        <v>1265.3620505881106</v>
      </c>
      <c r="G330" s="12">
        <f t="shared" si="14"/>
        <v>81559.314377005197</v>
      </c>
    </row>
    <row r="331" spans="2:7" x14ac:dyDescent="0.3">
      <c r="B331" s="11">
        <v>304</v>
      </c>
      <c r="C331" s="12">
        <f t="shared" si="13"/>
        <v>81559.314377005197</v>
      </c>
      <c r="D331" s="12">
        <f t="shared" si="12"/>
        <v>1610.4648690364172</v>
      </c>
      <c r="E331" s="12">
        <f>-IPMT($C$8,B331,$C$10,$C$5)</f>
        <v>339.83047657085638</v>
      </c>
      <c r="F331" s="12">
        <f>-PPMT($C$8,B331,$C$10,$C$5)</f>
        <v>1270.6343924655609</v>
      </c>
      <c r="G331" s="12">
        <f t="shared" si="14"/>
        <v>80288.679984539631</v>
      </c>
    </row>
    <row r="332" spans="2:7" x14ac:dyDescent="0.3">
      <c r="B332" s="11">
        <v>305</v>
      </c>
      <c r="C332" s="12">
        <f t="shared" si="13"/>
        <v>80288.679984539631</v>
      </c>
      <c r="D332" s="12">
        <f t="shared" si="12"/>
        <v>1610.4648690364172</v>
      </c>
      <c r="E332" s="12">
        <f>-IPMT($C$8,B332,$C$10,$C$5)</f>
        <v>334.53616660224992</v>
      </c>
      <c r="F332" s="12">
        <f>-PPMT($C$8,B332,$C$10,$C$5)</f>
        <v>1275.9287024341675</v>
      </c>
      <c r="G332" s="12">
        <f t="shared" si="14"/>
        <v>79012.75128210547</v>
      </c>
    </row>
    <row r="333" spans="2:7" x14ac:dyDescent="0.3">
      <c r="B333" s="11">
        <v>306</v>
      </c>
      <c r="C333" s="12">
        <f t="shared" si="13"/>
        <v>79012.75128210547</v>
      </c>
      <c r="D333" s="12">
        <f t="shared" si="12"/>
        <v>1610.4648690364172</v>
      </c>
      <c r="E333" s="12">
        <f>-IPMT($C$8,B333,$C$10,$C$5)</f>
        <v>329.21979700877409</v>
      </c>
      <c r="F333" s="12">
        <f>-PPMT($C$8,B333,$C$10,$C$5)</f>
        <v>1281.2450720276431</v>
      </c>
      <c r="G333" s="12">
        <f t="shared" si="14"/>
        <v>77731.50621007783</v>
      </c>
    </row>
    <row r="334" spans="2:7" x14ac:dyDescent="0.3">
      <c r="B334" s="11">
        <v>307</v>
      </c>
      <c r="C334" s="12">
        <f t="shared" si="13"/>
        <v>77731.50621007783</v>
      </c>
      <c r="D334" s="12">
        <f t="shared" si="12"/>
        <v>1610.4648690364172</v>
      </c>
      <c r="E334" s="12">
        <f>-IPMT($C$8,B334,$C$10,$C$5)</f>
        <v>323.88127587532563</v>
      </c>
      <c r="F334" s="12">
        <f>-PPMT($C$8,B334,$C$10,$C$5)</f>
        <v>1286.5835931610916</v>
      </c>
      <c r="G334" s="12">
        <f t="shared" si="14"/>
        <v>76444.922616916738</v>
      </c>
    </row>
    <row r="335" spans="2:7" x14ac:dyDescent="0.3">
      <c r="B335" s="11">
        <v>308</v>
      </c>
      <c r="C335" s="12">
        <f t="shared" si="13"/>
        <v>76444.922616916738</v>
      </c>
      <c r="D335" s="12">
        <f t="shared" si="12"/>
        <v>1610.4648690364172</v>
      </c>
      <c r="E335" s="12">
        <f>-IPMT($C$8,B335,$C$10,$C$5)</f>
        <v>318.52051090382105</v>
      </c>
      <c r="F335" s="12">
        <f>-PPMT($C$8,B335,$C$10,$C$5)</f>
        <v>1291.9443581325963</v>
      </c>
      <c r="G335" s="12">
        <f t="shared" si="14"/>
        <v>75152.978258784147</v>
      </c>
    </row>
    <row r="336" spans="2:7" x14ac:dyDescent="0.3">
      <c r="B336" s="11">
        <v>309</v>
      </c>
      <c r="C336" s="12">
        <f t="shared" si="13"/>
        <v>75152.978258784147</v>
      </c>
      <c r="D336" s="12">
        <f t="shared" si="12"/>
        <v>1610.4648690364172</v>
      </c>
      <c r="E336" s="12">
        <f>-IPMT($C$8,B336,$C$10,$C$5)</f>
        <v>313.13740941160194</v>
      </c>
      <c r="F336" s="12">
        <f>-PPMT($C$8,B336,$C$10,$C$5)</f>
        <v>1297.3274596248154</v>
      </c>
      <c r="G336" s="12">
        <f t="shared" si="14"/>
        <v>73855.650799159339</v>
      </c>
    </row>
    <row r="337" spans="2:7" x14ac:dyDescent="0.3">
      <c r="B337" s="11">
        <v>310</v>
      </c>
      <c r="C337" s="12">
        <f t="shared" si="13"/>
        <v>73855.650799159339</v>
      </c>
      <c r="D337" s="12">
        <f t="shared" si="12"/>
        <v>1610.4648690364172</v>
      </c>
      <c r="E337" s="12">
        <f>-IPMT($C$8,B337,$C$10,$C$5)</f>
        <v>307.73187832983183</v>
      </c>
      <c r="F337" s="12">
        <f>-PPMT($C$8,B337,$C$10,$C$5)</f>
        <v>1302.7329907065855</v>
      </c>
      <c r="G337" s="12">
        <f t="shared" si="14"/>
        <v>72552.917808452752</v>
      </c>
    </row>
    <row r="338" spans="2:7" x14ac:dyDescent="0.3">
      <c r="B338" s="11">
        <v>311</v>
      </c>
      <c r="C338" s="12">
        <f t="shared" si="13"/>
        <v>72552.917808452752</v>
      </c>
      <c r="D338" s="12">
        <f t="shared" si="12"/>
        <v>1610.4648690364172</v>
      </c>
      <c r="E338" s="12">
        <f>-IPMT($C$8,B338,$C$10,$C$5)</f>
        <v>302.30382420188778</v>
      </c>
      <c r="F338" s="12">
        <f>-PPMT($C$8,B338,$C$10,$C$5)</f>
        <v>1308.1610448345298</v>
      </c>
      <c r="G338" s="12">
        <f t="shared" si="14"/>
        <v>71244.756763618221</v>
      </c>
    </row>
    <row r="339" spans="2:7" x14ac:dyDescent="0.3">
      <c r="B339" s="11">
        <v>312</v>
      </c>
      <c r="C339" s="12">
        <f t="shared" si="13"/>
        <v>71244.756763618221</v>
      </c>
      <c r="D339" s="12">
        <f t="shared" si="12"/>
        <v>1610.4648690364172</v>
      </c>
      <c r="E339" s="12">
        <f>-IPMT($C$8,B339,$C$10,$C$5)</f>
        <v>296.85315318174383</v>
      </c>
      <c r="F339" s="12">
        <f>-PPMT($C$8,B339,$C$10,$C$5)</f>
        <v>1313.6117158546735</v>
      </c>
      <c r="G339" s="12">
        <f t="shared" si="14"/>
        <v>69931.145047763552</v>
      </c>
    </row>
    <row r="340" spans="2:7" x14ac:dyDescent="0.3">
      <c r="B340" s="11">
        <v>313</v>
      </c>
      <c r="C340" s="12">
        <f t="shared" si="13"/>
        <v>69931.145047763552</v>
      </c>
      <c r="D340" s="12">
        <f t="shared" si="12"/>
        <v>1610.4648690364172</v>
      </c>
      <c r="E340" s="12">
        <f>-IPMT($C$8,B340,$C$10,$C$5)</f>
        <v>291.37977103234942</v>
      </c>
      <c r="F340" s="12">
        <f>-PPMT($C$8,B340,$C$10,$C$5)</f>
        <v>1319.0850980040677</v>
      </c>
      <c r="G340" s="12">
        <f t="shared" si="14"/>
        <v>68612.059949759481</v>
      </c>
    </row>
    <row r="341" spans="2:7" x14ac:dyDescent="0.3">
      <c r="B341" s="11">
        <v>314</v>
      </c>
      <c r="C341" s="12">
        <f t="shared" si="13"/>
        <v>68612.059949759481</v>
      </c>
      <c r="D341" s="12">
        <f t="shared" si="12"/>
        <v>1610.4648690364172</v>
      </c>
      <c r="E341" s="12">
        <f>-IPMT($C$8,B341,$C$10,$C$5)</f>
        <v>285.88358312399919</v>
      </c>
      <c r="F341" s="12">
        <f>-PPMT($C$8,B341,$C$10,$C$5)</f>
        <v>1324.581285912418</v>
      </c>
      <c r="G341" s="12">
        <f t="shared" si="14"/>
        <v>67287.478663847069</v>
      </c>
    </row>
    <row r="342" spans="2:7" x14ac:dyDescent="0.3">
      <c r="B342" s="11">
        <v>315</v>
      </c>
      <c r="C342" s="12">
        <f t="shared" si="13"/>
        <v>67287.478663847069</v>
      </c>
      <c r="D342" s="12">
        <f t="shared" si="12"/>
        <v>1610.4648690364172</v>
      </c>
      <c r="E342" s="12">
        <f>-IPMT($C$8,B342,$C$10,$C$5)</f>
        <v>280.36449443269743</v>
      </c>
      <c r="F342" s="12">
        <f>-PPMT($C$8,B342,$C$10,$C$5)</f>
        <v>1330.10037460372</v>
      </c>
      <c r="G342" s="12">
        <f t="shared" si="14"/>
        <v>65957.378289243352</v>
      </c>
    </row>
    <row r="343" spans="2:7" x14ac:dyDescent="0.3">
      <c r="B343" s="11">
        <v>316</v>
      </c>
      <c r="C343" s="12">
        <f t="shared" si="13"/>
        <v>65957.378289243352</v>
      </c>
      <c r="D343" s="12">
        <f t="shared" si="12"/>
        <v>1610.4648690364172</v>
      </c>
      <c r="E343" s="12">
        <f>-IPMT($C$8,B343,$C$10,$C$5)</f>
        <v>274.82240953851522</v>
      </c>
      <c r="F343" s="12">
        <f>-PPMT($C$8,B343,$C$10,$C$5)</f>
        <v>1335.6424594979021</v>
      </c>
      <c r="G343" s="12">
        <f t="shared" si="14"/>
        <v>64621.735829745448</v>
      </c>
    </row>
    <row r="344" spans="2:7" x14ac:dyDescent="0.3">
      <c r="B344" s="11">
        <v>317</v>
      </c>
      <c r="C344" s="12">
        <f t="shared" si="13"/>
        <v>64621.735829745448</v>
      </c>
      <c r="D344" s="12">
        <f t="shared" si="12"/>
        <v>1610.4648690364172</v>
      </c>
      <c r="E344" s="12">
        <f>-IPMT($C$8,B344,$C$10,$C$5)</f>
        <v>269.25723262394064</v>
      </c>
      <c r="F344" s="12">
        <f>-PPMT($C$8,B344,$C$10,$C$5)</f>
        <v>1341.2076364124766</v>
      </c>
      <c r="G344" s="12">
        <f t="shared" si="14"/>
        <v>63280.528193332975</v>
      </c>
    </row>
    <row r="345" spans="2:7" x14ac:dyDescent="0.3">
      <c r="B345" s="11">
        <v>318</v>
      </c>
      <c r="C345" s="12">
        <f t="shared" si="13"/>
        <v>63280.528193332975</v>
      </c>
      <c r="D345" s="12">
        <f t="shared" si="12"/>
        <v>1610.4648690364172</v>
      </c>
      <c r="E345" s="12">
        <f>-IPMT($C$8,B345,$C$10,$C$5)</f>
        <v>263.66886747222202</v>
      </c>
      <c r="F345" s="12">
        <f>-PPMT($C$8,B345,$C$10,$C$5)</f>
        <v>1346.7960015641954</v>
      </c>
      <c r="G345" s="12">
        <f t="shared" si="14"/>
        <v>61933.73219176878</v>
      </c>
    </row>
    <row r="346" spans="2:7" x14ac:dyDescent="0.3">
      <c r="B346" s="11">
        <v>319</v>
      </c>
      <c r="C346" s="12">
        <f t="shared" si="13"/>
        <v>61933.73219176878</v>
      </c>
      <c r="D346" s="12">
        <f t="shared" si="12"/>
        <v>1610.4648690364172</v>
      </c>
      <c r="E346" s="12">
        <f>-IPMT($C$8,B346,$C$10,$C$5)</f>
        <v>258.05721746570453</v>
      </c>
      <c r="F346" s="12">
        <f>-PPMT($C$8,B346,$C$10,$C$5)</f>
        <v>1352.4076515707129</v>
      </c>
      <c r="G346" s="12">
        <f t="shared" si="14"/>
        <v>60581.324540198068</v>
      </c>
    </row>
    <row r="347" spans="2:7" x14ac:dyDescent="0.3">
      <c r="B347" s="11">
        <v>320</v>
      </c>
      <c r="C347" s="12">
        <f t="shared" si="13"/>
        <v>60581.324540198068</v>
      </c>
      <c r="D347" s="12">
        <f t="shared" si="12"/>
        <v>1610.4648690364172</v>
      </c>
      <c r="E347" s="12">
        <f>-IPMT($C$8,B347,$C$10,$C$5)</f>
        <v>252.42218558415991</v>
      </c>
      <c r="F347" s="12">
        <f>-PPMT($C$8,B347,$C$10,$C$5)</f>
        <v>1358.0426834522575</v>
      </c>
      <c r="G347" s="12">
        <f t="shared" si="14"/>
        <v>59223.281856745809</v>
      </c>
    </row>
    <row r="348" spans="2:7" x14ac:dyDescent="0.3">
      <c r="B348" s="11">
        <v>321</v>
      </c>
      <c r="C348" s="12">
        <f t="shared" si="13"/>
        <v>59223.281856745809</v>
      </c>
      <c r="D348" s="12">
        <f t="shared" si="12"/>
        <v>1610.4648690364172</v>
      </c>
      <c r="E348" s="12">
        <f>-IPMT($C$8,B348,$C$10,$C$5)</f>
        <v>246.76367440310878</v>
      </c>
      <c r="F348" s="12">
        <f>-PPMT($C$8,B348,$C$10,$C$5)</f>
        <v>1363.7011946333084</v>
      </c>
      <c r="G348" s="12">
        <f t="shared" si="14"/>
        <v>57859.580662112501</v>
      </c>
    </row>
    <row r="349" spans="2:7" x14ac:dyDescent="0.3">
      <c r="B349" s="11">
        <v>322</v>
      </c>
      <c r="C349" s="12">
        <f t="shared" si="13"/>
        <v>57859.580662112501</v>
      </c>
      <c r="D349" s="12">
        <f>-$C$15</f>
        <v>1610.4648690364172</v>
      </c>
      <c r="E349" s="12">
        <f>-IPMT($C$8,B349,$C$10,$C$5)</f>
        <v>241.08158609213669</v>
      </c>
      <c r="F349" s="12">
        <f>-PPMT($C$8,B349,$C$10,$C$5)</f>
        <v>1369.3832829442806</v>
      </c>
      <c r="G349" s="12">
        <f t="shared" si="14"/>
        <v>56490.197379168218</v>
      </c>
    </row>
    <row r="350" spans="2:7" x14ac:dyDescent="0.3">
      <c r="B350" s="11">
        <v>323</v>
      </c>
      <c r="C350" s="12">
        <f t="shared" si="13"/>
        <v>56490.197379168218</v>
      </c>
      <c r="D350" s="12">
        <f>-$C$15</f>
        <v>1610.4648690364172</v>
      </c>
      <c r="E350" s="12">
        <f>-IPMT($C$8,B350,$C$10,$C$5)</f>
        <v>235.3758224132022</v>
      </c>
      <c r="F350" s="12">
        <f>-PPMT($C$8,B350,$C$10,$C$5)</f>
        <v>1375.0890466232152</v>
      </c>
      <c r="G350" s="12">
        <f t="shared" si="14"/>
        <v>55115.108332545002</v>
      </c>
    </row>
    <row r="351" spans="2:7" x14ac:dyDescent="0.3">
      <c r="B351" s="11">
        <v>324</v>
      </c>
      <c r="C351" s="12">
        <f t="shared" si="13"/>
        <v>55115.108332545002</v>
      </c>
      <c r="D351" s="12">
        <f>-$C$15</f>
        <v>1610.4648690364172</v>
      </c>
      <c r="E351" s="12">
        <f>-IPMT($C$8,B351,$C$10,$C$5)</f>
        <v>229.6462847189388</v>
      </c>
      <c r="F351" s="12">
        <f>-PPMT($C$8,B351,$C$10,$C$5)</f>
        <v>1380.8185843174786</v>
      </c>
      <c r="G351" s="12">
        <f t="shared" si="14"/>
        <v>53734.289748227522</v>
      </c>
    </row>
    <row r="352" spans="2:7" x14ac:dyDescent="0.3">
      <c r="B352" s="11">
        <v>325</v>
      </c>
      <c r="C352" s="12">
        <f t="shared" si="13"/>
        <v>53734.289748227522</v>
      </c>
      <c r="D352" s="12">
        <f>-$C$15</f>
        <v>1610.4648690364172</v>
      </c>
      <c r="E352" s="12">
        <f>-IPMT($C$8,B352,$C$10,$C$5)</f>
        <v>223.89287395094928</v>
      </c>
      <c r="F352" s="12">
        <f>-PPMT($C$8,B352,$C$10,$C$5)</f>
        <v>1386.571995085468</v>
      </c>
      <c r="G352" s="12">
        <f t="shared" si="14"/>
        <v>52347.717753142053</v>
      </c>
    </row>
    <row r="353" spans="2:7" x14ac:dyDescent="0.3">
      <c r="B353" s="11">
        <v>326</v>
      </c>
      <c r="C353" s="12">
        <f t="shared" ref="C353:C376" si="15">G352</f>
        <v>52347.717753142053</v>
      </c>
      <c r="D353" s="12">
        <f>-$C$15</f>
        <v>1610.4648690364172</v>
      </c>
      <c r="E353" s="12">
        <f>-IPMT($C$8,B353,$C$10,$C$5)</f>
        <v>218.11549063809318</v>
      </c>
      <c r="F353" s="12">
        <f>-PPMT($C$8,B353,$C$10,$C$5)</f>
        <v>1392.3493783983242</v>
      </c>
      <c r="G353" s="12">
        <f t="shared" ref="G353:G376" si="16">C353-F353</f>
        <v>50955.368374743732</v>
      </c>
    </row>
    <row r="354" spans="2:7" x14ac:dyDescent="0.3">
      <c r="B354" s="11">
        <v>327</v>
      </c>
      <c r="C354" s="12">
        <f t="shared" si="15"/>
        <v>50955.368374743732</v>
      </c>
      <c r="D354" s="12">
        <f>-$C$15</f>
        <v>1610.4648690364172</v>
      </c>
      <c r="E354" s="12">
        <f>-IPMT($C$8,B354,$C$10,$C$5)</f>
        <v>212.31403489476685</v>
      </c>
      <c r="F354" s="12">
        <f>-PPMT($C$8,B354,$C$10,$C$5)</f>
        <v>1398.1508341416506</v>
      </c>
      <c r="G354" s="12">
        <f t="shared" si="16"/>
        <v>49557.217540602083</v>
      </c>
    </row>
    <row r="355" spans="2:7" x14ac:dyDescent="0.3">
      <c r="B355" s="11">
        <v>328</v>
      </c>
      <c r="C355" s="12">
        <f t="shared" si="15"/>
        <v>49557.217540602083</v>
      </c>
      <c r="D355" s="12">
        <f>-$C$15</f>
        <v>1610.4648690364172</v>
      </c>
      <c r="E355" s="12">
        <f>-IPMT($C$8,B355,$C$10,$C$5)</f>
        <v>206.48840641917658</v>
      </c>
      <c r="F355" s="12">
        <f>-PPMT($C$8,B355,$C$10,$C$5)</f>
        <v>1403.9764626172407</v>
      </c>
      <c r="G355" s="12">
        <f t="shared" si="16"/>
        <v>48153.241077984843</v>
      </c>
    </row>
    <row r="356" spans="2:7" x14ac:dyDescent="0.3">
      <c r="B356" s="11">
        <v>329</v>
      </c>
      <c r="C356" s="12">
        <f t="shared" si="15"/>
        <v>48153.241077984843</v>
      </c>
      <c r="D356" s="12">
        <f>-$C$15</f>
        <v>1610.4648690364172</v>
      </c>
      <c r="E356" s="12">
        <f>-IPMT($C$8,B356,$C$10,$C$5)</f>
        <v>200.63850449160478</v>
      </c>
      <c r="F356" s="12">
        <f>-PPMT($C$8,B356,$C$10,$C$5)</f>
        <v>1409.8263645448126</v>
      </c>
      <c r="G356" s="12">
        <f t="shared" si="16"/>
        <v>46743.414713440034</v>
      </c>
    </row>
    <row r="357" spans="2:7" x14ac:dyDescent="0.3">
      <c r="B357" s="11">
        <v>330</v>
      </c>
      <c r="C357" s="12">
        <f t="shared" si="15"/>
        <v>46743.414713440034</v>
      </c>
      <c r="D357" s="12">
        <f>-$C$15</f>
        <v>1610.4648690364172</v>
      </c>
      <c r="E357" s="12">
        <f>-IPMT($C$8,B357,$C$10,$C$5)</f>
        <v>194.7642279726681</v>
      </c>
      <c r="F357" s="12">
        <f>-PPMT($C$8,B357,$C$10,$C$5)</f>
        <v>1415.7006410637491</v>
      </c>
      <c r="G357" s="12">
        <f t="shared" si="16"/>
        <v>45327.714072376286</v>
      </c>
    </row>
    <row r="358" spans="2:7" x14ac:dyDescent="0.3">
      <c r="B358" s="11">
        <v>331</v>
      </c>
      <c r="C358" s="12">
        <f t="shared" si="15"/>
        <v>45327.714072376286</v>
      </c>
      <c r="D358" s="12">
        <f>-$C$15</f>
        <v>1610.4648690364172</v>
      </c>
      <c r="E358" s="12">
        <f>-IPMT($C$8,B358,$C$10,$C$5)</f>
        <v>188.86547530156912</v>
      </c>
      <c r="F358" s="12">
        <f>-PPMT($C$8,B358,$C$10,$C$5)</f>
        <v>1421.599393734848</v>
      </c>
      <c r="G358" s="12">
        <f t="shared" si="16"/>
        <v>43906.114678641439</v>
      </c>
    </row>
    <row r="359" spans="2:7" x14ac:dyDescent="0.3">
      <c r="B359" s="11">
        <v>332</v>
      </c>
      <c r="C359" s="12">
        <f t="shared" si="15"/>
        <v>43906.114678641439</v>
      </c>
      <c r="D359" s="12">
        <f>-$C$15</f>
        <v>1610.4648690364172</v>
      </c>
      <c r="E359" s="12">
        <f>-IPMT($C$8,B359,$C$10,$C$5)</f>
        <v>182.9421444943406</v>
      </c>
      <c r="F359" s="12">
        <f>-PPMT($C$8,B359,$C$10,$C$5)</f>
        <v>1427.5227245420767</v>
      </c>
      <c r="G359" s="12">
        <f t="shared" si="16"/>
        <v>42478.591954099364</v>
      </c>
    </row>
    <row r="360" spans="2:7" x14ac:dyDescent="0.3">
      <c r="B360" s="11">
        <v>333</v>
      </c>
      <c r="C360" s="12">
        <f t="shared" si="15"/>
        <v>42478.591954099364</v>
      </c>
      <c r="D360" s="12">
        <f>-$C$15</f>
        <v>1610.4648690364172</v>
      </c>
      <c r="E360" s="12">
        <f>-IPMT($C$8,B360,$C$10,$C$5)</f>
        <v>176.99413314208195</v>
      </c>
      <c r="F360" s="12">
        <f>-PPMT($C$8,B360,$C$10,$C$5)</f>
        <v>1433.4707358943353</v>
      </c>
      <c r="G360" s="12">
        <f t="shared" si="16"/>
        <v>41045.121218205029</v>
      </c>
    </row>
    <row r="361" spans="2:7" x14ac:dyDescent="0.3">
      <c r="B361" s="11">
        <v>334</v>
      </c>
      <c r="C361" s="12">
        <f t="shared" si="15"/>
        <v>41045.121218205029</v>
      </c>
      <c r="D361" s="12">
        <f>-$C$15</f>
        <v>1610.4648690364172</v>
      </c>
      <c r="E361" s="12">
        <f>-IPMT($C$8,B361,$C$10,$C$5)</f>
        <v>171.0213384091889</v>
      </c>
      <c r="F361" s="12">
        <f>-PPMT($C$8,B361,$C$10,$C$5)</f>
        <v>1439.4435306272285</v>
      </c>
      <c r="G361" s="12">
        <f t="shared" si="16"/>
        <v>39605.677687577801</v>
      </c>
    </row>
    <row r="362" spans="2:7" x14ac:dyDescent="0.3">
      <c r="B362" s="11">
        <v>335</v>
      </c>
      <c r="C362" s="12">
        <f t="shared" si="15"/>
        <v>39605.677687577801</v>
      </c>
      <c r="D362" s="12">
        <f>-$C$15</f>
        <v>1610.4648690364172</v>
      </c>
      <c r="E362" s="12">
        <f>-IPMT($C$8,B362,$C$10,$C$5)</f>
        <v>165.02365703157542</v>
      </c>
      <c r="F362" s="12">
        <f>-PPMT($C$8,B362,$C$10,$C$5)</f>
        <v>1445.4412120048419</v>
      </c>
      <c r="G362" s="12">
        <f t="shared" si="16"/>
        <v>38160.236475572958</v>
      </c>
    </row>
    <row r="363" spans="2:7" x14ac:dyDescent="0.3">
      <c r="B363" s="11">
        <v>336</v>
      </c>
      <c r="C363" s="12">
        <f t="shared" si="15"/>
        <v>38160.236475572958</v>
      </c>
      <c r="D363" s="12">
        <f>-$C$15</f>
        <v>1610.4648690364172</v>
      </c>
      <c r="E363" s="12">
        <f>-IPMT($C$8,B363,$C$10,$C$5)</f>
        <v>159.00098531488862</v>
      </c>
      <c r="F363" s="12">
        <f>-PPMT($C$8,B363,$C$10,$C$5)</f>
        <v>1451.4638837215286</v>
      </c>
      <c r="G363" s="12">
        <f t="shared" si="16"/>
        <v>36708.772591851426</v>
      </c>
    </row>
    <row r="364" spans="2:7" x14ac:dyDescent="0.3">
      <c r="B364" s="11">
        <v>337</v>
      </c>
      <c r="C364" s="12">
        <f t="shared" si="15"/>
        <v>36708.772591851426</v>
      </c>
      <c r="D364" s="12">
        <f>-$C$15</f>
        <v>1610.4648690364172</v>
      </c>
      <c r="E364" s="12">
        <f>-IPMT($C$8,B364,$C$10,$C$5)</f>
        <v>152.95321913271556</v>
      </c>
      <c r="F364" s="12">
        <f>-PPMT($C$8,B364,$C$10,$C$5)</f>
        <v>1457.5116499037019</v>
      </c>
      <c r="G364" s="12">
        <f t="shared" si="16"/>
        <v>35251.260941947723</v>
      </c>
    </row>
    <row r="365" spans="2:7" x14ac:dyDescent="0.3">
      <c r="B365" s="11">
        <v>338</v>
      </c>
      <c r="C365" s="12">
        <f t="shared" si="15"/>
        <v>35251.260941947723</v>
      </c>
      <c r="D365" s="12">
        <f>-$C$15</f>
        <v>1610.4648690364172</v>
      </c>
      <c r="E365" s="12">
        <f>-IPMT($C$8,B365,$C$10,$C$5)</f>
        <v>146.88025392478346</v>
      </c>
      <c r="F365" s="12">
        <f>-PPMT($C$8,B365,$C$10,$C$5)</f>
        <v>1463.5846151116339</v>
      </c>
      <c r="G365" s="12">
        <f t="shared" si="16"/>
        <v>33787.676326836088</v>
      </c>
    </row>
    <row r="366" spans="2:7" x14ac:dyDescent="0.3">
      <c r="B366" s="11">
        <v>339</v>
      </c>
      <c r="C366" s="12">
        <f t="shared" si="15"/>
        <v>33787.676326836088</v>
      </c>
      <c r="D366" s="12">
        <f>-$C$15</f>
        <v>1610.4648690364172</v>
      </c>
      <c r="E366" s="12">
        <f>-IPMT($C$8,B366,$C$10,$C$5)</f>
        <v>140.78198469515166</v>
      </c>
      <c r="F366" s="12">
        <f>-PPMT($C$8,B366,$C$10,$C$5)</f>
        <v>1469.6828843412657</v>
      </c>
      <c r="G366" s="12">
        <f t="shared" si="16"/>
        <v>32317.993442494822</v>
      </c>
    </row>
    <row r="367" spans="2:7" x14ac:dyDescent="0.3">
      <c r="B367" s="11">
        <v>340</v>
      </c>
      <c r="C367" s="12">
        <f t="shared" si="15"/>
        <v>32317.993442494822</v>
      </c>
      <c r="D367" s="12">
        <f>-$C$15</f>
        <v>1610.4648690364172</v>
      </c>
      <c r="E367" s="12">
        <f>-IPMT($C$8,B367,$C$10,$C$5)</f>
        <v>134.65830601039639</v>
      </c>
      <c r="F367" s="12">
        <f>-PPMT($C$8,B367,$C$10,$C$5)</f>
        <v>1475.806563026021</v>
      </c>
      <c r="G367" s="12">
        <f t="shared" si="16"/>
        <v>30842.186879468802</v>
      </c>
    </row>
    <row r="368" spans="2:7" x14ac:dyDescent="0.3">
      <c r="B368" s="11">
        <v>341</v>
      </c>
      <c r="C368" s="12">
        <f t="shared" si="15"/>
        <v>30842.186879468802</v>
      </c>
      <c r="D368" s="12">
        <f>-$C$15</f>
        <v>1610.4648690364172</v>
      </c>
      <c r="E368" s="12">
        <f>-IPMT($C$8,B368,$C$10,$C$5)</f>
        <v>128.50911199778795</v>
      </c>
      <c r="F368" s="12">
        <f>-PPMT($C$8,B368,$C$10,$C$5)</f>
        <v>1481.9557570386291</v>
      </c>
      <c r="G368" s="12">
        <f t="shared" si="16"/>
        <v>29360.231122430174</v>
      </c>
    </row>
    <row r="369" spans="2:7" x14ac:dyDescent="0.3">
      <c r="B369" s="11">
        <v>342</v>
      </c>
      <c r="C369" s="12">
        <f t="shared" si="15"/>
        <v>29360.231122430174</v>
      </c>
      <c r="D369" s="12">
        <f>-$C$15</f>
        <v>1610.4648690364172</v>
      </c>
      <c r="E369" s="12">
        <f>-IPMT($C$8,B369,$C$10,$C$5)</f>
        <v>122.33429634346037</v>
      </c>
      <c r="F369" s="12">
        <f>-PPMT($C$8,B369,$C$10,$C$5)</f>
        <v>1488.130572692957</v>
      </c>
      <c r="G369" s="12">
        <f t="shared" si="16"/>
        <v>27872.100549737217</v>
      </c>
    </row>
    <row r="370" spans="2:7" x14ac:dyDescent="0.3">
      <c r="B370" s="11">
        <v>343</v>
      </c>
      <c r="C370" s="12">
        <f t="shared" si="15"/>
        <v>27872.100549737217</v>
      </c>
      <c r="D370" s="12">
        <f>-$C$15</f>
        <v>1610.4648690364172</v>
      </c>
      <c r="E370" s="12">
        <f>-IPMT($C$8,B370,$C$10,$C$5)</f>
        <v>116.13375229057301</v>
      </c>
      <c r="F370" s="12">
        <f>-PPMT($C$8,B370,$C$10,$C$5)</f>
        <v>1494.3311167458444</v>
      </c>
      <c r="G370" s="12">
        <f t="shared" si="16"/>
        <v>26377.769432991372</v>
      </c>
    </row>
    <row r="371" spans="2:7" x14ac:dyDescent="0.3">
      <c r="B371" s="11">
        <v>344</v>
      </c>
      <c r="C371" s="12">
        <f t="shared" si="15"/>
        <v>26377.769432991372</v>
      </c>
      <c r="D371" s="12">
        <f>-$C$15</f>
        <v>1610.4648690364172</v>
      </c>
      <c r="E371" s="12">
        <f>-IPMT($C$8,B371,$C$10,$C$5)</f>
        <v>109.90737263746536</v>
      </c>
      <c r="F371" s="12">
        <f>-PPMT($C$8,B371,$C$10,$C$5)</f>
        <v>1500.557496398952</v>
      </c>
      <c r="G371" s="12">
        <f t="shared" si="16"/>
        <v>24877.211936592419</v>
      </c>
    </row>
    <row r="372" spans="2:7" x14ac:dyDescent="0.3">
      <c r="B372" s="11">
        <v>345</v>
      </c>
      <c r="C372" s="12">
        <f t="shared" si="15"/>
        <v>24877.211936592419</v>
      </c>
      <c r="D372" s="12">
        <f>-$C$15</f>
        <v>1610.4648690364172</v>
      </c>
      <c r="E372" s="12">
        <f>-IPMT($C$8,B372,$C$10,$C$5)</f>
        <v>103.65504973580305</v>
      </c>
      <c r="F372" s="12">
        <f>-PPMT($C$8,B372,$C$10,$C$5)</f>
        <v>1506.8098193006142</v>
      </c>
      <c r="G372" s="12">
        <f t="shared" si="16"/>
        <v>23370.402117291804</v>
      </c>
    </row>
    <row r="373" spans="2:7" x14ac:dyDescent="0.3">
      <c r="B373" s="11">
        <v>346</v>
      </c>
      <c r="C373" s="12">
        <f t="shared" si="15"/>
        <v>23370.402117291804</v>
      </c>
      <c r="D373" s="12">
        <f>-$C$15</f>
        <v>1610.4648690364172</v>
      </c>
      <c r="E373" s="12">
        <f>-IPMT($C$8,B373,$C$10,$C$5)</f>
        <v>97.376675488717154</v>
      </c>
      <c r="F373" s="12">
        <f>-PPMT($C$8,B373,$C$10,$C$5)</f>
        <v>1513.0881935477003</v>
      </c>
      <c r="G373" s="12">
        <f t="shared" si="16"/>
        <v>21857.313923744103</v>
      </c>
    </row>
    <row r="374" spans="2:7" x14ac:dyDescent="0.3">
      <c r="B374" s="11">
        <v>347</v>
      </c>
      <c r="C374" s="12">
        <f t="shared" si="15"/>
        <v>21857.313923744103</v>
      </c>
      <c r="D374" s="12">
        <f>-$C$15</f>
        <v>1610.4648690364172</v>
      </c>
      <c r="E374" s="12">
        <f>-IPMT($C$8,B374,$C$10,$C$5)</f>
        <v>91.072141348935077</v>
      </c>
      <c r="F374" s="12">
        <f>-PPMT($C$8,B374,$C$10,$C$5)</f>
        <v>1519.3927276874822</v>
      </c>
      <c r="G374" s="12">
        <f t="shared" si="16"/>
        <v>20337.921196056621</v>
      </c>
    </row>
    <row r="375" spans="2:7" x14ac:dyDescent="0.3">
      <c r="B375" s="11">
        <v>348</v>
      </c>
      <c r="C375" s="12">
        <f t="shared" si="15"/>
        <v>20337.921196056621</v>
      </c>
      <c r="D375" s="12">
        <f>-$C$15</f>
        <v>1610.4648690364172</v>
      </c>
      <c r="E375" s="12">
        <f>-IPMT($C$8,B375,$C$10,$C$5)</f>
        <v>84.741338316903907</v>
      </c>
      <c r="F375" s="12">
        <f>-PPMT($C$8,B375,$C$10,$C$5)</f>
        <v>1525.7235307195133</v>
      </c>
      <c r="G375" s="12">
        <f t="shared" si="16"/>
        <v>18812.197665337109</v>
      </c>
    </row>
    <row r="376" spans="2:7" x14ac:dyDescent="0.3">
      <c r="B376" s="11">
        <v>349</v>
      </c>
      <c r="C376" s="12">
        <f t="shared" si="15"/>
        <v>18812.197665337109</v>
      </c>
      <c r="D376" s="12">
        <f>-$C$15</f>
        <v>1610.4648690364172</v>
      </c>
      <c r="E376" s="12">
        <f>-IPMT($C$8,B376,$C$10,$C$5)</f>
        <v>78.384156938905932</v>
      </c>
      <c r="F376" s="12">
        <f>-PPMT($C$8,B376,$C$10,$C$5)</f>
        <v>1532.0807120975114</v>
      </c>
      <c r="G376" s="12">
        <f t="shared" si="16"/>
        <v>17280.116953239598</v>
      </c>
    </row>
    <row r="377" spans="2:7" x14ac:dyDescent="0.3">
      <c r="B377" s="11">
        <v>350</v>
      </c>
      <c r="C377" s="12">
        <f>G376</f>
        <v>17280.116953239598</v>
      </c>
      <c r="D377" s="12">
        <f>-$C$15</f>
        <v>1610.4648690364172</v>
      </c>
      <c r="E377" s="12">
        <f>-IPMT($C$8,B377,$C$10,$C$5)</f>
        <v>72.000487305166303</v>
      </c>
      <c r="F377" s="12">
        <f>-PPMT($C$8,B377,$C$10,$C$5)</f>
        <v>1538.464381731251</v>
      </c>
      <c r="G377" s="12">
        <f>C377-F377</f>
        <v>15741.652571508346</v>
      </c>
    </row>
    <row r="378" spans="2:7" x14ac:dyDescent="0.3">
      <c r="B378" s="11">
        <v>351</v>
      </c>
      <c r="C378" s="12">
        <f>G377</f>
        <v>15741.652571508346</v>
      </c>
      <c r="D378" s="12">
        <f>-$C$15</f>
        <v>1610.4648690364172</v>
      </c>
      <c r="E378" s="12">
        <f>-IPMT($C$8,B378,$C$10,$C$5)</f>
        <v>65.590219047952743</v>
      </c>
      <c r="F378" s="12">
        <f>-PPMT($C$8,B378,$C$10,$C$5)</f>
        <v>1544.8746499884646</v>
      </c>
      <c r="G378" s="12">
        <f>C378-F378</f>
        <v>14196.777921519883</v>
      </c>
    </row>
    <row r="379" spans="2:7" x14ac:dyDescent="0.3">
      <c r="B379" s="11">
        <v>352</v>
      </c>
      <c r="C379" s="12">
        <f t="shared" ref="C379:C387" si="17">G378</f>
        <v>14196.777921519883</v>
      </c>
      <c r="D379" s="12">
        <f>-$C$15</f>
        <v>1610.4648690364172</v>
      </c>
      <c r="E379" s="12">
        <f>-IPMT($C$8,B379,$C$10,$C$5)</f>
        <v>59.153241339667481</v>
      </c>
      <c r="F379" s="12">
        <f>-PPMT($C$8,B379,$C$10,$C$5)</f>
        <v>1551.3116276967496</v>
      </c>
      <c r="G379" s="12">
        <f t="shared" ref="G379:G387" si="18">C379-F379</f>
        <v>12645.466293823132</v>
      </c>
    </row>
    <row r="380" spans="2:7" x14ac:dyDescent="0.3">
      <c r="B380" s="11">
        <v>353</v>
      </c>
      <c r="C380" s="12">
        <f t="shared" si="17"/>
        <v>12645.466293823132</v>
      </c>
      <c r="D380" s="12">
        <f>-$C$15</f>
        <v>1610.4648690364172</v>
      </c>
      <c r="E380" s="12">
        <f>-IPMT($C$8,B380,$C$10,$C$5)</f>
        <v>52.689442890931026</v>
      </c>
      <c r="F380" s="12">
        <f>-PPMT($C$8,B380,$C$10,$C$5)</f>
        <v>1557.7754261454863</v>
      </c>
      <c r="G380" s="12">
        <f t="shared" si="18"/>
        <v>11087.690867677646</v>
      </c>
    </row>
    <row r="381" spans="2:7" x14ac:dyDescent="0.3">
      <c r="B381" s="11">
        <v>354</v>
      </c>
      <c r="C381" s="12">
        <f t="shared" si="17"/>
        <v>11087.690867677646</v>
      </c>
      <c r="D381" s="12">
        <f>-$C$15</f>
        <v>1610.4648690364172</v>
      </c>
      <c r="E381" s="12">
        <f>-IPMT($C$8,B381,$C$10,$C$5)</f>
        <v>46.198711948658172</v>
      </c>
      <c r="F381" s="12">
        <f>-PPMT($C$8,B381,$C$10,$C$5)</f>
        <v>1564.2661570877594</v>
      </c>
      <c r="G381" s="12">
        <f t="shared" si="18"/>
        <v>9523.4247105898867</v>
      </c>
    </row>
    <row r="382" spans="2:7" x14ac:dyDescent="0.3">
      <c r="B382" s="11">
        <v>355</v>
      </c>
      <c r="C382" s="12">
        <f t="shared" si="17"/>
        <v>9523.4247105898867</v>
      </c>
      <c r="D382" s="12">
        <f>-$C$15</f>
        <v>1610.4648690364172</v>
      </c>
      <c r="E382" s="12">
        <f>-IPMT($C$8,B382,$C$10,$C$5)</f>
        <v>39.680936294125843</v>
      </c>
      <c r="F382" s="12">
        <f>-PPMT($C$8,B382,$C$10,$C$5)</f>
        <v>1570.7839327422917</v>
      </c>
      <c r="G382" s="12">
        <f t="shared" si="18"/>
        <v>7952.640777847595</v>
      </c>
    </row>
    <row r="383" spans="2:7" x14ac:dyDescent="0.3">
      <c r="B383" s="11">
        <v>356</v>
      </c>
      <c r="C383" s="12">
        <f t="shared" si="17"/>
        <v>7952.640777847595</v>
      </c>
      <c r="D383" s="12">
        <f>-$C$15</f>
        <v>1610.4648690364172</v>
      </c>
      <c r="E383" s="12">
        <f>-IPMT($C$8,B383,$C$10,$C$5)</f>
        <v>33.136003241032959</v>
      </c>
      <c r="F383" s="12">
        <f>-PPMT($C$8,B383,$C$10,$C$5)</f>
        <v>1577.3288657953844</v>
      </c>
      <c r="G383" s="12">
        <f t="shared" si="18"/>
        <v>6375.3119120522106</v>
      </c>
    </row>
    <row r="384" spans="2:7" x14ac:dyDescent="0.3">
      <c r="B384" s="11">
        <v>357</v>
      </c>
      <c r="C384" s="12">
        <f t="shared" si="17"/>
        <v>6375.3119120522106</v>
      </c>
      <c r="D384" s="12">
        <f>-$C$15</f>
        <v>1610.4648690364172</v>
      </c>
      <c r="E384" s="12">
        <f>-IPMT($C$8,B384,$C$10,$C$5)</f>
        <v>26.563799633552193</v>
      </c>
      <c r="F384" s="12">
        <f>-PPMT($C$8,B384,$C$10,$C$5)</f>
        <v>1583.9010694028652</v>
      </c>
      <c r="G384" s="12">
        <f t="shared" si="18"/>
        <v>4791.4108426493458</v>
      </c>
    </row>
    <row r="385" spans="2:7" x14ac:dyDescent="0.3">
      <c r="B385" s="11">
        <v>358</v>
      </c>
      <c r="C385" s="12">
        <f t="shared" si="17"/>
        <v>4791.4108426493458</v>
      </c>
      <c r="D385" s="12">
        <f>-$C$15</f>
        <v>1610.4648690364172</v>
      </c>
      <c r="E385" s="12">
        <f>-IPMT($C$8,B385,$C$10,$C$5)</f>
        <v>19.964211844373594</v>
      </c>
      <c r="F385" s="12">
        <f>-PPMT($C$8,B385,$C$10,$C$5)</f>
        <v>1590.5006571920435</v>
      </c>
      <c r="G385" s="12">
        <f t="shared" si="18"/>
        <v>3200.9101854573023</v>
      </c>
    </row>
    <row r="386" spans="2:7" x14ac:dyDescent="0.3">
      <c r="B386" s="11">
        <v>359</v>
      </c>
      <c r="C386" s="12">
        <f t="shared" si="17"/>
        <v>3200.9101854573023</v>
      </c>
      <c r="D386" s="12">
        <f>-$C$15</f>
        <v>1610.4648690364172</v>
      </c>
      <c r="E386" s="12">
        <f>-IPMT($C$8,B386,$C$10,$C$5)</f>
        <v>13.33712577274008</v>
      </c>
      <c r="F386" s="12">
        <f>-PPMT($C$8,B386,$C$10,$C$5)</f>
        <v>1597.1277432636773</v>
      </c>
      <c r="G386" s="12">
        <f t="shared" si="18"/>
        <v>1603.782442193625</v>
      </c>
    </row>
    <row r="387" spans="2:7" x14ac:dyDescent="0.3">
      <c r="B387" s="11">
        <v>360</v>
      </c>
      <c r="C387" s="12">
        <f t="shared" si="17"/>
        <v>1603.782442193625</v>
      </c>
      <c r="D387" s="12">
        <f>-$C$15</f>
        <v>1610.4648690364172</v>
      </c>
      <c r="E387" s="12">
        <f>-IPMT($C$8,B387,$C$10,$C$5)</f>
        <v>6.6824268424747588</v>
      </c>
      <c r="F387" s="12">
        <f>-PPMT($C$8,B387,$C$10,$C$5)</f>
        <v>1603.7824421939426</v>
      </c>
      <c r="G387" s="12">
        <f t="shared" si="18"/>
        <v>-3.1764102459419519E-10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Mortgage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Longin</cp:lastModifiedBy>
  <dcterms:created xsi:type="dcterms:W3CDTF">2022-02-28T11:31:26Z</dcterms:created>
  <dcterms:modified xsi:type="dcterms:W3CDTF">2022-03-13T07:57:21Z</dcterms:modified>
</cp:coreProperties>
</file>