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jayati/Desktop/"/>
    </mc:Choice>
  </mc:AlternateContent>
  <xr:revisionPtr revIDLastSave="0" documentId="13_ncr:9_{99059C78-406F-4441-AC49-33E11ECC9D67}" xr6:coauthVersionLast="36" xr6:coauthVersionMax="47" xr10:uidLastSave="{00000000-0000-0000-0000-000000000000}"/>
  <bookViews>
    <workbookView xWindow="0" yWindow="460" windowWidth="25600" windowHeight="14520" xr2:uid="{00000000-000D-0000-FFFF-FFFF00000000}"/>
  </bookViews>
  <sheets>
    <sheet name="Data Apple stock" sheetId="11" r:id="rId1"/>
    <sheet name="Data Monte Carlo Simulations" sheetId="21" r:id="rId2"/>
    <sheet name="Fig. Monte Carlo Simulations" sheetId="25" r:id="rId3"/>
  </sheet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25" i="21" l="1"/>
  <c r="G20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6" i="11"/>
  <c r="C5" i="1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4" i="21"/>
  <c r="G23" i="21"/>
  <c r="G22" i="21"/>
  <c r="G21" i="21"/>
  <c r="G19" i="21"/>
  <c r="G18" i="21"/>
  <c r="G17" i="21"/>
  <c r="G16" i="21"/>
  <c r="G15" i="21"/>
  <c r="D8" i="21"/>
  <c r="P14" i="21" s="1"/>
  <c r="D14" i="21" l="1"/>
  <c r="H14" i="21"/>
  <c r="L14" i="21"/>
  <c r="C114" i="21"/>
  <c r="C109" i="21"/>
  <c r="C110" i="21"/>
  <c r="C111" i="21"/>
  <c r="C112" i="21"/>
  <c r="C113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6" i="21" l="1"/>
  <c r="C15" i="21"/>
  <c r="D7" i="21" l="1"/>
  <c r="D6" i="21"/>
  <c r="P15" i="21" l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P33" i="21" s="1"/>
  <c r="P34" i="21" s="1"/>
  <c r="P35" i="21" s="1"/>
  <c r="P36" i="21" s="1"/>
  <c r="P37" i="21" s="1"/>
  <c r="P38" i="21" s="1"/>
  <c r="P39" i="21" s="1"/>
  <c r="P40" i="21" s="1"/>
  <c r="P41" i="21" s="1"/>
  <c r="P42" i="21" s="1"/>
  <c r="P43" i="21" s="1"/>
  <c r="P44" i="21" s="1"/>
  <c r="P45" i="21" s="1"/>
  <c r="P46" i="21" s="1"/>
  <c r="P47" i="21" s="1"/>
  <c r="P48" i="21" s="1"/>
  <c r="P49" i="21" s="1"/>
  <c r="P50" i="21" s="1"/>
  <c r="P51" i="21" s="1"/>
  <c r="P52" i="21" s="1"/>
  <c r="P53" i="21" s="1"/>
  <c r="P54" i="21" s="1"/>
  <c r="P55" i="21" s="1"/>
  <c r="P56" i="21" s="1"/>
  <c r="P57" i="21" s="1"/>
  <c r="P58" i="21" s="1"/>
  <c r="P59" i="21" s="1"/>
  <c r="P60" i="21" s="1"/>
  <c r="P61" i="21" s="1"/>
  <c r="P62" i="21" s="1"/>
  <c r="P63" i="21" s="1"/>
  <c r="P64" i="21" s="1"/>
  <c r="P65" i="21" s="1"/>
  <c r="P66" i="21" s="1"/>
  <c r="P67" i="21" s="1"/>
  <c r="P68" i="21" s="1"/>
  <c r="P69" i="21" s="1"/>
  <c r="P70" i="21" s="1"/>
  <c r="P71" i="21" s="1"/>
  <c r="P72" i="21" s="1"/>
  <c r="P73" i="21" s="1"/>
  <c r="P74" i="21" s="1"/>
  <c r="P75" i="21" s="1"/>
  <c r="P76" i="21" s="1"/>
  <c r="P77" i="21" s="1"/>
  <c r="P78" i="21" s="1"/>
  <c r="P79" i="21" s="1"/>
  <c r="P80" i="21" s="1"/>
  <c r="P81" i="21" s="1"/>
  <c r="P82" i="21" s="1"/>
  <c r="P83" i="21" s="1"/>
  <c r="P84" i="21" s="1"/>
  <c r="P85" i="21" s="1"/>
  <c r="P86" i="21" s="1"/>
  <c r="P87" i="21" s="1"/>
  <c r="P88" i="21" s="1"/>
  <c r="P89" i="21" s="1"/>
  <c r="P90" i="21" s="1"/>
  <c r="P91" i="21" s="1"/>
  <c r="P92" i="21" s="1"/>
  <c r="P93" i="21" s="1"/>
  <c r="P94" i="21" s="1"/>
  <c r="P95" i="21" s="1"/>
  <c r="P96" i="21" s="1"/>
  <c r="P97" i="21" s="1"/>
  <c r="P98" i="21" s="1"/>
  <c r="P99" i="21" s="1"/>
  <c r="P100" i="21" s="1"/>
  <c r="P101" i="21" s="1"/>
  <c r="P102" i="21" s="1"/>
  <c r="P103" i="21" s="1"/>
  <c r="P104" i="21" s="1"/>
  <c r="P105" i="21" s="1"/>
  <c r="P106" i="21" s="1"/>
  <c r="P107" i="21" s="1"/>
  <c r="P108" i="21" s="1"/>
  <c r="P109" i="21" s="1"/>
  <c r="P110" i="21" s="1"/>
  <c r="P111" i="21" s="1"/>
  <c r="P112" i="21" s="1"/>
  <c r="P113" i="21" s="1"/>
  <c r="P114" i="21" s="1"/>
  <c r="D15" i="2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D54" i="21" s="1"/>
  <c r="D55" i="21" s="1"/>
  <c r="D56" i="21" s="1"/>
  <c r="D57" i="21" s="1"/>
  <c r="D58" i="21" s="1"/>
  <c r="D59" i="21" s="1"/>
  <c r="D60" i="21" s="1"/>
  <c r="D61" i="21" s="1"/>
  <c r="D62" i="21" s="1"/>
  <c r="D63" i="21" s="1"/>
  <c r="D64" i="21" s="1"/>
  <c r="D65" i="21" s="1"/>
  <c r="D66" i="21" s="1"/>
  <c r="D67" i="21" s="1"/>
  <c r="D68" i="21" s="1"/>
  <c r="D69" i="21" s="1"/>
  <c r="D70" i="21" s="1"/>
  <c r="D71" i="21" s="1"/>
  <c r="D72" i="21" s="1"/>
  <c r="D73" i="21" s="1"/>
  <c r="D74" i="21" s="1"/>
  <c r="D75" i="21" s="1"/>
  <c r="D76" i="21" s="1"/>
  <c r="D77" i="21" s="1"/>
  <c r="D78" i="21" s="1"/>
  <c r="D79" i="21" s="1"/>
  <c r="D80" i="21" s="1"/>
  <c r="D81" i="21" s="1"/>
  <c r="D82" i="21" s="1"/>
  <c r="D83" i="21" s="1"/>
  <c r="D84" i="21" s="1"/>
  <c r="D85" i="21" s="1"/>
  <c r="D86" i="21" s="1"/>
  <c r="D87" i="21" s="1"/>
  <c r="D88" i="21" s="1"/>
  <c r="D89" i="21" s="1"/>
  <c r="D90" i="21" s="1"/>
  <c r="D91" i="21" s="1"/>
  <c r="D92" i="21" s="1"/>
  <c r="D93" i="21" s="1"/>
  <c r="D94" i="21" s="1"/>
  <c r="D95" i="21" s="1"/>
  <c r="D96" i="21" s="1"/>
  <c r="D97" i="21" s="1"/>
  <c r="D98" i="21" s="1"/>
  <c r="D99" i="21" s="1"/>
  <c r="D100" i="21" s="1"/>
  <c r="D101" i="21" s="1"/>
  <c r="D102" i="21" s="1"/>
  <c r="D103" i="21" s="1"/>
  <c r="D104" i="21" s="1"/>
  <c r="D105" i="21" s="1"/>
  <c r="D106" i="21" s="1"/>
  <c r="D107" i="21" s="1"/>
  <c r="D108" i="21" s="1"/>
  <c r="D109" i="21" s="1"/>
  <c r="D110" i="21" s="1"/>
  <c r="D111" i="21" s="1"/>
  <c r="D112" i="21" s="1"/>
  <c r="D113" i="21" s="1"/>
  <c r="D114" i="21" s="1"/>
  <c r="H15" i="2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H103" i="21" s="1"/>
  <c r="H104" i="21" s="1"/>
  <c r="H105" i="21" s="1"/>
  <c r="H106" i="21" s="1"/>
  <c r="H107" i="21" s="1"/>
  <c r="H108" i="21" s="1"/>
  <c r="H109" i="21" s="1"/>
  <c r="H110" i="21" s="1"/>
  <c r="H111" i="21" s="1"/>
  <c r="H112" i="21" s="1"/>
  <c r="H113" i="21" s="1"/>
  <c r="H114" i="21" s="1"/>
  <c r="L15" i="2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L57" i="21" s="1"/>
  <c r="L58" i="21" s="1"/>
  <c r="L59" i="21" s="1"/>
  <c r="L60" i="21" s="1"/>
  <c r="L61" i="21" s="1"/>
  <c r="L62" i="21" s="1"/>
  <c r="L63" i="21" s="1"/>
  <c r="L64" i="21" s="1"/>
  <c r="L65" i="21" s="1"/>
  <c r="L66" i="21" s="1"/>
  <c r="L67" i="21" s="1"/>
  <c r="L68" i="21" s="1"/>
  <c r="L69" i="21" s="1"/>
  <c r="L70" i="21" s="1"/>
  <c r="L71" i="21" s="1"/>
  <c r="L72" i="21" s="1"/>
  <c r="L73" i="21" s="1"/>
  <c r="L74" i="21" s="1"/>
  <c r="L75" i="21" s="1"/>
  <c r="L76" i="21" s="1"/>
  <c r="L77" i="21" s="1"/>
  <c r="L78" i="21" s="1"/>
  <c r="L79" i="21" s="1"/>
  <c r="L80" i="21" s="1"/>
  <c r="L81" i="21" s="1"/>
  <c r="L82" i="21" s="1"/>
  <c r="L83" i="21" s="1"/>
  <c r="L84" i="21" s="1"/>
  <c r="L85" i="21" s="1"/>
  <c r="L86" i="21" s="1"/>
  <c r="L87" i="21" s="1"/>
  <c r="L88" i="21" s="1"/>
  <c r="L89" i="21" s="1"/>
  <c r="L90" i="21" s="1"/>
  <c r="L91" i="21" s="1"/>
  <c r="L92" i="21" s="1"/>
  <c r="L93" i="21" s="1"/>
  <c r="L94" i="21" s="1"/>
  <c r="L95" i="21" s="1"/>
  <c r="L96" i="21" s="1"/>
  <c r="L97" i="21" s="1"/>
  <c r="L98" i="21" s="1"/>
  <c r="L99" i="21" s="1"/>
  <c r="L100" i="21" s="1"/>
  <c r="L101" i="21" s="1"/>
  <c r="L102" i="21" s="1"/>
  <c r="L103" i="21" s="1"/>
  <c r="L104" i="21" s="1"/>
  <c r="L105" i="21" s="1"/>
  <c r="L106" i="21" s="1"/>
  <c r="L107" i="21" s="1"/>
  <c r="L108" i="21" s="1"/>
  <c r="L109" i="21" s="1"/>
  <c r="L110" i="21" s="1"/>
  <c r="L111" i="21" s="1"/>
  <c r="L112" i="21" s="1"/>
  <c r="L113" i="21" s="1"/>
  <c r="L114" i="21" s="1"/>
</calcChain>
</file>

<file path=xl/sharedStrings.xml><?xml version="1.0" encoding="utf-8"?>
<sst xmlns="http://purl.oclc.org/ooxml/spreadsheetml/main" count="31" uniqueCount="18">
  <si>
    <t>Date</t>
  </si>
  <si>
    <t>epsilon</t>
  </si>
  <si>
    <t>Drift (mu)</t>
  </si>
  <si>
    <t>Δt</t>
  </si>
  <si>
    <t>Parameters of the geometric Brownian motion</t>
  </si>
  <si>
    <t>Simulation 1</t>
  </si>
  <si>
    <t>Simulation 2</t>
  </si>
  <si>
    <t>Simulation 3</t>
  </si>
  <si>
    <t>Percentage returns</t>
  </si>
  <si>
    <t>Closing price
(in USD)</t>
  </si>
  <si>
    <t>Data for the Apple stock price</t>
  </si>
  <si>
    <t>Simulated Apple stock price based on the Monte Carlo simulation model</t>
  </si>
  <si>
    <r>
      <t>Standard deviation (</t>
    </r>
    <r>
      <rPr>
        <sz val="12"/>
        <rFont val="Symbol"/>
        <family val="1"/>
        <charset val="2"/>
      </rPr>
      <t>s</t>
    </r>
    <r>
      <rPr>
        <sz val="12"/>
        <rFont val="Arial"/>
        <family val="2"/>
      </rPr>
      <t>)</t>
    </r>
  </si>
  <si>
    <r>
      <t>Initial price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</si>
  <si>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>Apple stock price simulated by the Monte Carlo simulation method</t>
  </si>
  <si>
    <t>Stock price</t>
  </si>
  <si>
    <t>Simulation 4</t>
  </si>
  <si>
    <t>Simulation 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</si>
</sst>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Symbol"/>
      <family val="1"/>
      <charset val="2"/>
    </font>
    <font>
      <vertAlign val="subscript"/>
      <sz val="12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rgb="FF00000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0" fillId="0" borderId="0" xfId="0" applyFont="1" applyAlignment="1">
      <alignment horizontal="left"/>
    </xf>
    <xf numFmtId="1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0" fontId="19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64" fontId="16" fillId="0" borderId="10" xfId="1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0" fontId="19" fillId="0" borderId="10" xfId="0" applyNumberFormat="1" applyFont="1" applyFill="1" applyBorder="1" applyAlignment="1">
      <alignment horizontal="center" vertical="center"/>
    </xf>
    <xf numFmtId="2" fontId="19" fillId="0" borderId="10" xfId="1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chartsheet" Target="chartsheets/sheet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1200523642501"/>
          <c:y val="2.33353447025152E-2"/>
          <c:w val="0.87781237148473756"/>
          <c:h val="0.80613780846489669"/>
        </c:manualLayout>
      </c:layout>
      <c:lineChart>
        <c:grouping val="standard"/>
        <c:varyColors val="0"/>
        <c:ser>
          <c:idx val="0"/>
          <c:order val="0"/>
          <c:tx>
            <c:v>Simulation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Monte Carlo Simulations'!$B$14:$B$114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'Data Monte Carlo Simulations'!$D$14:$D$114</c:f>
              <c:numCache>
                <c:formatCode>0.00</c:formatCode>
                <c:ptCount val="101"/>
                <c:pt idx="0">
                  <c:v>146.51921100000001</c:v>
                </c:pt>
                <c:pt idx="1">
                  <c:v>144.1619784030587</c:v>
                </c:pt>
                <c:pt idx="2">
                  <c:v>145.65079426958366</c:v>
                </c:pt>
                <c:pt idx="3">
                  <c:v>145.91155032774003</c:v>
                </c:pt>
                <c:pt idx="4">
                  <c:v>149.24816697093911</c:v>
                </c:pt>
                <c:pt idx="5">
                  <c:v>151.04489880728485</c:v>
                </c:pt>
                <c:pt idx="6">
                  <c:v>148.14942750537151</c:v>
                </c:pt>
                <c:pt idx="7">
                  <c:v>150.11915419769463</c:v>
                </c:pt>
                <c:pt idx="8">
                  <c:v>150.90195016582325</c:v>
                </c:pt>
                <c:pt idx="9">
                  <c:v>153.2383309771852</c:v>
                </c:pt>
                <c:pt idx="10">
                  <c:v>155.29548775021874</c:v>
                </c:pt>
                <c:pt idx="11">
                  <c:v>158.22756816807495</c:v>
                </c:pt>
                <c:pt idx="12">
                  <c:v>159.47642454226161</c:v>
                </c:pt>
                <c:pt idx="13">
                  <c:v>156.12246483627538</c:v>
                </c:pt>
                <c:pt idx="14">
                  <c:v>153.51929837227192</c:v>
                </c:pt>
                <c:pt idx="15">
                  <c:v>150.80331038191798</c:v>
                </c:pt>
                <c:pt idx="16">
                  <c:v>149.97151838038843</c:v>
                </c:pt>
                <c:pt idx="17">
                  <c:v>147.44332015801871</c:v>
                </c:pt>
                <c:pt idx="18">
                  <c:v>144.63161529462215</c:v>
                </c:pt>
                <c:pt idx="19">
                  <c:v>144.1200807523785</c:v>
                </c:pt>
                <c:pt idx="20">
                  <c:v>146.70973508477223</c:v>
                </c:pt>
                <c:pt idx="21">
                  <c:v>142.3484880943173</c:v>
                </c:pt>
                <c:pt idx="22">
                  <c:v>144.73688199435929</c:v>
                </c:pt>
                <c:pt idx="23">
                  <c:v>142.61669053696707</c:v>
                </c:pt>
                <c:pt idx="24">
                  <c:v>140.28769461013263</c:v>
                </c:pt>
                <c:pt idx="25">
                  <c:v>142.47273251424102</c:v>
                </c:pt>
                <c:pt idx="26">
                  <c:v>144.84126162943073</c:v>
                </c:pt>
                <c:pt idx="27">
                  <c:v>143.94323196903247</c:v>
                </c:pt>
                <c:pt idx="28">
                  <c:v>142.22265242852328</c:v>
                </c:pt>
                <c:pt idx="29">
                  <c:v>145.72024410478136</c:v>
                </c:pt>
                <c:pt idx="30">
                  <c:v>146.34202698564408</c:v>
                </c:pt>
                <c:pt idx="31">
                  <c:v>146.78056036151492</c:v>
                </c:pt>
                <c:pt idx="32">
                  <c:v>145.45333683698325</c:v>
                </c:pt>
                <c:pt idx="33">
                  <c:v>148.780515531482</c:v>
                </c:pt>
                <c:pt idx="34">
                  <c:v>144.98696406468497</c:v>
                </c:pt>
                <c:pt idx="35">
                  <c:v>145.41132712895927</c:v>
                </c:pt>
                <c:pt idx="36">
                  <c:v>143.7158446813728</c:v>
                </c:pt>
                <c:pt idx="37">
                  <c:v>139.91112925703152</c:v>
                </c:pt>
                <c:pt idx="38">
                  <c:v>143.80967525460684</c:v>
                </c:pt>
                <c:pt idx="39">
                  <c:v>143.30232360590387</c:v>
                </c:pt>
                <c:pt idx="40">
                  <c:v>143.29254837861805</c:v>
                </c:pt>
                <c:pt idx="41">
                  <c:v>140.38227404686245</c:v>
                </c:pt>
                <c:pt idx="42">
                  <c:v>140.89304869870506</c:v>
                </c:pt>
                <c:pt idx="43">
                  <c:v>143.89198842311262</c:v>
                </c:pt>
                <c:pt idx="44">
                  <c:v>139.11757745959665</c:v>
                </c:pt>
                <c:pt idx="45">
                  <c:v>142.01893889844109</c:v>
                </c:pt>
                <c:pt idx="46">
                  <c:v>139.54147859057289</c:v>
                </c:pt>
                <c:pt idx="47">
                  <c:v>146.00771222526359</c:v>
                </c:pt>
                <c:pt idx="48">
                  <c:v>142.05369651791645</c:v>
                </c:pt>
                <c:pt idx="49">
                  <c:v>142.24371828243969</c:v>
                </c:pt>
                <c:pt idx="50">
                  <c:v>141.94458135599481</c:v>
                </c:pt>
                <c:pt idx="51">
                  <c:v>136.77986976138413</c:v>
                </c:pt>
                <c:pt idx="52">
                  <c:v>136.46278285001512</c:v>
                </c:pt>
                <c:pt idx="53">
                  <c:v>139.08653276683444</c:v>
                </c:pt>
                <c:pt idx="54">
                  <c:v>141.74835373990373</c:v>
                </c:pt>
                <c:pt idx="55">
                  <c:v>139.60941890866428</c:v>
                </c:pt>
                <c:pt idx="56">
                  <c:v>143.63634577346821</c:v>
                </c:pt>
                <c:pt idx="57">
                  <c:v>147.1071689333497</c:v>
                </c:pt>
                <c:pt idx="58">
                  <c:v>150.63308832863359</c:v>
                </c:pt>
                <c:pt idx="59">
                  <c:v>150.53897688161592</c:v>
                </c:pt>
                <c:pt idx="60">
                  <c:v>152.08415221905636</c:v>
                </c:pt>
                <c:pt idx="61">
                  <c:v>151.3589298390757</c:v>
                </c:pt>
                <c:pt idx="62">
                  <c:v>150.93090024725447</c:v>
                </c:pt>
                <c:pt idx="63">
                  <c:v>151.05044539166622</c:v>
                </c:pt>
                <c:pt idx="64">
                  <c:v>153.1088522005935</c:v>
                </c:pt>
                <c:pt idx="65">
                  <c:v>151.65521017638559</c:v>
                </c:pt>
                <c:pt idx="66">
                  <c:v>150.59761149659124</c:v>
                </c:pt>
                <c:pt idx="67">
                  <c:v>151.68406647161262</c:v>
                </c:pt>
                <c:pt idx="68">
                  <c:v>153.27656301852235</c:v>
                </c:pt>
                <c:pt idx="69">
                  <c:v>157.46548798176713</c:v>
                </c:pt>
                <c:pt idx="70">
                  <c:v>156.44195935421862</c:v>
                </c:pt>
                <c:pt idx="71">
                  <c:v>155.50890791325807</c:v>
                </c:pt>
                <c:pt idx="72">
                  <c:v>159.06609916466806</c:v>
                </c:pt>
                <c:pt idx="73">
                  <c:v>160.26509858588011</c:v>
                </c:pt>
                <c:pt idx="74">
                  <c:v>166.30221539075103</c:v>
                </c:pt>
                <c:pt idx="75">
                  <c:v>168.49234766864564</c:v>
                </c:pt>
                <c:pt idx="76">
                  <c:v>166.68086579480669</c:v>
                </c:pt>
                <c:pt idx="77">
                  <c:v>168.40844513396911</c:v>
                </c:pt>
                <c:pt idx="78">
                  <c:v>166.74486191519395</c:v>
                </c:pt>
                <c:pt idx="79">
                  <c:v>167.96792721449742</c:v>
                </c:pt>
                <c:pt idx="80">
                  <c:v>168.59610323713807</c:v>
                </c:pt>
                <c:pt idx="81">
                  <c:v>167.37415096335999</c:v>
                </c:pt>
                <c:pt idx="82">
                  <c:v>170.2342932189689</c:v>
                </c:pt>
                <c:pt idx="83">
                  <c:v>168.63733983068494</c:v>
                </c:pt>
                <c:pt idx="84">
                  <c:v>169.71937456264621</c:v>
                </c:pt>
                <c:pt idx="85">
                  <c:v>169.02128173084151</c:v>
                </c:pt>
                <c:pt idx="86">
                  <c:v>168.9422194064428</c:v>
                </c:pt>
                <c:pt idx="87">
                  <c:v>171.19826427949752</c:v>
                </c:pt>
                <c:pt idx="88">
                  <c:v>172.18085277529198</c:v>
                </c:pt>
                <c:pt idx="89">
                  <c:v>173.31772610628724</c:v>
                </c:pt>
                <c:pt idx="90">
                  <c:v>170.42825439593094</c:v>
                </c:pt>
                <c:pt idx="91">
                  <c:v>173.3549803131215</c:v>
                </c:pt>
                <c:pt idx="92">
                  <c:v>170.44236033637839</c:v>
                </c:pt>
                <c:pt idx="93">
                  <c:v>168.79916397985829</c:v>
                </c:pt>
                <c:pt idx="94">
                  <c:v>167.51196835878008</c:v>
                </c:pt>
                <c:pt idx="95">
                  <c:v>166.60637132361737</c:v>
                </c:pt>
                <c:pt idx="96">
                  <c:v>167.39959485172434</c:v>
                </c:pt>
                <c:pt idx="97">
                  <c:v>168.95908509794373</c:v>
                </c:pt>
                <c:pt idx="98">
                  <c:v>172.81864766534454</c:v>
                </c:pt>
                <c:pt idx="99">
                  <c:v>174.38115252182547</c:v>
                </c:pt>
                <c:pt idx="100">
                  <c:v>173.91913435152586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C-EB47-8FE5-A47FEC71FC01}"/>
            </c:ext>
          </c:extLst>
        </c:ser>
        <c:ser>
          <c:idx val="1"/>
          <c:order val="1"/>
          <c:tx>
            <c:v>Simulation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Monte Carlo Simulations'!$B$14:$B$114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'Data Monte Carlo Simulations'!$H$14:$H$114</c:f>
              <c:numCache>
                <c:formatCode>0.00</c:formatCode>
                <c:ptCount val="101"/>
                <c:pt idx="0">
                  <c:v>146.51921100000001</c:v>
                </c:pt>
                <c:pt idx="1">
                  <c:v>143.8819963175535</c:v>
                </c:pt>
                <c:pt idx="2">
                  <c:v>145.40155210554579</c:v>
                </c:pt>
                <c:pt idx="3">
                  <c:v>142.57167398675261</c:v>
                </c:pt>
                <c:pt idx="4">
                  <c:v>148.00384743508309</c:v>
                </c:pt>
                <c:pt idx="5">
                  <c:v>147.01490096374286</c:v>
                </c:pt>
                <c:pt idx="6">
                  <c:v>149.47276131887307</c:v>
                </c:pt>
                <c:pt idx="7">
                  <c:v>147.10684565461258</c:v>
                </c:pt>
                <c:pt idx="8">
                  <c:v>143.50403305586536</c:v>
                </c:pt>
                <c:pt idx="9">
                  <c:v>147.30057399623027</c:v>
                </c:pt>
                <c:pt idx="10">
                  <c:v>146.53589482124286</c:v>
                </c:pt>
                <c:pt idx="11">
                  <c:v>149.49783879971125</c:v>
                </c:pt>
                <c:pt idx="12">
                  <c:v>147.00530200061837</c:v>
                </c:pt>
                <c:pt idx="13">
                  <c:v>145.73898676830237</c:v>
                </c:pt>
                <c:pt idx="14">
                  <c:v>147.26349763929505</c:v>
                </c:pt>
                <c:pt idx="15">
                  <c:v>147.30165065459357</c:v>
                </c:pt>
                <c:pt idx="16">
                  <c:v>149.88867184777243</c:v>
                </c:pt>
                <c:pt idx="17">
                  <c:v>143.38133197977152</c:v>
                </c:pt>
                <c:pt idx="18">
                  <c:v>145.03203669588524</c:v>
                </c:pt>
                <c:pt idx="19">
                  <c:v>147.702914189296</c:v>
                </c:pt>
                <c:pt idx="20">
                  <c:v>148.43255316026696</c:v>
                </c:pt>
                <c:pt idx="21">
                  <c:v>153.65468831292699</c:v>
                </c:pt>
                <c:pt idx="22">
                  <c:v>157.18153074369678</c:v>
                </c:pt>
                <c:pt idx="23">
                  <c:v>160.0728768968776</c:v>
                </c:pt>
                <c:pt idx="24">
                  <c:v>160.97587736132328</c:v>
                </c:pt>
                <c:pt idx="25">
                  <c:v>163.76853221562453</c:v>
                </c:pt>
                <c:pt idx="26">
                  <c:v>159.15877680101372</c:v>
                </c:pt>
                <c:pt idx="27">
                  <c:v>164.18857110595869</c:v>
                </c:pt>
                <c:pt idx="28">
                  <c:v>163.82548440358187</c:v>
                </c:pt>
                <c:pt idx="29">
                  <c:v>165.31478840299852</c:v>
                </c:pt>
                <c:pt idx="30">
                  <c:v>166.61377810093313</c:v>
                </c:pt>
                <c:pt idx="31">
                  <c:v>166.28193144942534</c:v>
                </c:pt>
                <c:pt idx="32">
                  <c:v>170.62691923283279</c:v>
                </c:pt>
                <c:pt idx="33">
                  <c:v>169.15857649709065</c:v>
                </c:pt>
                <c:pt idx="34">
                  <c:v>168.97276901265283</c:v>
                </c:pt>
                <c:pt idx="35">
                  <c:v>162.83758560629832</c:v>
                </c:pt>
                <c:pt idx="36">
                  <c:v>158.82587041847603</c:v>
                </c:pt>
                <c:pt idx="37">
                  <c:v>155.21822110770077</c:v>
                </c:pt>
                <c:pt idx="38">
                  <c:v>153.93675534941474</c:v>
                </c:pt>
                <c:pt idx="39">
                  <c:v>151.13721051216319</c:v>
                </c:pt>
                <c:pt idx="40">
                  <c:v>152.50461110575003</c:v>
                </c:pt>
                <c:pt idx="41">
                  <c:v>159.35999357631803</c:v>
                </c:pt>
                <c:pt idx="42">
                  <c:v>160.39693306826453</c:v>
                </c:pt>
                <c:pt idx="43">
                  <c:v>163.34812714319347</c:v>
                </c:pt>
                <c:pt idx="44">
                  <c:v>167.06861683223553</c:v>
                </c:pt>
                <c:pt idx="45">
                  <c:v>169.9210868476884</c:v>
                </c:pt>
                <c:pt idx="46">
                  <c:v>168.14018355087526</c:v>
                </c:pt>
                <c:pt idx="47">
                  <c:v>162.64555286026419</c:v>
                </c:pt>
                <c:pt idx="48">
                  <c:v>161.55687417564772</c:v>
                </c:pt>
                <c:pt idx="49">
                  <c:v>161.95607470025766</c:v>
                </c:pt>
                <c:pt idx="50">
                  <c:v>159.90407276855385</c:v>
                </c:pt>
                <c:pt idx="51">
                  <c:v>156.74647117783309</c:v>
                </c:pt>
                <c:pt idx="52">
                  <c:v>158.90588843225717</c:v>
                </c:pt>
                <c:pt idx="53">
                  <c:v>160.46052523617229</c:v>
                </c:pt>
                <c:pt idx="54">
                  <c:v>160.91041374696897</c:v>
                </c:pt>
                <c:pt idx="55">
                  <c:v>164.28354451563831</c:v>
                </c:pt>
                <c:pt idx="56">
                  <c:v>161.59364555985672</c:v>
                </c:pt>
                <c:pt idx="57">
                  <c:v>159.15062196330985</c:v>
                </c:pt>
                <c:pt idx="58">
                  <c:v>164.06951657144933</c:v>
                </c:pt>
                <c:pt idx="59">
                  <c:v>165.5518966925537</c:v>
                </c:pt>
                <c:pt idx="60">
                  <c:v>165.3890211540299</c:v>
                </c:pt>
                <c:pt idx="61">
                  <c:v>164.87288319379348</c:v>
                </c:pt>
                <c:pt idx="62">
                  <c:v>166.61309185240637</c:v>
                </c:pt>
                <c:pt idx="63">
                  <c:v>164.66674481920094</c:v>
                </c:pt>
                <c:pt idx="64">
                  <c:v>168.30358735234458</c:v>
                </c:pt>
                <c:pt idx="65">
                  <c:v>168.30516938634634</c:v>
                </c:pt>
                <c:pt idx="66">
                  <c:v>172.28198739797367</c:v>
                </c:pt>
                <c:pt idx="67">
                  <c:v>170.04590735160102</c:v>
                </c:pt>
                <c:pt idx="68">
                  <c:v>174.56970080328003</c:v>
                </c:pt>
                <c:pt idx="69">
                  <c:v>173.95490549506692</c:v>
                </c:pt>
                <c:pt idx="70">
                  <c:v>171.38686202819832</c:v>
                </c:pt>
                <c:pt idx="71">
                  <c:v>169.5667316799649</c:v>
                </c:pt>
                <c:pt idx="72">
                  <c:v>170.26422102825012</c:v>
                </c:pt>
                <c:pt idx="73">
                  <c:v>170.69581827526653</c:v>
                </c:pt>
                <c:pt idx="74">
                  <c:v>166.74472624217151</c:v>
                </c:pt>
                <c:pt idx="75">
                  <c:v>167.30032319676059</c:v>
                </c:pt>
                <c:pt idx="76">
                  <c:v>166.13369759726402</c:v>
                </c:pt>
                <c:pt idx="77">
                  <c:v>165.30123219993348</c:v>
                </c:pt>
                <c:pt idx="78">
                  <c:v>162.55062733043704</c:v>
                </c:pt>
                <c:pt idx="79">
                  <c:v>159.88962290546252</c:v>
                </c:pt>
                <c:pt idx="80">
                  <c:v>160.88857856178237</c:v>
                </c:pt>
                <c:pt idx="81">
                  <c:v>161.36621060617597</c:v>
                </c:pt>
                <c:pt idx="82">
                  <c:v>153.24863449951459</c:v>
                </c:pt>
                <c:pt idx="83">
                  <c:v>157.3288034555093</c:v>
                </c:pt>
                <c:pt idx="84">
                  <c:v>158.68033791997121</c:v>
                </c:pt>
                <c:pt idx="85">
                  <c:v>158.74824546886683</c:v>
                </c:pt>
                <c:pt idx="86">
                  <c:v>161.08521119152851</c:v>
                </c:pt>
                <c:pt idx="87">
                  <c:v>163.57704433755544</c:v>
                </c:pt>
                <c:pt idx="88">
                  <c:v>164.41273669130203</c:v>
                </c:pt>
                <c:pt idx="89">
                  <c:v>164.07471453013639</c:v>
                </c:pt>
                <c:pt idx="90">
                  <c:v>161.40708907001024</c:v>
                </c:pt>
                <c:pt idx="91">
                  <c:v>165.94914816460212</c:v>
                </c:pt>
                <c:pt idx="92">
                  <c:v>166.14326638450541</c:v>
                </c:pt>
                <c:pt idx="93">
                  <c:v>167.48845772957594</c:v>
                </c:pt>
                <c:pt idx="94">
                  <c:v>169.13772183387354</c:v>
                </c:pt>
                <c:pt idx="95">
                  <c:v>169.97271975295979</c:v>
                </c:pt>
                <c:pt idx="96">
                  <c:v>169.43179630381164</c:v>
                </c:pt>
                <c:pt idx="97">
                  <c:v>169.56536286105654</c:v>
                </c:pt>
                <c:pt idx="98">
                  <c:v>166.43459486750447</c:v>
                </c:pt>
                <c:pt idx="99">
                  <c:v>166.24600145444592</c:v>
                </c:pt>
                <c:pt idx="100">
                  <c:v>164.77323972037092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C-EB47-8FE5-A47FEC71FC01}"/>
            </c:ext>
          </c:extLst>
        </c:ser>
        <c:ser>
          <c:idx val="2"/>
          <c:order val="2"/>
          <c:tx>
            <c:v>Simulation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Monte Carlo Simulations'!$B$14:$B$114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'Data Monte Carlo Simulations'!$L$14:$L$114</c:f>
              <c:numCache>
                <c:formatCode>0.00</c:formatCode>
                <c:ptCount val="101"/>
                <c:pt idx="0">
                  <c:v>146.51921100000001</c:v>
                </c:pt>
                <c:pt idx="1">
                  <c:v>146.90403953798193</c:v>
                </c:pt>
                <c:pt idx="2">
                  <c:v>147.79417262847574</c:v>
                </c:pt>
                <c:pt idx="3">
                  <c:v>147.38543828836163</c:v>
                </c:pt>
                <c:pt idx="4">
                  <c:v>150.24174400583593</c:v>
                </c:pt>
                <c:pt idx="5">
                  <c:v>145.25254480183617</c:v>
                </c:pt>
                <c:pt idx="6">
                  <c:v>148.49983943411584</c:v>
                </c:pt>
                <c:pt idx="7">
                  <c:v>147.67655663090594</c:v>
                </c:pt>
                <c:pt idx="8">
                  <c:v>149.60864246442074</c:v>
                </c:pt>
                <c:pt idx="9">
                  <c:v>150.92036648975574</c:v>
                </c:pt>
                <c:pt idx="10">
                  <c:v>150.69253038009214</c:v>
                </c:pt>
                <c:pt idx="11">
                  <c:v>150.13133342536594</c:v>
                </c:pt>
                <c:pt idx="12">
                  <c:v>153.07733359686878</c:v>
                </c:pt>
                <c:pt idx="13">
                  <c:v>159.24145645342153</c:v>
                </c:pt>
                <c:pt idx="14">
                  <c:v>158.71513474206432</c:v>
                </c:pt>
                <c:pt idx="15">
                  <c:v>161.46484223753529</c:v>
                </c:pt>
                <c:pt idx="16">
                  <c:v>164.94366642758297</c:v>
                </c:pt>
                <c:pt idx="17">
                  <c:v>168.1606543494612</c:v>
                </c:pt>
                <c:pt idx="18">
                  <c:v>170.92183870703946</c:v>
                </c:pt>
                <c:pt idx="19">
                  <c:v>171.86480244864504</c:v>
                </c:pt>
                <c:pt idx="20">
                  <c:v>168.83025414186685</c:v>
                </c:pt>
                <c:pt idx="21">
                  <c:v>167.68336877366994</c:v>
                </c:pt>
                <c:pt idx="22">
                  <c:v>168.91037108295203</c:v>
                </c:pt>
                <c:pt idx="23">
                  <c:v>166.51099317593369</c:v>
                </c:pt>
                <c:pt idx="24">
                  <c:v>170.92480764483929</c:v>
                </c:pt>
                <c:pt idx="25">
                  <c:v>175.80158764802837</c:v>
                </c:pt>
                <c:pt idx="26">
                  <c:v>177.84753007892584</c:v>
                </c:pt>
                <c:pt idx="27">
                  <c:v>180.29941259599659</c:v>
                </c:pt>
                <c:pt idx="28">
                  <c:v>173.00695382910021</c:v>
                </c:pt>
                <c:pt idx="29">
                  <c:v>174.37012126195927</c:v>
                </c:pt>
                <c:pt idx="30">
                  <c:v>174.0543581163748</c:v>
                </c:pt>
                <c:pt idx="31">
                  <c:v>167.88221043021733</c:v>
                </c:pt>
                <c:pt idx="32">
                  <c:v>164.26056921848377</c:v>
                </c:pt>
                <c:pt idx="33">
                  <c:v>160.45789742150046</c:v>
                </c:pt>
                <c:pt idx="34">
                  <c:v>154.93313836821383</c:v>
                </c:pt>
                <c:pt idx="35">
                  <c:v>157.3728414003067</c:v>
                </c:pt>
                <c:pt idx="36">
                  <c:v>161.63640367842498</c:v>
                </c:pt>
                <c:pt idx="37">
                  <c:v>161.02847540580862</c:v>
                </c:pt>
                <c:pt idx="38">
                  <c:v>163.37937972350329</c:v>
                </c:pt>
                <c:pt idx="39">
                  <c:v>163.90277066632484</c:v>
                </c:pt>
                <c:pt idx="40">
                  <c:v>167.03143475338351</c:v>
                </c:pt>
                <c:pt idx="41">
                  <c:v>167.06515806458219</c:v>
                </c:pt>
                <c:pt idx="42">
                  <c:v>167.44049268505489</c:v>
                </c:pt>
                <c:pt idx="43">
                  <c:v>167.32359948511507</c:v>
                </c:pt>
                <c:pt idx="44">
                  <c:v>161.76276064881046</c:v>
                </c:pt>
                <c:pt idx="45">
                  <c:v>160.85704720312643</c:v>
                </c:pt>
                <c:pt idx="46">
                  <c:v>160.59657398657825</c:v>
                </c:pt>
                <c:pt idx="47">
                  <c:v>160.50899308501391</c:v>
                </c:pt>
                <c:pt idx="48">
                  <c:v>159.93920908973507</c:v>
                </c:pt>
                <c:pt idx="49">
                  <c:v>160.6293147586139</c:v>
                </c:pt>
                <c:pt idx="50">
                  <c:v>161.6432682584522</c:v>
                </c:pt>
                <c:pt idx="51">
                  <c:v>163.04088936715689</c:v>
                </c:pt>
                <c:pt idx="52">
                  <c:v>161.96751064477309</c:v>
                </c:pt>
                <c:pt idx="53">
                  <c:v>157.5403817629666</c:v>
                </c:pt>
                <c:pt idx="54">
                  <c:v>156.87394301987291</c:v>
                </c:pt>
                <c:pt idx="55">
                  <c:v>155.99795886875469</c:v>
                </c:pt>
                <c:pt idx="56">
                  <c:v>157.94483053028813</c:v>
                </c:pt>
                <c:pt idx="57">
                  <c:v>157.97648184320454</c:v>
                </c:pt>
                <c:pt idx="58">
                  <c:v>159.14861022882124</c:v>
                </c:pt>
                <c:pt idx="59">
                  <c:v>160.75030450913178</c:v>
                </c:pt>
                <c:pt idx="60">
                  <c:v>164.09233876157975</c:v>
                </c:pt>
                <c:pt idx="61">
                  <c:v>172.22389246716054</c:v>
                </c:pt>
                <c:pt idx="62">
                  <c:v>172.14072272974667</c:v>
                </c:pt>
                <c:pt idx="63">
                  <c:v>174.83119943894752</c:v>
                </c:pt>
                <c:pt idx="64">
                  <c:v>177.7773530303798</c:v>
                </c:pt>
                <c:pt idx="65">
                  <c:v>178.57779483002423</c:v>
                </c:pt>
                <c:pt idx="66">
                  <c:v>174.10085369070828</c:v>
                </c:pt>
                <c:pt idx="67">
                  <c:v>175.73965367624194</c:v>
                </c:pt>
                <c:pt idx="68">
                  <c:v>172.30896164721059</c:v>
                </c:pt>
                <c:pt idx="69">
                  <c:v>171.28205042587686</c:v>
                </c:pt>
                <c:pt idx="70">
                  <c:v>172.71527787644743</c:v>
                </c:pt>
                <c:pt idx="71">
                  <c:v>170.26640123951742</c:v>
                </c:pt>
                <c:pt idx="72">
                  <c:v>167.92484969039077</c:v>
                </c:pt>
                <c:pt idx="73">
                  <c:v>171.81390765614105</c:v>
                </c:pt>
                <c:pt idx="74">
                  <c:v>170.70081552484163</c:v>
                </c:pt>
                <c:pt idx="75">
                  <c:v>171.99258132645204</c:v>
                </c:pt>
                <c:pt idx="76">
                  <c:v>173.61784261805107</c:v>
                </c:pt>
                <c:pt idx="77">
                  <c:v>169.85631287396717</c:v>
                </c:pt>
                <c:pt idx="78">
                  <c:v>172.65807460464865</c:v>
                </c:pt>
                <c:pt idx="79">
                  <c:v>171.83121477287298</c:v>
                </c:pt>
                <c:pt idx="80">
                  <c:v>172.76966354770494</c:v>
                </c:pt>
                <c:pt idx="81">
                  <c:v>169.35975301988086</c:v>
                </c:pt>
                <c:pt idx="82">
                  <c:v>170.16387487340396</c:v>
                </c:pt>
                <c:pt idx="83">
                  <c:v>172.02169831542173</c:v>
                </c:pt>
                <c:pt idx="84">
                  <c:v>172.00474396559395</c:v>
                </c:pt>
                <c:pt idx="85">
                  <c:v>171.06094311044851</c:v>
                </c:pt>
                <c:pt idx="86">
                  <c:v>169.00932824095793</c:v>
                </c:pt>
                <c:pt idx="87">
                  <c:v>171.47206170310272</c:v>
                </c:pt>
                <c:pt idx="88">
                  <c:v>170.42904910854975</c:v>
                </c:pt>
                <c:pt idx="89">
                  <c:v>170.95844975377415</c:v>
                </c:pt>
                <c:pt idx="90">
                  <c:v>173.41185262915889</c:v>
                </c:pt>
                <c:pt idx="91">
                  <c:v>175.99012037744615</c:v>
                </c:pt>
                <c:pt idx="92">
                  <c:v>177.14047245568779</c:v>
                </c:pt>
                <c:pt idx="93">
                  <c:v>176.61259178553621</c:v>
                </c:pt>
                <c:pt idx="94">
                  <c:v>172.70349460529647</c:v>
                </c:pt>
                <c:pt idx="95">
                  <c:v>175.81363003746404</c:v>
                </c:pt>
                <c:pt idx="96">
                  <c:v>176.74454770506009</c:v>
                </c:pt>
                <c:pt idx="97">
                  <c:v>179.46668631921111</c:v>
                </c:pt>
                <c:pt idx="98">
                  <c:v>179.7942869697186</c:v>
                </c:pt>
                <c:pt idx="99">
                  <c:v>178.33274914655007</c:v>
                </c:pt>
                <c:pt idx="100">
                  <c:v>177.5523353388794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C-EB47-8FE5-A47FEC71FC01}"/>
            </c:ext>
          </c:extLst>
        </c:ser>
        <c:ser>
          <c:idx val="3"/>
          <c:order val="3"/>
          <c:tx>
            <c:v>Simulation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Monte Carlo Simulations'!$B$14:$B$114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'Data Monte Carlo Simulations'!$P$14:$P$114</c:f>
              <c:numCache>
                <c:formatCode>0.00</c:formatCode>
                <c:ptCount val="101"/>
                <c:pt idx="0">
                  <c:v>146.51921100000001</c:v>
                </c:pt>
                <c:pt idx="1">
                  <c:v>145.40516428122717</c:v>
                </c:pt>
                <c:pt idx="2">
                  <c:v>143.63217165264234</c:v>
                </c:pt>
                <c:pt idx="3">
                  <c:v>142.41177686685526</c:v>
                </c:pt>
                <c:pt idx="4">
                  <c:v>144.17322692277739</c:v>
                </c:pt>
                <c:pt idx="5">
                  <c:v>145.42320846283326</c:v>
                </c:pt>
                <c:pt idx="6">
                  <c:v>148.66947062403869</c:v>
                </c:pt>
                <c:pt idx="7">
                  <c:v>147.78112207401858</c:v>
                </c:pt>
                <c:pt idx="8">
                  <c:v>148.63648801214129</c:v>
                </c:pt>
                <c:pt idx="9">
                  <c:v>151.54812921932194</c:v>
                </c:pt>
                <c:pt idx="10">
                  <c:v>151.10805338314944</c:v>
                </c:pt>
                <c:pt idx="11">
                  <c:v>153.34744727389878</c:v>
                </c:pt>
                <c:pt idx="12">
                  <c:v>150.38514501787901</c:v>
                </c:pt>
                <c:pt idx="13">
                  <c:v>151.00245365447904</c:v>
                </c:pt>
                <c:pt idx="14">
                  <c:v>150.58337263092776</c:v>
                </c:pt>
                <c:pt idx="15">
                  <c:v>149.90871933167247</c:v>
                </c:pt>
                <c:pt idx="16">
                  <c:v>153.96992264157396</c:v>
                </c:pt>
                <c:pt idx="17">
                  <c:v>152.12381218588121</c:v>
                </c:pt>
                <c:pt idx="18">
                  <c:v>153.43439553931029</c:v>
                </c:pt>
                <c:pt idx="19">
                  <c:v>151.73503550929618</c:v>
                </c:pt>
                <c:pt idx="20">
                  <c:v>152.40097137593565</c:v>
                </c:pt>
                <c:pt idx="21">
                  <c:v>150.86267877494143</c:v>
                </c:pt>
                <c:pt idx="22">
                  <c:v>149.34876575878036</c:v>
                </c:pt>
                <c:pt idx="23">
                  <c:v>149.35332097544449</c:v>
                </c:pt>
                <c:pt idx="24">
                  <c:v>147.93418786450491</c:v>
                </c:pt>
                <c:pt idx="25">
                  <c:v>150.17523291488891</c:v>
                </c:pt>
                <c:pt idx="26">
                  <c:v>146.83713066741353</c:v>
                </c:pt>
                <c:pt idx="27">
                  <c:v>150.47351714078184</c:v>
                </c:pt>
                <c:pt idx="28">
                  <c:v>151.2135014154162</c:v>
                </c:pt>
                <c:pt idx="29">
                  <c:v>149.05073314552317</c:v>
                </c:pt>
                <c:pt idx="30">
                  <c:v>149.19029264849991</c:v>
                </c:pt>
                <c:pt idx="31">
                  <c:v>151.83191493020954</c:v>
                </c:pt>
                <c:pt idx="32">
                  <c:v>154.31909400880735</c:v>
                </c:pt>
                <c:pt idx="33">
                  <c:v>153.19357520092694</c:v>
                </c:pt>
                <c:pt idx="34">
                  <c:v>151.00803275885605</c:v>
                </c:pt>
                <c:pt idx="35">
                  <c:v>152.0032291642199</c:v>
                </c:pt>
                <c:pt idx="36">
                  <c:v>148.78230214047872</c:v>
                </c:pt>
                <c:pt idx="37">
                  <c:v>146.96257852063135</c:v>
                </c:pt>
                <c:pt idx="38">
                  <c:v>147.41044449877137</c:v>
                </c:pt>
                <c:pt idx="39">
                  <c:v>147.23668301250791</c:v>
                </c:pt>
                <c:pt idx="40">
                  <c:v>149.88559239575426</c:v>
                </c:pt>
                <c:pt idx="41">
                  <c:v>156.33536487973029</c:v>
                </c:pt>
                <c:pt idx="42">
                  <c:v>159.41686611042638</c:v>
                </c:pt>
                <c:pt idx="43">
                  <c:v>158.91143000698202</c:v>
                </c:pt>
                <c:pt idx="44">
                  <c:v>160.25823910130691</c:v>
                </c:pt>
                <c:pt idx="45">
                  <c:v>161.08023224953249</c:v>
                </c:pt>
                <c:pt idx="46">
                  <c:v>159.75973498037754</c:v>
                </c:pt>
                <c:pt idx="47">
                  <c:v>159.94001974251071</c:v>
                </c:pt>
                <c:pt idx="48">
                  <c:v>161.45874142376368</c:v>
                </c:pt>
                <c:pt idx="49">
                  <c:v>162.44440522209192</c:v>
                </c:pt>
                <c:pt idx="50">
                  <c:v>161.1269921231563</c:v>
                </c:pt>
                <c:pt idx="51">
                  <c:v>157.93499907353151</c:v>
                </c:pt>
                <c:pt idx="52">
                  <c:v>159.66884611603206</c:v>
                </c:pt>
                <c:pt idx="53">
                  <c:v>159.90598535498435</c:v>
                </c:pt>
                <c:pt idx="54">
                  <c:v>164.53509223630795</c:v>
                </c:pt>
                <c:pt idx="55">
                  <c:v>166.3945221167393</c:v>
                </c:pt>
                <c:pt idx="56">
                  <c:v>165.87897682870027</c:v>
                </c:pt>
                <c:pt idx="57">
                  <c:v>163.69823879593162</c:v>
                </c:pt>
                <c:pt idx="58">
                  <c:v>161.03639978806973</c:v>
                </c:pt>
                <c:pt idx="59">
                  <c:v>160.1807883529024</c:v>
                </c:pt>
                <c:pt idx="60">
                  <c:v>156.9661881998193</c:v>
                </c:pt>
                <c:pt idx="61">
                  <c:v>157.09985097893241</c:v>
                </c:pt>
                <c:pt idx="62">
                  <c:v>155.22255661397662</c:v>
                </c:pt>
                <c:pt idx="63">
                  <c:v>154.30616962733933</c:v>
                </c:pt>
                <c:pt idx="64">
                  <c:v>153.69275940304209</c:v>
                </c:pt>
                <c:pt idx="65">
                  <c:v>157.87203950064858</c:v>
                </c:pt>
                <c:pt idx="66">
                  <c:v>154.3187157493407</c:v>
                </c:pt>
                <c:pt idx="67">
                  <c:v>150.25652880798106</c:v>
                </c:pt>
                <c:pt idx="68">
                  <c:v>152.84687111079492</c:v>
                </c:pt>
                <c:pt idx="69">
                  <c:v>154.51151574533395</c:v>
                </c:pt>
                <c:pt idx="70">
                  <c:v>150.81054490346406</c:v>
                </c:pt>
                <c:pt idx="71">
                  <c:v>154.24539262728123</c:v>
                </c:pt>
                <c:pt idx="72">
                  <c:v>151.93966926778901</c:v>
                </c:pt>
                <c:pt idx="73">
                  <c:v>154.65048596673037</c:v>
                </c:pt>
                <c:pt idx="74">
                  <c:v>153.13993197118984</c:v>
                </c:pt>
                <c:pt idx="75">
                  <c:v>151.93897507349126</c:v>
                </c:pt>
                <c:pt idx="76">
                  <c:v>155.31340679390519</c:v>
                </c:pt>
                <c:pt idx="77">
                  <c:v>154.23652506520565</c:v>
                </c:pt>
                <c:pt idx="78">
                  <c:v>154.56551907965016</c:v>
                </c:pt>
                <c:pt idx="79">
                  <c:v>155.38944782762715</c:v>
                </c:pt>
                <c:pt idx="80">
                  <c:v>152.78138000366673</c:v>
                </c:pt>
                <c:pt idx="81">
                  <c:v>146.6638612859098</c:v>
                </c:pt>
                <c:pt idx="82">
                  <c:v>148.80801971225551</c:v>
                </c:pt>
                <c:pt idx="83">
                  <c:v>149.80130070209566</c:v>
                </c:pt>
                <c:pt idx="84">
                  <c:v>148.54846646118025</c:v>
                </c:pt>
                <c:pt idx="85">
                  <c:v>147.99801745373594</c:v>
                </c:pt>
                <c:pt idx="86">
                  <c:v>149.83617390793279</c:v>
                </c:pt>
                <c:pt idx="87">
                  <c:v>149.809968485132</c:v>
                </c:pt>
                <c:pt idx="88">
                  <c:v>152.1976129510098</c:v>
                </c:pt>
                <c:pt idx="89">
                  <c:v>151.81216998959843</c:v>
                </c:pt>
                <c:pt idx="90">
                  <c:v>152.32852530332033</c:v>
                </c:pt>
                <c:pt idx="91">
                  <c:v>154.61512957185215</c:v>
                </c:pt>
                <c:pt idx="92">
                  <c:v>148.20814899972459</c:v>
                </c:pt>
                <c:pt idx="93">
                  <c:v>151.67529118075953</c:v>
                </c:pt>
                <c:pt idx="94">
                  <c:v>150.78958187271755</c:v>
                </c:pt>
                <c:pt idx="95">
                  <c:v>152.99627975104849</c:v>
                </c:pt>
                <c:pt idx="96">
                  <c:v>151.49079496866563</c:v>
                </c:pt>
                <c:pt idx="97">
                  <c:v>154.79938052010101</c:v>
                </c:pt>
                <c:pt idx="98">
                  <c:v>157.30278599074884</c:v>
                </c:pt>
                <c:pt idx="99">
                  <c:v>156.33965125013606</c:v>
                </c:pt>
                <c:pt idx="100">
                  <c:v>160.82909882601422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4-5341-B1BF-AD6D4539764E}"/>
            </c:ext>
          </c:extLst>
        </c:ser>
        <c:ser>
          <c:idx val="4"/>
          <c:order val="4"/>
          <c:tx>
            <c:v>Simulation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Monte Carlo Simulations'!$B$14:$B$114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'Data Monte Carlo Simulations'!$T$14:$T$114</c:f>
              <c:numCache>
                <c:formatCode>0.00</c:formatCode>
                <c:ptCount val="101"/>
                <c:pt idx="0">
                  <c:v>146.52000000000001</c:v>
                </c:pt>
                <c:pt idx="1">
                  <c:v>148.5</c:v>
                </c:pt>
                <c:pt idx="2">
                  <c:v>150.16999999999999</c:v>
                </c:pt>
                <c:pt idx="3">
                  <c:v>148.24</c:v>
                </c:pt>
                <c:pt idx="4">
                  <c:v>147.53</c:v>
                </c:pt>
                <c:pt idx="5">
                  <c:v>151.33000000000001</c:v>
                </c:pt>
                <c:pt idx="6">
                  <c:v>148.57</c:v>
                </c:pt>
                <c:pt idx="7">
                  <c:v>148.75</c:v>
                </c:pt>
                <c:pt idx="8">
                  <c:v>152.37</c:v>
                </c:pt>
                <c:pt idx="9">
                  <c:v>146.78</c:v>
                </c:pt>
                <c:pt idx="10">
                  <c:v>150.63</c:v>
                </c:pt>
                <c:pt idx="11">
                  <c:v>150.88999999999999</c:v>
                </c:pt>
                <c:pt idx="12">
                  <c:v>149.77000000000001</c:v>
                </c:pt>
                <c:pt idx="13">
                  <c:v>146.93</c:v>
                </c:pt>
                <c:pt idx="14">
                  <c:v>149.13</c:v>
                </c:pt>
                <c:pt idx="15">
                  <c:v>150.96</c:v>
                </c:pt>
                <c:pt idx="16">
                  <c:v>149.88</c:v>
                </c:pt>
                <c:pt idx="17">
                  <c:v>148.99</c:v>
                </c:pt>
                <c:pt idx="18">
                  <c:v>150.52000000000001</c:v>
                </c:pt>
                <c:pt idx="19">
                  <c:v>152.13</c:v>
                </c:pt>
                <c:pt idx="20">
                  <c:v>149.66</c:v>
                </c:pt>
                <c:pt idx="21">
                  <c:v>147.09</c:v>
                </c:pt>
                <c:pt idx="22">
                  <c:v>151.38</c:v>
                </c:pt>
                <c:pt idx="23">
                  <c:v>151.6</c:v>
                </c:pt>
                <c:pt idx="24">
                  <c:v>155.56</c:v>
                </c:pt>
                <c:pt idx="25">
                  <c:v>157.9</c:v>
                </c:pt>
                <c:pt idx="26">
                  <c:v>155.54</c:v>
                </c:pt>
                <c:pt idx="27">
                  <c:v>155.1</c:v>
                </c:pt>
                <c:pt idx="28">
                  <c:v>155.68</c:v>
                </c:pt>
                <c:pt idx="29">
                  <c:v>155.82</c:v>
                </c:pt>
                <c:pt idx="30">
                  <c:v>162.28</c:v>
                </c:pt>
                <c:pt idx="31">
                  <c:v>165.44</c:v>
                </c:pt>
                <c:pt idx="32">
                  <c:v>162.66</c:v>
                </c:pt>
                <c:pt idx="33">
                  <c:v>157.22999999999999</c:v>
                </c:pt>
                <c:pt idx="34">
                  <c:v>154.44999999999999</c:v>
                </c:pt>
                <c:pt idx="35">
                  <c:v>154.86000000000001</c:v>
                </c:pt>
                <c:pt idx="36">
                  <c:v>154.72</c:v>
                </c:pt>
                <c:pt idx="37">
                  <c:v>153.71</c:v>
                </c:pt>
                <c:pt idx="38">
                  <c:v>153.81</c:v>
                </c:pt>
                <c:pt idx="39">
                  <c:v>149.15</c:v>
                </c:pt>
                <c:pt idx="40">
                  <c:v>147.53</c:v>
                </c:pt>
                <c:pt idx="41">
                  <c:v>152.96</c:v>
                </c:pt>
                <c:pt idx="42">
                  <c:v>159.09</c:v>
                </c:pt>
                <c:pt idx="43">
                  <c:v>159.91999999999999</c:v>
                </c:pt>
                <c:pt idx="44">
                  <c:v>160.68</c:v>
                </c:pt>
                <c:pt idx="45">
                  <c:v>156.56</c:v>
                </c:pt>
                <c:pt idx="46">
                  <c:v>159.02000000000001</c:v>
                </c:pt>
                <c:pt idx="47">
                  <c:v>163.38999999999999</c:v>
                </c:pt>
                <c:pt idx="48">
                  <c:v>160.88999999999999</c:v>
                </c:pt>
                <c:pt idx="49">
                  <c:v>163.83000000000001</c:v>
                </c:pt>
                <c:pt idx="50">
                  <c:v>163.47</c:v>
                </c:pt>
                <c:pt idx="51">
                  <c:v>163.97</c:v>
                </c:pt>
                <c:pt idx="52">
                  <c:v>166.06</c:v>
                </c:pt>
                <c:pt idx="53">
                  <c:v>166.7</c:v>
                </c:pt>
                <c:pt idx="54">
                  <c:v>167.69</c:v>
                </c:pt>
                <c:pt idx="55">
                  <c:v>167.16</c:v>
                </c:pt>
                <c:pt idx="56">
                  <c:v>169.29</c:v>
                </c:pt>
                <c:pt idx="57">
                  <c:v>171.58</c:v>
                </c:pt>
                <c:pt idx="58">
                  <c:v>170.72</c:v>
                </c:pt>
                <c:pt idx="59">
                  <c:v>170.17</c:v>
                </c:pt>
                <c:pt idx="60">
                  <c:v>168.36</c:v>
                </c:pt>
                <c:pt idx="61">
                  <c:v>163.43</c:v>
                </c:pt>
                <c:pt idx="62">
                  <c:v>162.9</c:v>
                </c:pt>
                <c:pt idx="63">
                  <c:v>164.69</c:v>
                </c:pt>
                <c:pt idx="64">
                  <c:v>164.5</c:v>
                </c:pt>
                <c:pt idx="65">
                  <c:v>162.81</c:v>
                </c:pt>
                <c:pt idx="66">
                  <c:v>159.16999999999999</c:v>
                </c:pt>
                <c:pt idx="67">
                  <c:v>157.4</c:v>
                </c:pt>
                <c:pt idx="68">
                  <c:v>156.58000000000001</c:v>
                </c:pt>
                <c:pt idx="69">
                  <c:v>154.75</c:v>
                </c:pt>
                <c:pt idx="70">
                  <c:v>153.53</c:v>
                </c:pt>
                <c:pt idx="71">
                  <c:v>149.04</c:v>
                </c:pt>
                <c:pt idx="72">
                  <c:v>154.56</c:v>
                </c:pt>
                <c:pt idx="73">
                  <c:v>152.31</c:v>
                </c:pt>
                <c:pt idx="74">
                  <c:v>148.87</c:v>
                </c:pt>
                <c:pt idx="75">
                  <c:v>152</c:v>
                </c:pt>
                <c:pt idx="76">
                  <c:v>152.43</c:v>
                </c:pt>
                <c:pt idx="77">
                  <c:v>152.58000000000001</c:v>
                </c:pt>
                <c:pt idx="78">
                  <c:v>153.03</c:v>
                </c:pt>
                <c:pt idx="79">
                  <c:v>152.88</c:v>
                </c:pt>
                <c:pt idx="80">
                  <c:v>150.77000000000001</c:v>
                </c:pt>
                <c:pt idx="81">
                  <c:v>149.41999999999999</c:v>
                </c:pt>
                <c:pt idx="82">
                  <c:v>145.47999999999999</c:v>
                </c:pt>
                <c:pt idx="83">
                  <c:v>141.35</c:v>
                </c:pt>
                <c:pt idx="84">
                  <c:v>138.46</c:v>
                </c:pt>
                <c:pt idx="85">
                  <c:v>137.55000000000001</c:v>
                </c:pt>
                <c:pt idx="86">
                  <c:v>140.37</c:v>
                </c:pt>
                <c:pt idx="87">
                  <c:v>135.96</c:v>
                </c:pt>
                <c:pt idx="88">
                  <c:v>136.22</c:v>
                </c:pt>
                <c:pt idx="89">
                  <c:v>135.72999999999999</c:v>
                </c:pt>
                <c:pt idx="90">
                  <c:v>134.88999999999999</c:v>
                </c:pt>
                <c:pt idx="91">
                  <c:v>132.16999999999999</c:v>
                </c:pt>
                <c:pt idx="92">
                  <c:v>132.69</c:v>
                </c:pt>
                <c:pt idx="93">
                  <c:v>135.29</c:v>
                </c:pt>
                <c:pt idx="94">
                  <c:v>134.63</c:v>
                </c:pt>
                <c:pt idx="95">
                  <c:v>136.69999999999999</c:v>
                </c:pt>
                <c:pt idx="96">
                  <c:v>138.66999999999999</c:v>
                </c:pt>
                <c:pt idx="97">
                  <c:v>144.13999999999999</c:v>
                </c:pt>
                <c:pt idx="98">
                  <c:v>143.59</c:v>
                </c:pt>
                <c:pt idx="99">
                  <c:v>148.19</c:v>
                </c:pt>
                <c:pt idx="100">
                  <c:v>147.43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4-5341-B1BF-AD6D4539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70623"/>
        <c:axId val="1638474959"/>
      </c:lineChart>
      <c:catAx>
        <c:axId val="1638470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%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Date (in 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%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%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8474959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38474959"/>
        <c:scaling>
          <c:orientation val="minMax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%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Simulated Apple stock price (in USD)</a:t>
                </a:r>
              </a:p>
            </c:rich>
          </c:tx>
          <c:layout>
            <c:manualLayout>
              <c:xMode val="edge"/>
              <c:yMode val="edge"/>
              <c:x val="2.1875854525567406E-2"/>
              <c:y val="0.22750877088856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%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%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847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%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2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FA9F15CB-125B-6242-A46C-E39E987EC0EF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93091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BD7B1-275A-6549-80FE-0B4A1F039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330C-B2DF-174A-9B01-E62665A27E33}">
  <dimension ref="A1:E295"/>
  <sheetViews>
    <sheetView tabSelected="1" workbookViewId="0"/>
  </sheetViews>
  <sheetFormatPr baseColWidth="10" defaultRowHeight="16"/>
  <cols>
    <col min="1" max="2" width="14.33203125" style="2" customWidth="1"/>
    <col min="3" max="3" width="14.33203125" style="3" customWidth="1"/>
  </cols>
  <sheetData>
    <row r="1" spans="1:5" ht="19">
      <c r="A1" s="4" t="s">
        <v>10</v>
      </c>
    </row>
    <row r="3" spans="1:5" ht="33" customHeight="1">
      <c r="A3" s="17" t="s">
        <v>0</v>
      </c>
      <c r="B3" s="17" t="s">
        <v>9</v>
      </c>
      <c r="C3" s="18" t="s">
        <v>8</v>
      </c>
    </row>
    <row r="4" spans="1:5">
      <c r="A4" s="5" t="d">
        <v>2021-09-24</v>
      </c>
      <c r="B4" s="6">
        <v>146.51921100000001</v>
      </c>
      <c r="C4" s="7"/>
      <c r="E4" s="1"/>
    </row>
    <row r="5" spans="1:5">
      <c r="A5" s="5" t="d">
        <v>2021-09-27</v>
      </c>
      <c r="B5" s="6">
        <v>144.97345000000001</v>
      </c>
      <c r="C5" s="7">
        <f>LN(B5/B4)</f>
        <v>-1.0605930758914276E-2</v>
      </c>
      <c r="E5" s="1"/>
    </row>
    <row r="6" spans="1:5">
      <c r="A6" s="5" t="d">
        <v>2021-09-28</v>
      </c>
      <c r="B6" s="6">
        <v>141.52288799999999</v>
      </c>
      <c r="C6" s="7">
        <f>LN(B6/B5)</f>
        <v>-2.4089165553896088E-2</v>
      </c>
      <c r="E6" s="1"/>
    </row>
    <row r="7" spans="1:5">
      <c r="A7" s="5" t="d">
        <v>2021-09-29</v>
      </c>
      <c r="B7" s="6">
        <v>142.440369</v>
      </c>
      <c r="C7" s="7">
        <f t="shared" ref="C7:C70" si="0">LN(B7/B6)</f>
        <v>6.4619923177500803E-3</v>
      </c>
      <c r="E7" s="1"/>
    </row>
    <row r="8" spans="1:5">
      <c r="A8" s="5" t="d">
        <v>2021-09-30</v>
      </c>
      <c r="B8" s="6">
        <v>141.11399800000001</v>
      </c>
      <c r="C8" s="7">
        <f t="shared" si="0"/>
        <v>-9.3553887958030147E-3</v>
      </c>
      <c r="E8" s="1"/>
    </row>
    <row r="9" spans="1:5">
      <c r="A9" s="5" t="d">
        <v>2021-10-01</v>
      </c>
      <c r="B9" s="6">
        <v>142.26084900000001</v>
      </c>
      <c r="C9" s="7">
        <f t="shared" si="0"/>
        <v>8.0942770587086287E-3</v>
      </c>
      <c r="E9" s="1"/>
    </row>
    <row r="10" spans="1:5">
      <c r="A10" s="5" t="d">
        <v>2021-10-04</v>
      </c>
      <c r="B10" s="6">
        <v>138.760437</v>
      </c>
      <c r="C10" s="7">
        <f t="shared" si="0"/>
        <v>-2.4913365814414199E-2</v>
      </c>
      <c r="E10" s="1"/>
    </row>
    <row r="11" spans="1:5">
      <c r="A11" s="5" t="d">
        <v>2021-10-05</v>
      </c>
      <c r="B11" s="6">
        <v>140.725067</v>
      </c>
      <c r="C11" s="7">
        <f t="shared" si="0"/>
        <v>1.4059136036695931E-2</v>
      </c>
      <c r="E11" s="1"/>
    </row>
    <row r="12" spans="1:5">
      <c r="A12" s="5" t="d">
        <v>2021-10-06</v>
      </c>
      <c r="B12" s="6">
        <v>141.61264</v>
      </c>
      <c r="C12" s="7">
        <f t="shared" si="0"/>
        <v>6.2873353565543275E-3</v>
      </c>
      <c r="E12" s="1"/>
    </row>
    <row r="13" spans="1:5">
      <c r="A13" s="5" t="d">
        <v>2021-10-07</v>
      </c>
      <c r="B13" s="6">
        <v>142.89910900000001</v>
      </c>
      <c r="C13" s="7">
        <f t="shared" si="0"/>
        <v>9.043406974510601E-3</v>
      </c>
      <c r="E13" s="1"/>
    </row>
    <row r="14" spans="1:5">
      <c r="A14" s="5" t="d">
        <v>2021-10-08</v>
      </c>
      <c r="B14" s="6">
        <v>142.51016200000001</v>
      </c>
      <c r="C14" s="7">
        <f t="shared" si="0"/>
        <v>-2.7255403401149183E-3</v>
      </c>
      <c r="E14" s="1"/>
    </row>
    <row r="15" spans="1:5">
      <c r="A15" s="5" t="d">
        <v>2021-10-11</v>
      </c>
      <c r="B15" s="6">
        <v>142.42042499999999</v>
      </c>
      <c r="C15" s="7">
        <f t="shared" si="0"/>
        <v>-6.2988676583880412E-4</v>
      </c>
      <c r="E15" s="1"/>
    </row>
    <row r="16" spans="1:5">
      <c r="A16" s="5" t="d">
        <v>2021-10-12</v>
      </c>
      <c r="B16" s="6">
        <v>141.12396200000001</v>
      </c>
      <c r="C16" s="7">
        <f t="shared" si="0"/>
        <v>-9.1447554197682818E-3</v>
      </c>
      <c r="E16" s="1"/>
    </row>
    <row r="17" spans="1:5">
      <c r="A17" s="5" t="d">
        <v>2021-10-13</v>
      </c>
      <c r="B17" s="6">
        <v>140.52560399999999</v>
      </c>
      <c r="C17" s="7">
        <f t="shared" si="0"/>
        <v>-4.2489602147127445E-3</v>
      </c>
      <c r="E17" s="1"/>
    </row>
    <row r="18" spans="1:5">
      <c r="A18" s="5" t="d">
        <v>2021-10-14</v>
      </c>
      <c r="B18" s="6">
        <v>143.367828</v>
      </c>
      <c r="C18" s="7">
        <f t="shared" si="0"/>
        <v>2.0023844484043027E-2</v>
      </c>
      <c r="E18" s="1"/>
    </row>
    <row r="19" spans="1:5">
      <c r="A19" s="5" t="d">
        <v>2021-10-15</v>
      </c>
      <c r="B19" s="6">
        <v>144.444885</v>
      </c>
      <c r="C19" s="7">
        <f t="shared" si="0"/>
        <v>7.4844645782271811E-3</v>
      </c>
      <c r="E19" s="1"/>
    </row>
    <row r="20" spans="1:5">
      <c r="A20" s="5" t="d">
        <v>2021-10-18</v>
      </c>
      <c r="B20" s="6">
        <v>146.15022300000001</v>
      </c>
      <c r="C20" s="7">
        <f t="shared" si="0"/>
        <v>1.1737001276960616E-2</v>
      </c>
      <c r="E20" s="1"/>
    </row>
    <row r="21" spans="1:5">
      <c r="A21" s="5" t="d">
        <v>2021-10-19</v>
      </c>
      <c r="B21" s="6">
        <v>148.354187</v>
      </c>
      <c r="C21" s="7">
        <f t="shared" si="0"/>
        <v>1.4967552747908123E-2</v>
      </c>
      <c r="E21" s="1"/>
    </row>
    <row r="22" spans="1:5">
      <c r="A22" s="5" t="d">
        <v>2021-10-20</v>
      </c>
      <c r="B22" s="6">
        <v>148.85282900000001</v>
      </c>
      <c r="C22" s="7">
        <f t="shared" si="0"/>
        <v>3.3555228579998406E-3</v>
      </c>
      <c r="E22" s="1"/>
    </row>
    <row r="23" spans="1:5">
      <c r="A23" s="5" t="d">
        <v>2021-10-21</v>
      </c>
      <c r="B23" s="6">
        <v>149.07223500000001</v>
      </c>
      <c r="C23" s="7">
        <f t="shared" si="0"/>
        <v>1.4728941346488806E-3</v>
      </c>
      <c r="E23" s="1"/>
    </row>
    <row r="24" spans="1:5">
      <c r="A24" s="5" t="d">
        <v>2021-10-22</v>
      </c>
      <c r="B24" s="6">
        <v>148.28439299999999</v>
      </c>
      <c r="C24" s="7">
        <f t="shared" si="0"/>
        <v>-5.2989829000764455E-3</v>
      </c>
      <c r="E24" s="1"/>
    </row>
    <row r="25" spans="1:5">
      <c r="A25" s="5" t="d">
        <v>2021-10-25</v>
      </c>
      <c r="B25" s="6">
        <v>148.23452800000001</v>
      </c>
      <c r="C25" s="7">
        <f t="shared" si="0"/>
        <v>-3.3633604426913904E-4</v>
      </c>
      <c r="E25" s="1"/>
    </row>
    <row r="26" spans="1:5">
      <c r="A26" s="5" t="d">
        <v>2021-10-26</v>
      </c>
      <c r="B26" s="6">
        <v>148.91267400000001</v>
      </c>
      <c r="C26" s="7">
        <f t="shared" si="0"/>
        <v>4.5643854142853879E-3</v>
      </c>
      <c r="E26" s="1"/>
    </row>
    <row r="27" spans="1:5">
      <c r="A27" s="5" t="d">
        <v>2021-10-27</v>
      </c>
      <c r="B27" s="6">
        <v>148.44395399999999</v>
      </c>
      <c r="C27" s="7">
        <f t="shared" si="0"/>
        <v>-3.1525807335166132E-3</v>
      </c>
      <c r="E27" s="1"/>
    </row>
    <row r="28" spans="1:5">
      <c r="A28" s="5" t="d">
        <v>2021-10-28</v>
      </c>
      <c r="B28" s="6">
        <v>152.153809</v>
      </c>
      <c r="C28" s="7">
        <f t="shared" si="0"/>
        <v>2.4684437672346099E-2</v>
      </c>
      <c r="E28" s="1"/>
    </row>
    <row r="29" spans="1:5">
      <c r="A29" s="5" t="d">
        <v>2021-10-29</v>
      </c>
      <c r="B29" s="6">
        <v>149.391357</v>
      </c>
      <c r="C29" s="7">
        <f t="shared" si="0"/>
        <v>-1.8322490915407046E-2</v>
      </c>
      <c r="E29" s="1"/>
    </row>
    <row r="30" spans="1:5">
      <c r="A30" s="5" t="d">
        <v>2021-11-01</v>
      </c>
      <c r="B30" s="6">
        <v>148.55365</v>
      </c>
      <c r="C30" s="7">
        <f t="shared" si="0"/>
        <v>-5.6232471613139141E-3</v>
      </c>
      <c r="E30" s="1"/>
    </row>
    <row r="31" spans="1:5">
      <c r="A31" s="5" t="d">
        <v>2021-11-02</v>
      </c>
      <c r="B31" s="6">
        <v>149.61076399999999</v>
      </c>
      <c r="C31" s="7">
        <f t="shared" si="0"/>
        <v>7.0908423652994408E-3</v>
      </c>
      <c r="E31" s="1"/>
    </row>
    <row r="32" spans="1:5">
      <c r="A32" s="5" t="d">
        <v>2021-11-03</v>
      </c>
      <c r="B32" s="6">
        <v>151.076752</v>
      </c>
      <c r="C32" s="7">
        <f t="shared" si="0"/>
        <v>9.7509842457184186E-3</v>
      </c>
      <c r="E32" s="1"/>
    </row>
    <row r="33" spans="1:5">
      <c r="A33" s="5" t="d">
        <v>2021-11-04</v>
      </c>
      <c r="B33" s="6">
        <v>150.54818700000001</v>
      </c>
      <c r="C33" s="7">
        <f t="shared" si="0"/>
        <v>-3.5047867249037015E-3</v>
      </c>
      <c r="E33" s="1"/>
    </row>
    <row r="34" spans="1:5">
      <c r="A34" s="5" t="d">
        <v>2021-11-05</v>
      </c>
      <c r="B34" s="6">
        <v>151.08750900000001</v>
      </c>
      <c r="C34" s="7">
        <f t="shared" si="0"/>
        <v>3.5759864092671481E-3</v>
      </c>
      <c r="E34" s="1"/>
    </row>
    <row r="35" spans="1:5">
      <c r="A35" s="5" t="d">
        <v>2021-11-08</v>
      </c>
      <c r="B35" s="6">
        <v>150.248581</v>
      </c>
      <c r="C35" s="7">
        <f t="shared" si="0"/>
        <v>-5.568069642552389E-3</v>
      </c>
      <c r="E35" s="1"/>
    </row>
    <row r="36" spans="1:5">
      <c r="A36" s="5" t="d">
        <v>2021-11-09</v>
      </c>
      <c r="B36" s="6">
        <v>150.61810299999999</v>
      </c>
      <c r="C36" s="7">
        <f t="shared" si="0"/>
        <v>2.4563848737909296E-3</v>
      </c>
      <c r="E36" s="1"/>
    </row>
    <row r="37" spans="1:5">
      <c r="A37" s="5" t="d">
        <v>2021-11-10</v>
      </c>
      <c r="B37" s="6">
        <v>147.73178100000001</v>
      </c>
      <c r="C37" s="7">
        <f t="shared" si="0"/>
        <v>-1.9349174946664872E-2</v>
      </c>
      <c r="E37" s="1"/>
    </row>
    <row r="38" spans="1:5">
      <c r="A38" s="5" t="d">
        <v>2021-11-11</v>
      </c>
      <c r="B38" s="6">
        <v>147.681839</v>
      </c>
      <c r="C38" s="7">
        <f t="shared" si="0"/>
        <v>-3.3811576105261231E-4</v>
      </c>
      <c r="E38" s="1"/>
    </row>
    <row r="39" spans="1:5">
      <c r="A39" s="5" t="d">
        <v>2021-11-12</v>
      </c>
      <c r="B39" s="6">
        <v>149.799149</v>
      </c>
      <c r="C39" s="7">
        <f t="shared" si="0"/>
        <v>1.4235166881879887E-2</v>
      </c>
      <c r="E39" s="1"/>
    </row>
    <row r="40" spans="1:5">
      <c r="A40" s="5" t="d">
        <v>2021-11-15</v>
      </c>
      <c r="B40" s="6">
        <v>149.80912799999999</v>
      </c>
      <c r="C40" s="7">
        <f t="shared" si="0"/>
        <v>6.6613647016709572E-5</v>
      </c>
      <c r="E40" s="1"/>
    </row>
    <row r="41" spans="1:5">
      <c r="A41" s="5" t="d">
        <v>2021-11-16</v>
      </c>
      <c r="B41" s="6">
        <v>150.807861</v>
      </c>
      <c r="C41" s="7">
        <f t="shared" si="0"/>
        <v>6.6445790562976656E-3</v>
      </c>
      <c r="E41" s="1"/>
    </row>
    <row r="42" spans="1:5">
      <c r="A42" s="5" t="d">
        <v>2021-11-17</v>
      </c>
      <c r="B42" s="6">
        <v>153.294693</v>
      </c>
      <c r="C42" s="7">
        <f t="shared" si="0"/>
        <v>1.6355584020814651E-2</v>
      </c>
      <c r="E42" s="1"/>
    </row>
    <row r="43" spans="1:5">
      <c r="A43" s="5" t="d">
        <v>2021-11-18</v>
      </c>
      <c r="B43" s="6">
        <v>157.66911300000001</v>
      </c>
      <c r="C43" s="7">
        <f t="shared" si="0"/>
        <v>2.8136448676455813E-2</v>
      </c>
      <c r="E43" s="1"/>
    </row>
    <row r="44" spans="1:5">
      <c r="A44" s="5" t="d">
        <v>2021-11-19</v>
      </c>
      <c r="B44" s="6">
        <v>160.34571800000001</v>
      </c>
      <c r="C44" s="7">
        <f t="shared" si="0"/>
        <v>1.6833606138098641E-2</v>
      </c>
      <c r="E44" s="1"/>
    </row>
    <row r="45" spans="1:5">
      <c r="A45" s="5" t="d">
        <v>2021-11-22</v>
      </c>
      <c r="B45" s="6">
        <v>160.81510900000001</v>
      </c>
      <c r="C45" s="7">
        <f t="shared" si="0"/>
        <v>2.9230920757631592E-3</v>
      </c>
      <c r="E45" s="1"/>
    </row>
    <row r="46" spans="1:5">
      <c r="A46" s="5" t="d">
        <v>2021-11-23</v>
      </c>
      <c r="B46" s="6">
        <v>161.20462000000001</v>
      </c>
      <c r="C46" s="7">
        <f t="shared" si="0"/>
        <v>2.419175937912034E-3</v>
      </c>
      <c r="E46" s="1"/>
    </row>
    <row r="47" spans="1:5">
      <c r="A47" s="5" t="d">
        <v>2021-11-24</v>
      </c>
      <c r="B47" s="6">
        <v>161.733948</v>
      </c>
      <c r="C47" s="7">
        <f t="shared" si="0"/>
        <v>3.27819917774056E-3</v>
      </c>
      <c r="E47" s="1"/>
    </row>
    <row r="48" spans="1:5">
      <c r="A48" s="5" t="d">
        <v>2021-11-26</v>
      </c>
      <c r="B48" s="6">
        <v>156.61047400000001</v>
      </c>
      <c r="C48" s="7">
        <f t="shared" si="0"/>
        <v>-3.2191023788790317E-2</v>
      </c>
      <c r="E48" s="1"/>
    </row>
    <row r="49" spans="1:5">
      <c r="A49" s="5" t="d">
        <v>2021-11-29</v>
      </c>
      <c r="B49" s="6">
        <v>160.036102</v>
      </c>
      <c r="C49" s="7">
        <f t="shared" si="0"/>
        <v>2.1637762181100216E-2</v>
      </c>
      <c r="E49" s="1"/>
    </row>
    <row r="50" spans="1:5">
      <c r="A50" s="5" t="d">
        <v>2021-11-30</v>
      </c>
      <c r="B50" s="6">
        <v>165.089676</v>
      </c>
      <c r="C50" s="7">
        <f t="shared" si="0"/>
        <v>3.1089389890463382E-2</v>
      </c>
      <c r="E50" s="1"/>
    </row>
    <row r="51" spans="1:5">
      <c r="A51" s="5" t="d">
        <v>2021-12-01</v>
      </c>
      <c r="B51" s="6">
        <v>164.560349</v>
      </c>
      <c r="C51" s="7">
        <f t="shared" si="0"/>
        <v>-3.2114510225248367E-3</v>
      </c>
      <c r="E51" s="1"/>
    </row>
    <row r="52" spans="1:5">
      <c r="A52" s="5" t="d">
        <v>2021-12-02</v>
      </c>
      <c r="B52" s="6">
        <v>163.55162000000001</v>
      </c>
      <c r="C52" s="7">
        <f t="shared" si="0"/>
        <v>-6.1487069863576478E-3</v>
      </c>
      <c r="E52" s="1"/>
    </row>
    <row r="53" spans="1:5">
      <c r="A53" s="5" t="d">
        <v>2021-12-03</v>
      </c>
      <c r="B53" s="6">
        <v>161.634064</v>
      </c>
      <c r="C53" s="7">
        <f t="shared" si="0"/>
        <v>-1.179374321042153E-2</v>
      </c>
      <c r="E53" s="1"/>
    </row>
    <row r="54" spans="1:5">
      <c r="A54" s="5" t="d">
        <v>2021-12-06</v>
      </c>
      <c r="B54" s="6">
        <v>165.10964999999999</v>
      </c>
      <c r="C54" s="7">
        <f t="shared" si="0"/>
        <v>2.127488268989829E-2</v>
      </c>
      <c r="E54" s="1"/>
    </row>
    <row r="55" spans="1:5">
      <c r="A55" s="5" t="d">
        <v>2021-12-07</v>
      </c>
      <c r="B55" s="6">
        <v>170.96217300000001</v>
      </c>
      <c r="C55" s="7">
        <f t="shared" si="0"/>
        <v>3.483252286311448E-2</v>
      </c>
      <c r="E55" s="1"/>
    </row>
    <row r="56" spans="1:5">
      <c r="A56" s="5" t="d">
        <v>2021-12-08</v>
      </c>
      <c r="B56" s="6">
        <v>174.857224</v>
      </c>
      <c r="C56" s="7">
        <f t="shared" si="0"/>
        <v>2.2527456563451266E-2</v>
      </c>
      <c r="E56" s="1"/>
    </row>
    <row r="57" spans="1:5">
      <c r="A57" s="5" t="d">
        <v>2021-12-09</v>
      </c>
      <c r="B57" s="6">
        <v>174.337875</v>
      </c>
      <c r="C57" s="7">
        <f t="shared" si="0"/>
        <v>-2.9745513864234741E-3</v>
      </c>
      <c r="E57" s="1"/>
    </row>
    <row r="58" spans="1:5">
      <c r="A58" s="5" t="d">
        <v>2021-12-10</v>
      </c>
      <c r="B58" s="6">
        <v>179.221664</v>
      </c>
      <c r="C58" s="7">
        <f t="shared" si="0"/>
        <v>2.7628159408305999E-2</v>
      </c>
      <c r="E58" s="1"/>
    </row>
    <row r="59" spans="1:5">
      <c r="A59" s="5" t="d">
        <v>2021-12-13</v>
      </c>
      <c r="B59" s="6">
        <v>175.51638800000001</v>
      </c>
      <c r="C59" s="7">
        <f t="shared" si="0"/>
        <v>-2.0890968627260725E-2</v>
      </c>
      <c r="E59" s="1"/>
    </row>
    <row r="60" spans="1:5">
      <c r="A60" s="5" t="d">
        <v>2021-12-14</v>
      </c>
      <c r="B60" s="6">
        <v>174.10818499999999</v>
      </c>
      <c r="C60" s="7">
        <f t="shared" si="0"/>
        <v>-8.055558583904358E-3</v>
      </c>
      <c r="E60" s="1"/>
    </row>
    <row r="61" spans="1:5">
      <c r="A61" s="5" t="d">
        <v>2021-12-15</v>
      </c>
      <c r="B61" s="6">
        <v>179.071854</v>
      </c>
      <c r="C61" s="7">
        <f t="shared" si="0"/>
        <v>2.8110285408263182E-2</v>
      </c>
      <c r="E61" s="1"/>
    </row>
    <row r="62" spans="1:5">
      <c r="A62" s="5" t="d">
        <v>2021-12-16</v>
      </c>
      <c r="B62" s="6">
        <v>172.04080200000001</v>
      </c>
      <c r="C62" s="7">
        <f t="shared" si="0"/>
        <v>-4.005547467686877E-2</v>
      </c>
      <c r="E62" s="1"/>
    </row>
    <row r="63" spans="1:5">
      <c r="A63" s="5" t="d">
        <v>2021-12-17</v>
      </c>
      <c r="B63" s="6">
        <v>170.92224100000001</v>
      </c>
      <c r="C63" s="7">
        <f t="shared" si="0"/>
        <v>-6.5229475242342821E-3</v>
      </c>
      <c r="E63" s="1"/>
    </row>
    <row r="64" spans="1:5">
      <c r="A64" s="5" t="d">
        <v>2021-12-20</v>
      </c>
      <c r="B64" s="6">
        <v>169.533997</v>
      </c>
      <c r="C64" s="7">
        <f t="shared" si="0"/>
        <v>-8.1552431070529025E-3</v>
      </c>
      <c r="E64" s="1"/>
    </row>
    <row r="65" spans="1:5">
      <c r="A65" s="5" t="d">
        <v>2021-12-21</v>
      </c>
      <c r="B65" s="6">
        <v>172.769882</v>
      </c>
      <c r="C65" s="7">
        <f t="shared" si="0"/>
        <v>1.8907068217550029E-2</v>
      </c>
      <c r="E65" s="1"/>
    </row>
    <row r="66" spans="1:5">
      <c r="A66" s="5" t="d">
        <v>2021-12-22</v>
      </c>
      <c r="B66" s="6">
        <v>175.416504</v>
      </c>
      <c r="C66" s="7">
        <f t="shared" si="0"/>
        <v>1.5202621814624397E-2</v>
      </c>
      <c r="E66" s="1"/>
    </row>
    <row r="67" spans="1:5">
      <c r="A67" s="5" t="d">
        <v>2021-12-23</v>
      </c>
      <c r="B67" s="6">
        <v>176.05569499999999</v>
      </c>
      <c r="C67" s="7">
        <f t="shared" si="0"/>
        <v>3.6372248302700169E-3</v>
      </c>
      <c r="E67" s="1"/>
    </row>
    <row r="68" spans="1:5">
      <c r="A68" s="5" t="d">
        <v>2021-12-27</v>
      </c>
      <c r="B68" s="6">
        <v>180.10054</v>
      </c>
      <c r="C68" s="7">
        <f t="shared" si="0"/>
        <v>2.2714856669267241E-2</v>
      </c>
      <c r="E68" s="1"/>
    </row>
    <row r="69" spans="1:5">
      <c r="A69" s="5" t="d">
        <v>2021-12-28</v>
      </c>
      <c r="B69" s="6">
        <v>179.061859</v>
      </c>
      <c r="C69" s="7">
        <f t="shared" si="0"/>
        <v>-5.7839233646947213E-3</v>
      </c>
      <c r="E69" s="1"/>
    </row>
    <row r="70" spans="1:5">
      <c r="A70" s="5" t="d">
        <v>2021-12-29</v>
      </c>
      <c r="B70" s="6">
        <v>179.151749</v>
      </c>
      <c r="C70" s="7">
        <f t="shared" si="0"/>
        <v>5.0187932495739866E-4</v>
      </c>
      <c r="E70" s="1"/>
    </row>
    <row r="71" spans="1:5">
      <c r="A71" s="5" t="d">
        <v>2021-12-30</v>
      </c>
      <c r="B71" s="6">
        <v>177.973251</v>
      </c>
      <c r="C71" s="7">
        <f t="shared" ref="C71:C104" si="1">LN(B71/B70)</f>
        <v>-6.5999427532119374E-3</v>
      </c>
      <c r="E71" s="1"/>
    </row>
    <row r="72" spans="1:5">
      <c r="A72" s="5" t="d">
        <v>2021-12-31</v>
      </c>
      <c r="B72" s="6">
        <v>177.344055</v>
      </c>
      <c r="C72" s="7">
        <f t="shared" si="1"/>
        <v>-3.5416043465384063E-3</v>
      </c>
      <c r="E72" s="1"/>
    </row>
    <row r="73" spans="1:5">
      <c r="A73" s="5" t="d">
        <v>2022-01-03</v>
      </c>
      <c r="B73" s="6">
        <v>181.77839700000001</v>
      </c>
      <c r="C73" s="7">
        <f t="shared" si="1"/>
        <v>2.4696686927702032E-2</v>
      </c>
      <c r="E73" s="1"/>
    </row>
    <row r="74" spans="1:5">
      <c r="A74" s="5" t="d">
        <v>2022-01-04</v>
      </c>
      <c r="B74" s="6">
        <v>179.47134399999999</v>
      </c>
      <c r="C74" s="7">
        <f t="shared" si="1"/>
        <v>-1.2772794569966689E-2</v>
      </c>
      <c r="E74" s="1"/>
    </row>
    <row r="75" spans="1:5">
      <c r="A75" s="5" t="d">
        <v>2022-01-05</v>
      </c>
      <c r="B75" s="6">
        <v>174.697418</v>
      </c>
      <c r="C75" s="7">
        <f t="shared" si="1"/>
        <v>-2.6960114321340201E-2</v>
      </c>
      <c r="E75" s="1"/>
    </row>
    <row r="76" spans="1:5">
      <c r="A76" s="5" t="d">
        <v>2022-01-06</v>
      </c>
      <c r="B76" s="6">
        <v>171.78114299999999</v>
      </c>
      <c r="C76" s="7">
        <f t="shared" si="1"/>
        <v>-1.6834195233052043E-2</v>
      </c>
      <c r="E76" s="1"/>
    </row>
    <row r="77" spans="1:5">
      <c r="A77" s="5" t="d">
        <v>2022-01-07</v>
      </c>
      <c r="B77" s="6">
        <v>171.950928</v>
      </c>
      <c r="C77" s="7">
        <f t="shared" si="1"/>
        <v>9.8789160589098654E-4</v>
      </c>
      <c r="E77" s="1"/>
    </row>
    <row r="78" spans="1:5">
      <c r="A78" s="5" t="d">
        <v>2022-01-10</v>
      </c>
      <c r="B78" s="6">
        <v>171.970901</v>
      </c>
      <c r="C78" s="7">
        <f t="shared" si="1"/>
        <v>1.1614848688451654E-4</v>
      </c>
      <c r="E78" s="1"/>
    </row>
    <row r="79" spans="1:5">
      <c r="A79" s="5" t="d">
        <v>2022-01-11</v>
      </c>
      <c r="B79" s="6">
        <v>174.857224</v>
      </c>
      <c r="C79" s="7">
        <f t="shared" si="1"/>
        <v>1.6644495800832892E-2</v>
      </c>
      <c r="E79" s="1"/>
    </row>
    <row r="80" spans="1:5">
      <c r="A80" s="5" t="d">
        <v>2022-01-12</v>
      </c>
      <c r="B80" s="6">
        <v>175.30664100000001</v>
      </c>
      <c r="C80" s="7">
        <f t="shared" si="1"/>
        <v>2.5668967685504936E-3</v>
      </c>
      <c r="E80" s="1"/>
    </row>
    <row r="81" spans="1:5">
      <c r="A81" s="5" t="d">
        <v>2022-01-13</v>
      </c>
      <c r="B81" s="6">
        <v>171.970901</v>
      </c>
      <c r="C81" s="7">
        <f t="shared" si="1"/>
        <v>-1.9211392569383489E-2</v>
      </c>
      <c r="E81" s="1"/>
    </row>
    <row r="82" spans="1:5">
      <c r="A82" s="5" t="d">
        <v>2022-01-14</v>
      </c>
      <c r="B82" s="6">
        <v>172.84979200000001</v>
      </c>
      <c r="C82" s="7">
        <f t="shared" si="1"/>
        <v>5.0976807430939131E-3</v>
      </c>
      <c r="E82" s="1"/>
    </row>
    <row r="83" spans="1:5">
      <c r="A83" s="5" t="d">
        <v>2022-01-18</v>
      </c>
      <c r="B83" s="6">
        <v>169.58393899999999</v>
      </c>
      <c r="C83" s="7">
        <f t="shared" si="1"/>
        <v>-1.9074943430310305E-2</v>
      </c>
      <c r="E83" s="1"/>
    </row>
    <row r="84" spans="1:5">
      <c r="A84" s="5" t="d">
        <v>2022-01-19</v>
      </c>
      <c r="B84" s="6">
        <v>166.01847799999999</v>
      </c>
      <c r="C84" s="7">
        <f t="shared" si="1"/>
        <v>-2.1248924166393863E-2</v>
      </c>
      <c r="E84" s="1"/>
    </row>
    <row r="85" spans="1:5">
      <c r="A85" s="5" t="d">
        <v>2022-01-20</v>
      </c>
      <c r="B85" s="6">
        <v>164.300659</v>
      </c>
      <c r="C85" s="7">
        <f t="shared" si="1"/>
        <v>-1.0401059423947218E-2</v>
      </c>
      <c r="E85" s="1"/>
    </row>
    <row r="86" spans="1:5">
      <c r="A86" s="5" t="d">
        <v>2022-01-21</v>
      </c>
      <c r="B86" s="6">
        <v>162.20335399999999</v>
      </c>
      <c r="C86" s="7">
        <f t="shared" si="1"/>
        <v>-1.2847216348133142E-2</v>
      </c>
      <c r="E86" s="1"/>
    </row>
    <row r="87" spans="1:5">
      <c r="A87" s="5" t="d">
        <v>2022-01-24</v>
      </c>
      <c r="B87" s="6">
        <v>161.41433699999999</v>
      </c>
      <c r="C87" s="7">
        <f t="shared" si="1"/>
        <v>-4.8762387555452572E-3</v>
      </c>
      <c r="E87" s="1"/>
    </row>
    <row r="88" spans="1:5">
      <c r="A88" s="5" t="d">
        <v>2022-01-25</v>
      </c>
      <c r="B88" s="6">
        <v>159.57669100000001</v>
      </c>
      <c r="C88" s="7">
        <f t="shared" si="1"/>
        <v>-1.1449952903084572E-2</v>
      </c>
      <c r="E88" s="1"/>
    </row>
    <row r="89" spans="1:5">
      <c r="A89" s="5" t="d">
        <v>2022-01-26</v>
      </c>
      <c r="B89" s="6">
        <v>159.48680100000001</v>
      </c>
      <c r="C89" s="7">
        <f t="shared" si="1"/>
        <v>-5.6346153434725808E-4</v>
      </c>
      <c r="E89" s="1"/>
    </row>
    <row r="90" spans="1:5">
      <c r="A90" s="5" t="d">
        <v>2022-01-27</v>
      </c>
      <c r="B90" s="6">
        <v>159.01741000000001</v>
      </c>
      <c r="C90" s="7">
        <f t="shared" si="1"/>
        <v>-2.9474733684030272E-3</v>
      </c>
      <c r="E90" s="1"/>
    </row>
    <row r="91" spans="1:5">
      <c r="A91" s="5" t="d">
        <v>2022-01-28</v>
      </c>
      <c r="B91" s="6">
        <v>170.11326600000001</v>
      </c>
      <c r="C91" s="7">
        <f t="shared" si="1"/>
        <v>6.7450792697554593E-2</v>
      </c>
      <c r="E91" s="1"/>
    </row>
    <row r="92" spans="1:5">
      <c r="A92" s="5" t="d">
        <v>2022-01-31</v>
      </c>
      <c r="B92" s="6">
        <v>174.557602</v>
      </c>
      <c r="C92" s="7">
        <f t="shared" si="1"/>
        <v>2.5790298814729311E-2</v>
      </c>
      <c r="E92" s="1"/>
    </row>
    <row r="93" spans="1:5">
      <c r="A93" s="5" t="d">
        <v>2022-02-01</v>
      </c>
      <c r="B93" s="6">
        <v>174.38781700000001</v>
      </c>
      <c r="C93" s="7">
        <f t="shared" si="1"/>
        <v>-9.731322101045101E-4</v>
      </c>
      <c r="E93" s="1"/>
    </row>
    <row r="94" spans="1:5">
      <c r="A94" s="5" t="d">
        <v>2022-02-02</v>
      </c>
      <c r="B94" s="6">
        <v>175.61625699999999</v>
      </c>
      <c r="C94" s="7">
        <f t="shared" si="1"/>
        <v>7.0196042590157173E-3</v>
      </c>
      <c r="E94" s="1"/>
    </row>
    <row r="95" spans="1:5">
      <c r="A95" s="5" t="d">
        <v>2022-02-03</v>
      </c>
      <c r="B95" s="6">
        <v>172.679993</v>
      </c>
      <c r="C95" s="7">
        <f t="shared" si="1"/>
        <v>-1.6861126492563629E-2</v>
      </c>
      <c r="E95" s="1"/>
    </row>
    <row r="96" spans="1:5">
      <c r="A96" s="5" t="d">
        <v>2022-02-04</v>
      </c>
      <c r="B96" s="6">
        <v>172.38999899999999</v>
      </c>
      <c r="C96" s="7">
        <f t="shared" si="1"/>
        <v>-1.6807840437789978E-3</v>
      </c>
      <c r="E96" s="1"/>
    </row>
    <row r="97" spans="1:5">
      <c r="A97" s="5" t="d">
        <v>2022-02-07</v>
      </c>
      <c r="B97" s="6">
        <v>171.66000399999999</v>
      </c>
      <c r="C97" s="7">
        <f t="shared" si="1"/>
        <v>-4.2435465141373724E-3</v>
      </c>
      <c r="E97" s="1"/>
    </row>
    <row r="98" spans="1:5">
      <c r="A98" s="5" t="d">
        <v>2022-02-08</v>
      </c>
      <c r="B98" s="6">
        <v>174.83000200000001</v>
      </c>
      <c r="C98" s="7">
        <f t="shared" si="1"/>
        <v>1.8298285057292481E-2</v>
      </c>
      <c r="E98" s="1"/>
    </row>
    <row r="99" spans="1:5">
      <c r="A99" s="5" t="d">
        <v>2022-02-09</v>
      </c>
      <c r="B99" s="6">
        <v>176.279999</v>
      </c>
      <c r="C99" s="7">
        <f t="shared" si="1"/>
        <v>8.2595496517513054E-3</v>
      </c>
      <c r="E99" s="1"/>
    </row>
    <row r="100" spans="1:5">
      <c r="A100" s="5" t="d">
        <v>2022-02-10</v>
      </c>
      <c r="B100" s="6">
        <v>172.11999499999999</v>
      </c>
      <c r="C100" s="7">
        <f t="shared" si="1"/>
        <v>-2.3881755380094859E-2</v>
      </c>
      <c r="E100" s="1"/>
    </row>
    <row r="101" spans="1:5">
      <c r="A101" s="5" t="d">
        <v>2022-02-11</v>
      </c>
      <c r="B101" s="6">
        <v>168.63999899999999</v>
      </c>
      <c r="C101" s="7">
        <f t="shared" si="1"/>
        <v>-2.0425619497691946E-2</v>
      </c>
      <c r="E101" s="1"/>
    </row>
    <row r="102" spans="1:5">
      <c r="A102" s="5" t="d">
        <v>2022-02-14</v>
      </c>
      <c r="B102" s="6">
        <v>168.88000500000001</v>
      </c>
      <c r="C102" s="7">
        <f t="shared" si="1"/>
        <v>1.4221737236801188E-3</v>
      </c>
      <c r="E102" s="1"/>
    </row>
    <row r="103" spans="1:5">
      <c r="A103" s="5" t="d">
        <v>2022-02-15</v>
      </c>
      <c r="B103" s="6">
        <v>172.78999300000001</v>
      </c>
      <c r="C103" s="7">
        <f t="shared" si="1"/>
        <v>2.2888510666539828E-2</v>
      </c>
      <c r="E103" s="1"/>
    </row>
    <row r="104" spans="1:5">
      <c r="A104" s="5" t="d">
        <v>2022-02-16</v>
      </c>
      <c r="B104" s="6">
        <v>172.550003</v>
      </c>
      <c r="C104" s="7">
        <f t="shared" si="1"/>
        <v>-1.3898768831488296E-3</v>
      </c>
      <c r="E104" s="1"/>
    </row>
    <row r="105" spans="1:5">
      <c r="C105"/>
      <c r="E105" s="1"/>
    </row>
    <row r="106" spans="1:5">
      <c r="E106" s="1"/>
    </row>
    <row r="107" spans="1:5">
      <c r="E107" s="1"/>
    </row>
    <row r="108" spans="1:5">
      <c r="E108" s="1"/>
    </row>
    <row r="109" spans="1:5">
      <c r="E109" s="1"/>
    </row>
    <row r="110" spans="1:5">
      <c r="E110" s="1"/>
    </row>
    <row r="111" spans="1:5">
      <c r="E111" s="1"/>
    </row>
    <row r="112" spans="1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</sheetData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7D3E-6267-1C42-8368-52D25A4F1459}">
  <dimension ref="A1:T115"/>
  <sheetViews>
    <sheetView workbookViewId="0">
      <selection activeCell="G26" sqref="G26"/>
    </sheetView>
  </sheetViews>
  <sheetFormatPr baseColWidth="10" defaultColWidth="11.1640625" defaultRowHeight="16"/>
  <cols>
    <col min="1" max="1" width="3.33203125" style="14" customWidth="1"/>
    <col min="2" max="4" width="13.1640625" style="14" customWidth="1"/>
    <col min="5" max="5" width="6.1640625" style="14" customWidth="1"/>
    <col min="6" max="8" width="11.83203125" style="14" customWidth="1"/>
    <col min="9" max="9" width="6.1640625" style="14" customWidth="1"/>
    <col min="10" max="12" width="11.83203125" style="14" customWidth="1"/>
    <col min="13" max="13" width="7.1640625" style="14" customWidth="1"/>
    <col min="14" max="16" width="11.1640625" style="14"/>
    <col min="17" max="17" width="5.33203125" style="14" customWidth="1"/>
    <col min="18" max="16384" width="11.1640625" style="14"/>
  </cols>
  <sheetData>
    <row r="1" spans="1:20" ht="18">
      <c r="A1" s="8" t="s">
        <v>11</v>
      </c>
    </row>
    <row r="3" spans="1:20">
      <c r="A3" s="13" t="s">
        <v>4</v>
      </c>
    </row>
    <row r="4" spans="1:20">
      <c r="A4" s="13"/>
    </row>
    <row r="5" spans="1:20">
      <c r="B5" s="37" t="s">
        <v>3</v>
      </c>
      <c r="C5" s="38"/>
      <c r="D5" s="19">
        <v>1</v>
      </c>
    </row>
    <row r="6" spans="1:20">
      <c r="B6" s="39" t="s">
        <v>2</v>
      </c>
      <c r="C6" s="40"/>
      <c r="D6" s="20">
        <f>AVERAGE('Data Apple stock'!C3:C102)</f>
        <v>1.4493048998077212E-3</v>
      </c>
    </row>
    <row r="7" spans="1:20">
      <c r="B7" s="39" t="s">
        <v>12</v>
      </c>
      <c r="C7" s="40"/>
      <c r="D7" s="20">
        <f>STDEV('Data Apple stock'!C3:C102)</f>
        <v>1.6462931686771636E-2</v>
      </c>
    </row>
    <row r="8" spans="1:20" ht="18">
      <c r="B8" s="39" t="s">
        <v>13</v>
      </c>
      <c r="C8" s="40"/>
      <c r="D8" s="21">
        <f>'Data Apple stock'!B4</f>
        <v>146.51921100000001</v>
      </c>
    </row>
    <row r="9" spans="1:20">
      <c r="B9" s="10"/>
      <c r="C9" s="11"/>
      <c r="D9" s="12"/>
    </row>
    <row r="10" spans="1:20">
      <c r="A10" s="13" t="s">
        <v>14</v>
      </c>
      <c r="B10" s="10"/>
      <c r="C10" s="11"/>
      <c r="D10" s="12"/>
    </row>
    <row r="12" spans="1:20">
      <c r="B12" s="31" t="s">
        <v>5</v>
      </c>
      <c r="C12" s="32"/>
      <c r="D12" s="33"/>
      <c r="F12" s="31" t="s">
        <v>6</v>
      </c>
      <c r="G12" s="32"/>
      <c r="H12" s="33"/>
      <c r="J12" s="31" t="s">
        <v>7</v>
      </c>
      <c r="K12" s="32"/>
      <c r="L12" s="33"/>
      <c r="N12" s="31" t="s">
        <v>16</v>
      </c>
      <c r="O12" s="32"/>
      <c r="P12" s="33"/>
      <c r="R12" s="34" t="s">
        <v>17</v>
      </c>
      <c r="S12" s="35"/>
      <c r="T12" s="36"/>
    </row>
    <row r="13" spans="1:20">
      <c r="B13" s="9" t="s">
        <v>0</v>
      </c>
      <c r="C13" s="9" t="s">
        <v>1</v>
      </c>
      <c r="D13" s="9" t="s">
        <v>15</v>
      </c>
      <c r="F13" s="9" t="s">
        <v>0</v>
      </c>
      <c r="G13" s="9" t="s">
        <v>1</v>
      </c>
      <c r="H13" s="9" t="s">
        <v>15</v>
      </c>
      <c r="J13" s="9" t="s">
        <v>0</v>
      </c>
      <c r="K13" s="9" t="s">
        <v>1</v>
      </c>
      <c r="L13" s="9" t="s">
        <v>15</v>
      </c>
      <c r="N13" s="9" t="s">
        <v>0</v>
      </c>
      <c r="O13" s="9" t="s">
        <v>1</v>
      </c>
      <c r="P13" s="9" t="s">
        <v>15</v>
      </c>
      <c r="R13" s="22" t="s">
        <v>0</v>
      </c>
      <c r="S13" s="23" t="s">
        <v>1</v>
      </c>
      <c r="T13" s="23" t="s">
        <v>15</v>
      </c>
    </row>
    <row r="14" spans="1:20">
      <c r="B14" s="15">
        <v>0</v>
      </c>
      <c r="C14" s="15"/>
      <c r="D14" s="16">
        <f>$D$8</f>
        <v>146.51921100000001</v>
      </c>
      <c r="F14" s="15">
        <v>0</v>
      </c>
      <c r="G14" s="15"/>
      <c r="H14" s="16">
        <f>$D$8</f>
        <v>146.51921100000001</v>
      </c>
      <c r="J14" s="15">
        <v>0</v>
      </c>
      <c r="K14" s="15"/>
      <c r="L14" s="16">
        <f>$D$8</f>
        <v>146.51921100000001</v>
      </c>
      <c r="N14" s="15">
        <v>0</v>
      </c>
      <c r="O14" s="15"/>
      <c r="P14" s="16">
        <f>$D$8</f>
        <v>146.51921100000001</v>
      </c>
      <c r="R14" s="24">
        <v>0</v>
      </c>
      <c r="S14" s="25"/>
      <c r="T14" s="26">
        <v>146.52000000000001</v>
      </c>
    </row>
    <row r="15" spans="1:20">
      <c r="B15" s="15">
        <v>1</v>
      </c>
      <c r="C15" s="15">
        <f ca="1">NORMINV(RAND(),0,1)</f>
        <v>-1.0649881024707222</v>
      </c>
      <c r="D15" s="16">
        <f ca="1">D14*EXP(($D$6-$D$7^2/2)+$D$7*C15)</f>
        <v>144.1619784030587</v>
      </c>
      <c r="F15" s="15">
        <v>1</v>
      </c>
      <c r="G15" s="15">
        <f ca="1">NORMINV(RAND(),0,1)</f>
        <v>-1.1830730131386946</v>
      </c>
      <c r="H15" s="16">
        <f ca="1">$D$8*EXP(($D$6-$D$7^2/2)+$D$7*G15)</f>
        <v>143.8819963175535</v>
      </c>
      <c r="J15" s="15">
        <v>1</v>
      </c>
      <c r="K15" s="15">
        <f ca="1">NORMINV(RAND(),0,1)</f>
        <v>7.9526391635809171E-2</v>
      </c>
      <c r="L15" s="16">
        <f ca="1">$D$8*EXP(($D$6-$D$7^2/2)+$D$7*K15)</f>
        <v>146.90403953798193</v>
      </c>
      <c r="N15" s="15">
        <v>1</v>
      </c>
      <c r="O15" s="15">
        <f ca="1">NORMINV(RAND(),0,1)</f>
        <v>-0.54341849645114859</v>
      </c>
      <c r="P15" s="16">
        <f ca="1">$D$8*EXP(($D$6-$D$7^2/2)+$D$7*O15)</f>
        <v>145.40516428122717</v>
      </c>
      <c r="R15" s="24">
        <v>1</v>
      </c>
      <c r="S15" s="25">
        <v>0.73689411400000004</v>
      </c>
      <c r="T15" s="26">
        <v>148.5</v>
      </c>
    </row>
    <row r="16" spans="1:20">
      <c r="B16" s="15">
        <v>2</v>
      </c>
      <c r="C16" s="15">
        <f t="shared" ref="C16:C79" ca="1" si="0">NORMINV(RAND(),0,1)</f>
        <v>0.54429117299326413</v>
      </c>
      <c r="D16" s="16">
        <f ca="1">D15*EXP(($D$6-$D$7^2/2)+$D$7*C16)</f>
        <v>145.65079426958366</v>
      </c>
      <c r="F16" s="15">
        <v>2</v>
      </c>
      <c r="G16" s="15">
        <f t="shared" ref="G16:G79" ca="1" si="1">NORMINV(RAND(),0,1)</f>
        <v>0.55834255381283682</v>
      </c>
      <c r="H16" s="16">
        <f ca="1">H15*EXP(($D$6-$D$7^2/2)+$D$7*G16)</f>
        <v>145.40155210554579</v>
      </c>
      <c r="J16" s="15">
        <v>2</v>
      </c>
      <c r="K16" s="15">
        <f t="shared" ref="K16:K79" ca="1" si="2">NORMINV(RAND(),0,1)</f>
        <v>0.2871425464271285</v>
      </c>
      <c r="L16" s="16">
        <f ca="1">L15*EXP(($D$6-$D$7^2/2)+$D$7*K16)</f>
        <v>147.79417262847574</v>
      </c>
      <c r="N16" s="15">
        <v>2</v>
      </c>
      <c r="O16" s="15">
        <f t="shared" ref="O16:O79" ca="1" si="3">NORMINV(RAND(),0,1)</f>
        <v>-0.82501739177874489</v>
      </c>
      <c r="P16" s="16">
        <f ca="1">P15*EXP(($D$6-$D$7^2/2)+$D$7*O16)</f>
        <v>143.63217165264234</v>
      </c>
      <c r="R16" s="24">
        <v>2</v>
      </c>
      <c r="S16" s="25">
        <v>0.59865965799999998</v>
      </c>
      <c r="T16" s="26">
        <v>150.16999999999999</v>
      </c>
    </row>
    <row r="17" spans="2:20">
      <c r="B17" s="15">
        <v>3</v>
      </c>
      <c r="C17" s="15">
        <f t="shared" ca="1" si="0"/>
        <v>2.8846074040877655E-2</v>
      </c>
      <c r="D17" s="16">
        <f t="shared" ref="D17:D80" ca="1" si="4">D16*EXP(($D$6-$D$7^2/2)+$D$7*C17)</f>
        <v>145.91155032774003</v>
      </c>
      <c r="F17" s="15">
        <v>3</v>
      </c>
      <c r="G17" s="15">
        <f t="shared" ca="1" si="1"/>
        <v>-1.2736602693463301</v>
      </c>
      <c r="H17" s="16">
        <f t="shared" ref="H17:H80" ca="1" si="5">H16*EXP(($D$6-$D$7^2/2)+$D$7*G17)</f>
        <v>142.57167398675261</v>
      </c>
      <c r="J17" s="15">
        <v>3</v>
      </c>
      <c r="K17" s="15">
        <f t="shared" ca="1" si="2"/>
        <v>-0.2480230625028482</v>
      </c>
      <c r="L17" s="16">
        <f t="shared" ref="L17:L80" ca="1" si="6">L16*EXP(($D$6-$D$7^2/2)+$D$7*K17)</f>
        <v>147.38543828836163</v>
      </c>
      <c r="N17" s="15">
        <v>3</v>
      </c>
      <c r="O17" s="15">
        <f t="shared" ca="1" si="3"/>
        <v>-0.5981170822053693</v>
      </c>
      <c r="P17" s="16">
        <f t="shared" ref="P17:P80" ca="1" si="7">P16*EXP(($D$6-$D$7^2/2)+$D$7*O17)</f>
        <v>142.41177686685526</v>
      </c>
      <c r="R17" s="24">
        <v>3</v>
      </c>
      <c r="S17" s="25">
        <v>-0.86476076999999996</v>
      </c>
      <c r="T17" s="26">
        <v>148.24</v>
      </c>
    </row>
    <row r="18" spans="2:20">
      <c r="B18" s="15">
        <v>4</v>
      </c>
      <c r="C18" s="15">
        <f t="shared" ca="1" si="0"/>
        <v>1.2935764849388307</v>
      </c>
      <c r="D18" s="16">
        <f t="shared" ca="1" si="4"/>
        <v>149.24816697093911</v>
      </c>
      <c r="F18" s="15">
        <v>4</v>
      </c>
      <c r="G18" s="15">
        <f t="shared" ca="1" si="1"/>
        <v>2.1915677505739435</v>
      </c>
      <c r="H18" s="16">
        <f t="shared" ca="1" si="5"/>
        <v>148.00384743508309</v>
      </c>
      <c r="J18" s="15">
        <v>4</v>
      </c>
      <c r="K18" s="15">
        <f t="shared" ca="1" si="2"/>
        <v>1.0861156807040737</v>
      </c>
      <c r="L18" s="16">
        <f t="shared" ca="1" si="6"/>
        <v>150.24174400583593</v>
      </c>
      <c r="N18" s="15">
        <v>4</v>
      </c>
      <c r="O18" s="15">
        <f t="shared" ca="1" si="3"/>
        <v>0.66689532759123271</v>
      </c>
      <c r="P18" s="16">
        <f t="shared" ca="1" si="7"/>
        <v>144.17322692277739</v>
      </c>
      <c r="R18" s="24">
        <v>4</v>
      </c>
      <c r="S18" s="25">
        <v>-0.37306932999999998</v>
      </c>
      <c r="T18" s="26">
        <v>147.53</v>
      </c>
    </row>
    <row r="19" spans="2:20">
      <c r="B19" s="15">
        <v>5</v>
      </c>
      <c r="C19" s="15">
        <f t="shared" ca="1" si="0"/>
        <v>0.64708245645572637</v>
      </c>
      <c r="D19" s="16">
        <f t="shared" ca="1" si="4"/>
        <v>151.04489880728485</v>
      </c>
      <c r="F19" s="15">
        <v>5</v>
      </c>
      <c r="G19" s="15">
        <f t="shared" ca="1" si="1"/>
        <v>-0.48704033157546101</v>
      </c>
      <c r="H19" s="16">
        <f t="shared" ca="1" si="5"/>
        <v>147.01490096374286</v>
      </c>
      <c r="J19" s="15">
        <v>5</v>
      </c>
      <c r="K19" s="15">
        <f t="shared" ca="1" si="2"/>
        <v>-2.1311816937440167</v>
      </c>
      <c r="L19" s="16">
        <f t="shared" ca="1" si="6"/>
        <v>145.25254480183617</v>
      </c>
      <c r="N19" s="15">
        <v>5</v>
      </c>
      <c r="O19" s="15">
        <f t="shared" ca="1" si="3"/>
        <v>0.44456469629348627</v>
      </c>
      <c r="P19" s="16">
        <f t="shared" ca="1" si="7"/>
        <v>145.42320846283326</v>
      </c>
      <c r="R19" s="24">
        <v>5</v>
      </c>
      <c r="S19" s="25">
        <v>1.4668115260000001</v>
      </c>
      <c r="T19" s="26">
        <v>151.33000000000001</v>
      </c>
    </row>
    <row r="20" spans="2:20">
      <c r="B20" s="15">
        <v>6</v>
      </c>
      <c r="C20" s="15">
        <f t="shared" ca="1" si="0"/>
        <v>-1.2555185931260566</v>
      </c>
      <c r="D20" s="16">
        <f t="shared" ca="1" si="4"/>
        <v>148.14942750537151</v>
      </c>
      <c r="F20" s="15">
        <v>6</v>
      </c>
      <c r="G20" s="15">
        <f ca="1">NORMINV(RAND(),0,1)</f>
        <v>0.92732196205343176</v>
      </c>
      <c r="H20" s="16">
        <f t="shared" ca="1" si="5"/>
        <v>149.47276131887307</v>
      </c>
      <c r="J20" s="15">
        <v>6</v>
      </c>
      <c r="K20" s="15">
        <f t="shared" ca="1" si="2"/>
        <v>1.2632118517693374</v>
      </c>
      <c r="L20" s="16">
        <f t="shared" ca="1" si="6"/>
        <v>148.49983943411584</v>
      </c>
      <c r="N20" s="15">
        <v>6</v>
      </c>
      <c r="O20" s="15">
        <f t="shared" ca="1" si="3"/>
        <v>1.2612311724578764</v>
      </c>
      <c r="P20" s="16">
        <f t="shared" ca="1" si="7"/>
        <v>148.66947062403869</v>
      </c>
      <c r="R20" s="24">
        <v>6</v>
      </c>
      <c r="S20" s="25">
        <v>-1.20071539</v>
      </c>
      <c r="T20" s="26">
        <v>148.57</v>
      </c>
    </row>
    <row r="21" spans="2:20">
      <c r="B21" s="15">
        <v>7</v>
      </c>
      <c r="C21" s="15">
        <f t="shared" ca="1" si="0"/>
        <v>0.72248003824215346</v>
      </c>
      <c r="D21" s="16">
        <f t="shared" ca="1" si="4"/>
        <v>150.11915419769463</v>
      </c>
      <c r="F21" s="15">
        <v>7</v>
      </c>
      <c r="G21" s="15">
        <f t="shared" ca="1" si="1"/>
        <v>-1.0489507529804065</v>
      </c>
      <c r="H21" s="16">
        <f t="shared" ca="1" si="5"/>
        <v>147.10684565461258</v>
      </c>
      <c r="J21" s="15">
        <v>7</v>
      </c>
      <c r="K21" s="15">
        <f t="shared" ca="1" si="2"/>
        <v>-0.41749634267507268</v>
      </c>
      <c r="L21" s="16">
        <f t="shared" ca="1" si="6"/>
        <v>147.67655663090594</v>
      </c>
      <c r="N21" s="15">
        <v>7</v>
      </c>
      <c r="O21" s="15">
        <f t="shared" ca="1" si="3"/>
        <v>-0.44384807355696676</v>
      </c>
      <c r="P21" s="16">
        <f t="shared" ca="1" si="7"/>
        <v>147.78112207401858</v>
      </c>
      <c r="R21" s="24">
        <v>7</v>
      </c>
      <c r="S21" s="25">
        <v>-5.0599299999999998E-3</v>
      </c>
      <c r="T21" s="26">
        <v>148.75</v>
      </c>
    </row>
    <row r="22" spans="2:20">
      <c r="B22" s="15">
        <v>8</v>
      </c>
      <c r="C22" s="15">
        <f t="shared" ca="1" si="0"/>
        <v>0.23611580319706027</v>
      </c>
      <c r="D22" s="16">
        <f t="shared" ca="1" si="4"/>
        <v>150.90195016582325</v>
      </c>
      <c r="F22" s="15">
        <v>8</v>
      </c>
      <c r="G22" s="15">
        <f t="shared" ca="1" si="1"/>
        <v>-1.5859760313960902</v>
      </c>
      <c r="H22" s="16">
        <f t="shared" ca="1" si="5"/>
        <v>143.50403305586536</v>
      </c>
      <c r="J22" s="15">
        <v>8</v>
      </c>
      <c r="K22" s="15">
        <f t="shared" ca="1" si="2"/>
        <v>0.70975143897556658</v>
      </c>
      <c r="L22" s="16">
        <f t="shared" ca="1" si="6"/>
        <v>149.60864246442074</v>
      </c>
      <c r="N22" s="15">
        <v>8</v>
      </c>
      <c r="O22" s="15">
        <f t="shared" ca="1" si="3"/>
        <v>0.27076479188837016</v>
      </c>
      <c r="P22" s="16">
        <f t="shared" ca="1" si="7"/>
        <v>148.63648801214129</v>
      </c>
      <c r="R22" s="24">
        <v>8</v>
      </c>
      <c r="S22" s="25">
        <v>1.3820511230000001</v>
      </c>
      <c r="T22" s="26">
        <v>152.37</v>
      </c>
    </row>
    <row r="23" spans="2:20">
      <c r="B23" s="15">
        <v>9</v>
      </c>
      <c r="C23" s="15">
        <f t="shared" ca="1" si="0"/>
        <v>0.85345358804066895</v>
      </c>
      <c r="D23" s="16">
        <f t="shared" ca="1" si="4"/>
        <v>153.2383309771852</v>
      </c>
      <c r="F23" s="15">
        <v>9</v>
      </c>
      <c r="G23" s="15">
        <f t="shared" ca="1" si="1"/>
        <v>1.5063106713217034</v>
      </c>
      <c r="H23" s="16">
        <f t="shared" ca="1" si="5"/>
        <v>147.30057399623027</v>
      </c>
      <c r="J23" s="15">
        <v>9</v>
      </c>
      <c r="K23" s="15">
        <f t="shared" ca="1" si="2"/>
        <v>0.45044821964368181</v>
      </c>
      <c r="L23" s="16">
        <f t="shared" ca="1" si="6"/>
        <v>150.92036648975574</v>
      </c>
      <c r="N23" s="15">
        <v>9</v>
      </c>
      <c r="O23" s="15">
        <f t="shared" ca="1" si="3"/>
        <v>1.098578388523493</v>
      </c>
      <c r="P23" s="16">
        <f t="shared" ca="1" si="7"/>
        <v>151.54812921932194</v>
      </c>
      <c r="R23" s="24">
        <v>9</v>
      </c>
      <c r="S23" s="25">
        <v>-2.3492990699999998</v>
      </c>
      <c r="T23" s="26">
        <v>146.78</v>
      </c>
    </row>
    <row r="24" spans="2:20">
      <c r="B24" s="15">
        <v>10</v>
      </c>
      <c r="C24" s="15">
        <f t="shared" ca="1" si="0"/>
        <v>0.73021354008510653</v>
      </c>
      <c r="D24" s="16">
        <f t="shared" ca="1" si="4"/>
        <v>155.29548775021874</v>
      </c>
      <c r="F24" s="15">
        <v>10</v>
      </c>
      <c r="G24" s="15">
        <f t="shared" ca="1" si="1"/>
        <v>-0.39595601307836603</v>
      </c>
      <c r="H24" s="16">
        <f t="shared" ca="1" si="5"/>
        <v>146.53589482124286</v>
      </c>
      <c r="J24" s="15">
        <v>10</v>
      </c>
      <c r="K24" s="15">
        <f t="shared" ca="1" si="2"/>
        <v>-0.17157187499704324</v>
      </c>
      <c r="L24" s="16">
        <f t="shared" ca="1" si="6"/>
        <v>150.69253038009214</v>
      </c>
      <c r="N24" s="15">
        <v>10</v>
      </c>
      <c r="O24" s="15">
        <f t="shared" ca="1" si="3"/>
        <v>-0.25644786784722079</v>
      </c>
      <c r="P24" s="16">
        <f t="shared" ca="1" si="7"/>
        <v>151.10805338314944</v>
      </c>
      <c r="R24" s="24">
        <v>10</v>
      </c>
      <c r="S24" s="25">
        <v>1.4910689749999999</v>
      </c>
      <c r="T24" s="26">
        <v>150.63</v>
      </c>
    </row>
    <row r="25" spans="2:20">
      <c r="B25" s="15">
        <v>11</v>
      </c>
      <c r="C25" s="15">
        <f t="shared" ca="1" si="0"/>
        <v>1.0563632563000158</v>
      </c>
      <c r="D25" s="16">
        <f t="shared" ca="1" si="4"/>
        <v>158.22756816807495</v>
      </c>
      <c r="F25" s="15">
        <v>11</v>
      </c>
      <c r="G25" s="15">
        <f ca="1">NORMINV(RAND(),0,1)</f>
        <v>1.1357473724926896</v>
      </c>
      <c r="H25" s="16">
        <f t="shared" ca="1" si="5"/>
        <v>149.49783879971125</v>
      </c>
      <c r="J25" s="15">
        <v>11</v>
      </c>
      <c r="K25" s="15">
        <f t="shared" ca="1" si="2"/>
        <v>-0.3064376377776527</v>
      </c>
      <c r="L25" s="16">
        <f t="shared" ca="1" si="6"/>
        <v>150.13133342536594</v>
      </c>
      <c r="N25" s="15">
        <v>11</v>
      </c>
      <c r="O25" s="15">
        <f t="shared" ca="1" si="3"/>
        <v>0.81378500546887755</v>
      </c>
      <c r="P25" s="16">
        <f t="shared" ca="1" si="7"/>
        <v>153.34744727389878</v>
      </c>
      <c r="R25" s="24">
        <v>11</v>
      </c>
      <c r="S25" s="25">
        <v>2.3366863000000002E-2</v>
      </c>
      <c r="T25" s="26">
        <v>150.88999999999999</v>
      </c>
    </row>
    <row r="26" spans="2:20">
      <c r="B26" s="15">
        <v>12</v>
      </c>
      <c r="C26" s="15">
        <f t="shared" ca="1" si="0"/>
        <v>0.39774266383877965</v>
      </c>
      <c r="D26" s="16">
        <f t="shared" ca="1" si="4"/>
        <v>159.47642454226161</v>
      </c>
      <c r="F26" s="15">
        <v>12</v>
      </c>
      <c r="G26" s="15">
        <f t="shared" ca="1" si="1"/>
        <v>-1.1010841545203438</v>
      </c>
      <c r="H26" s="16">
        <f t="shared" ca="1" si="5"/>
        <v>147.00530200061837</v>
      </c>
      <c r="J26" s="15">
        <v>12</v>
      </c>
      <c r="K26" s="15">
        <f t="shared" ca="1" si="2"/>
        <v>1.1005927958118376</v>
      </c>
      <c r="L26" s="16">
        <f t="shared" ca="1" si="6"/>
        <v>153.07733359686878</v>
      </c>
      <c r="N26" s="15">
        <v>12</v>
      </c>
      <c r="O26" s="15">
        <f t="shared" ca="1" si="3"/>
        <v>-1.2646834988888884</v>
      </c>
      <c r="P26" s="16">
        <f t="shared" ca="1" si="7"/>
        <v>150.38514501787901</v>
      </c>
      <c r="R26" s="24">
        <v>12</v>
      </c>
      <c r="S26" s="25">
        <v>-0.53026936000000002</v>
      </c>
      <c r="T26" s="26">
        <v>149.77000000000001</v>
      </c>
    </row>
    <row r="27" spans="2:20">
      <c r="B27" s="15">
        <v>13</v>
      </c>
      <c r="C27" s="15">
        <f t="shared" ca="1" si="0"/>
        <v>-1.3709079149082533</v>
      </c>
      <c r="D27" s="16">
        <f t="shared" ca="1" si="4"/>
        <v>156.12246483627538</v>
      </c>
      <c r="F27" s="15">
        <v>13</v>
      </c>
      <c r="G27" s="15">
        <f t="shared" ca="1" si="1"/>
        <v>-0.60531048146717004</v>
      </c>
      <c r="H27" s="16">
        <f t="shared" ca="1" si="5"/>
        <v>145.73898676830237</v>
      </c>
      <c r="J27" s="15">
        <v>13</v>
      </c>
      <c r="K27" s="15">
        <f t="shared" ca="1" si="2"/>
        <v>2.3182147756661595</v>
      </c>
      <c r="L27" s="16">
        <f t="shared" ca="1" si="6"/>
        <v>159.24145645342153</v>
      </c>
      <c r="N27" s="15">
        <v>13</v>
      </c>
      <c r="O27" s="15">
        <f t="shared" ca="1" si="3"/>
        <v>0.1690256907801439</v>
      </c>
      <c r="P27" s="16">
        <f t="shared" ca="1" si="7"/>
        <v>151.00245365447904</v>
      </c>
      <c r="R27" s="24">
        <v>13</v>
      </c>
      <c r="S27" s="25">
        <v>-1.24495066</v>
      </c>
      <c r="T27" s="26">
        <v>146.93</v>
      </c>
    </row>
    <row r="28" spans="2:20">
      <c r="B28" s="15">
        <v>14</v>
      </c>
      <c r="C28" s="15">
        <f t="shared" ca="1" si="0"/>
        <v>-1.1011550093687288</v>
      </c>
      <c r="D28" s="16">
        <f t="shared" ca="1" si="4"/>
        <v>153.51929837227192</v>
      </c>
      <c r="F28" s="15">
        <v>14</v>
      </c>
      <c r="G28" s="15">
        <f t="shared" ca="1" si="1"/>
        <v>0.55229727929332972</v>
      </c>
      <c r="H28" s="16">
        <f t="shared" ca="1" si="5"/>
        <v>147.26349763929505</v>
      </c>
      <c r="J28" s="15">
        <v>14</v>
      </c>
      <c r="K28" s="15">
        <f t="shared" ca="1" si="2"/>
        <v>-0.28090046882141667</v>
      </c>
      <c r="L28" s="16">
        <f t="shared" ca="1" si="6"/>
        <v>158.71513474206432</v>
      </c>
      <c r="N28" s="15">
        <v>14</v>
      </c>
      <c r="O28" s="15">
        <f t="shared" ca="1" si="3"/>
        <v>-0.24861763353324151</v>
      </c>
      <c r="P28" s="16">
        <f t="shared" ca="1" si="7"/>
        <v>150.58337263092776</v>
      </c>
      <c r="R28" s="24">
        <v>14</v>
      </c>
      <c r="S28" s="25">
        <v>0.82589697500000003</v>
      </c>
      <c r="T28" s="26">
        <v>149.13</v>
      </c>
    </row>
    <row r="29" spans="2:20">
      <c r="B29" s="15">
        <v>15</v>
      </c>
      <c r="C29" s="15">
        <f t="shared" ca="1" si="0"/>
        <v>-1.1640493416793034</v>
      </c>
      <c r="D29" s="16">
        <f t="shared" ca="1" si="4"/>
        <v>150.80331038191798</v>
      </c>
      <c r="F29" s="15">
        <v>15</v>
      </c>
      <c r="G29" s="15">
        <f t="shared" ca="1" si="1"/>
        <v>-6.4067840082555561E-2</v>
      </c>
      <c r="H29" s="16">
        <f t="shared" ca="1" si="5"/>
        <v>147.30165065459357</v>
      </c>
      <c r="J29" s="15">
        <v>15</v>
      </c>
      <c r="K29" s="15">
        <f t="shared" ca="1" si="2"/>
        <v>0.96353695210392054</v>
      </c>
      <c r="L29" s="16">
        <f t="shared" ca="1" si="6"/>
        <v>161.46484223753529</v>
      </c>
      <c r="N29" s="15">
        <v>15</v>
      </c>
      <c r="O29" s="15">
        <f t="shared" ca="1" si="3"/>
        <v>-0.35255698380584166</v>
      </c>
      <c r="P29" s="16">
        <f t="shared" ca="1" si="7"/>
        <v>149.90871933167247</v>
      </c>
      <c r="R29" s="24">
        <v>15</v>
      </c>
      <c r="S29" s="25">
        <v>0.65993600100000005</v>
      </c>
      <c r="T29" s="26">
        <v>150.96</v>
      </c>
    </row>
    <row r="30" spans="2:20">
      <c r="B30" s="15">
        <v>16</v>
      </c>
      <c r="C30" s="15">
        <f t="shared" ca="1" si="0"/>
        <v>-0.41577040071915083</v>
      </c>
      <c r="D30" s="16">
        <f t="shared" ca="1" si="4"/>
        <v>149.97151838038843</v>
      </c>
      <c r="F30" s="15">
        <v>16</v>
      </c>
      <c r="G30" s="15">
        <f t="shared" ca="1" si="1"/>
        <v>0.97774265509610225</v>
      </c>
      <c r="H30" s="16">
        <f t="shared" ca="1" si="5"/>
        <v>149.88867184777243</v>
      </c>
      <c r="J30" s="15">
        <v>16</v>
      </c>
      <c r="K30" s="15">
        <f t="shared" ca="1" si="2"/>
        <v>1.2150196401933366</v>
      </c>
      <c r="L30" s="16">
        <f t="shared" ca="1" si="6"/>
        <v>164.94366642758297</v>
      </c>
      <c r="N30" s="15">
        <v>16</v>
      </c>
      <c r="O30" s="15">
        <f t="shared" ca="1" si="3"/>
        <v>1.5438874671227516</v>
      </c>
      <c r="P30" s="16">
        <f t="shared" ca="1" si="7"/>
        <v>153.96992264157396</v>
      </c>
      <c r="R30" s="24">
        <v>16</v>
      </c>
      <c r="S30" s="25">
        <v>-0.51652991999999998</v>
      </c>
      <c r="T30" s="26">
        <v>149.88</v>
      </c>
    </row>
    <row r="31" spans="2:20">
      <c r="B31" s="15">
        <v>17</v>
      </c>
      <c r="C31" s="15">
        <f t="shared" ca="1" si="0"/>
        <v>-1.1125210246585022</v>
      </c>
      <c r="D31" s="16">
        <f t="shared" ca="1" si="4"/>
        <v>147.44332015801871</v>
      </c>
      <c r="F31" s="15">
        <v>17</v>
      </c>
      <c r="G31" s="15">
        <f t="shared" ca="1" si="1"/>
        <v>-2.7758654611121116</v>
      </c>
      <c r="H31" s="16">
        <f t="shared" ca="1" si="5"/>
        <v>143.38133197977152</v>
      </c>
      <c r="J31" s="15">
        <v>17</v>
      </c>
      <c r="K31" s="15">
        <f t="shared" ca="1" si="2"/>
        <v>1.0934873472336009</v>
      </c>
      <c r="L31" s="16">
        <f t="shared" ca="1" si="6"/>
        <v>168.1606543494612</v>
      </c>
      <c r="N31" s="15">
        <v>17</v>
      </c>
      <c r="O31" s="15">
        <f t="shared" ca="1" si="3"/>
        <v>-0.81251163395580273</v>
      </c>
      <c r="P31" s="16">
        <f t="shared" ca="1" si="7"/>
        <v>152.12381218588121</v>
      </c>
      <c r="R31" s="24">
        <v>17</v>
      </c>
      <c r="S31" s="25">
        <v>-0.44193390999999999</v>
      </c>
      <c r="T31" s="26">
        <v>148.99</v>
      </c>
    </row>
    <row r="32" spans="2:20">
      <c r="B32" s="15">
        <v>18</v>
      </c>
      <c r="C32" s="15">
        <f t="shared" ca="1" si="0"/>
        <v>-1.2493338100601372</v>
      </c>
      <c r="D32" s="16">
        <f t="shared" ca="1" si="4"/>
        <v>144.63161529462215</v>
      </c>
      <c r="F32" s="15">
        <v>18</v>
      </c>
      <c r="G32" s="15">
        <f t="shared" ca="1" si="1"/>
        <v>0.61551197929499624</v>
      </c>
      <c r="H32" s="16">
        <f t="shared" ca="1" si="5"/>
        <v>145.03203669588524</v>
      </c>
      <c r="J32" s="15">
        <v>18</v>
      </c>
      <c r="K32" s="15">
        <f t="shared" ca="1" si="2"/>
        <v>0.90948438079414851</v>
      </c>
      <c r="L32" s="16">
        <f t="shared" ca="1" si="6"/>
        <v>170.92183870703946</v>
      </c>
      <c r="N32" s="15">
        <v>18</v>
      </c>
      <c r="O32" s="15">
        <f t="shared" ca="1" si="3"/>
        <v>0.44126715781398612</v>
      </c>
      <c r="P32" s="16">
        <f t="shared" ca="1" si="7"/>
        <v>153.43439553931029</v>
      </c>
      <c r="R32" s="24">
        <v>18</v>
      </c>
      <c r="S32" s="25">
        <v>0.54314543800000004</v>
      </c>
      <c r="T32" s="26">
        <v>150.52000000000001</v>
      </c>
    </row>
    <row r="33" spans="2:20">
      <c r="B33" s="15">
        <v>19</v>
      </c>
      <c r="C33" s="15">
        <f t="shared" ca="1" si="0"/>
        <v>-0.29501854372956771</v>
      </c>
      <c r="D33" s="16">
        <f t="shared" ca="1" si="4"/>
        <v>144.1200807523785</v>
      </c>
      <c r="F33" s="15">
        <v>19</v>
      </c>
      <c r="G33" s="15">
        <f t="shared" ca="1" si="1"/>
        <v>1.0286423184384608</v>
      </c>
      <c r="H33" s="16">
        <f t="shared" ca="1" si="5"/>
        <v>147.702914189296</v>
      </c>
      <c r="J33" s="15">
        <v>19</v>
      </c>
      <c r="K33" s="15">
        <f t="shared" ca="1" si="2"/>
        <v>0.25438823831450863</v>
      </c>
      <c r="L33" s="16">
        <f t="shared" ca="1" si="6"/>
        <v>171.86480244864504</v>
      </c>
      <c r="N33" s="15">
        <v>19</v>
      </c>
      <c r="O33" s="15">
        <f t="shared" ca="1" si="3"/>
        <v>-0.75630901197195877</v>
      </c>
      <c r="P33" s="16">
        <f t="shared" ca="1" si="7"/>
        <v>151.73503550929618</v>
      </c>
      <c r="R33" s="24">
        <v>19</v>
      </c>
      <c r="S33" s="25">
        <v>0.56522618700000005</v>
      </c>
      <c r="T33" s="26">
        <v>152.13</v>
      </c>
    </row>
    <row r="34" spans="2:20">
      <c r="B34" s="15">
        <v>20</v>
      </c>
      <c r="C34" s="15">
        <f t="shared" ca="1" si="0"/>
        <v>1.0019725966142308</v>
      </c>
      <c r="D34" s="16">
        <f t="shared" ca="1" si="4"/>
        <v>146.70973508477223</v>
      </c>
      <c r="F34" s="15">
        <v>20</v>
      </c>
      <c r="G34" s="15">
        <f t="shared" ca="1" si="1"/>
        <v>0.21952086172493393</v>
      </c>
      <c r="H34" s="16">
        <f t="shared" ca="1" si="5"/>
        <v>148.43255316026696</v>
      </c>
      <c r="J34" s="15">
        <v>20</v>
      </c>
      <c r="K34" s="15">
        <f t="shared" ca="1" si="2"/>
        <v>-1.1618908379414143</v>
      </c>
      <c r="L34" s="16">
        <f t="shared" ca="1" si="6"/>
        <v>168.83025414186685</v>
      </c>
      <c r="N34" s="15">
        <v>20</v>
      </c>
      <c r="O34" s="15">
        <f t="shared" ca="1" si="3"/>
        <v>0.18620097685099873</v>
      </c>
      <c r="P34" s="16">
        <f t="shared" ca="1" si="7"/>
        <v>152.40097137593565</v>
      </c>
      <c r="R34" s="24">
        <v>20</v>
      </c>
      <c r="S34" s="25">
        <v>-1.0745552199999999</v>
      </c>
      <c r="T34" s="26">
        <v>149.66</v>
      </c>
    </row>
    <row r="35" spans="2:20">
      <c r="B35" s="15">
        <v>21</v>
      </c>
      <c r="C35" s="15">
        <f t="shared" ca="1" si="0"/>
        <v>-1.9128817551573545</v>
      </c>
      <c r="D35" s="16">
        <f t="shared" ca="1" si="4"/>
        <v>142.3484880943173</v>
      </c>
      <c r="F35" s="15">
        <v>21</v>
      </c>
      <c r="G35" s="15">
        <f t="shared" ca="1" si="1"/>
        <v>2.0204993403668254</v>
      </c>
      <c r="H35" s="16">
        <f t="shared" ca="1" si="5"/>
        <v>153.65468831292699</v>
      </c>
      <c r="J35" s="15">
        <v>21</v>
      </c>
      <c r="K35" s="15">
        <f t="shared" ca="1" si="2"/>
        <v>-0.4938425532070107</v>
      </c>
      <c r="L35" s="16">
        <f t="shared" ca="1" si="6"/>
        <v>167.68336877366994</v>
      </c>
      <c r="N35" s="15">
        <v>21</v>
      </c>
      <c r="O35" s="15">
        <f t="shared" ca="1" si="3"/>
        <v>-0.69603623374290502</v>
      </c>
      <c r="P35" s="16">
        <f t="shared" ca="1" si="7"/>
        <v>150.86267877494143</v>
      </c>
      <c r="R35" s="24">
        <v>21</v>
      </c>
      <c r="S35" s="25">
        <v>-1.1312734099999999</v>
      </c>
      <c r="T35" s="26">
        <v>147.09</v>
      </c>
    </row>
    <row r="36" spans="2:20">
      <c r="B36" s="15">
        <v>22</v>
      </c>
      <c r="C36" s="15">
        <f t="shared" ca="1" si="0"/>
        <v>0.93090975046336732</v>
      </c>
      <c r="D36" s="16">
        <f t="shared" ca="1" si="4"/>
        <v>144.73688199435929</v>
      </c>
      <c r="F36" s="15">
        <v>22</v>
      </c>
      <c r="G36" s="15">
        <f t="shared" ca="1" si="1"/>
        <v>1.2986625166640717</v>
      </c>
      <c r="H36" s="16">
        <f t="shared" ca="1" si="5"/>
        <v>157.18153074369678</v>
      </c>
      <c r="J36" s="15">
        <v>22</v>
      </c>
      <c r="K36" s="15">
        <f t="shared" ca="1" si="2"/>
        <v>0.36305461675913497</v>
      </c>
      <c r="L36" s="16">
        <f t="shared" ca="1" si="6"/>
        <v>168.91037108295203</v>
      </c>
      <c r="N36" s="15">
        <v>22</v>
      </c>
      <c r="O36" s="15">
        <f t="shared" ca="1" si="3"/>
        <v>-0.69243567774555659</v>
      </c>
      <c r="P36" s="16">
        <f t="shared" ca="1" si="7"/>
        <v>149.34876575878036</v>
      </c>
      <c r="R36" s="24">
        <v>22</v>
      </c>
      <c r="S36" s="25">
        <v>1.665199388</v>
      </c>
      <c r="T36" s="26">
        <v>151.38</v>
      </c>
    </row>
    <row r="37" spans="2:20">
      <c r="B37" s="15">
        <v>23</v>
      </c>
      <c r="C37" s="15">
        <f t="shared" ca="1" si="0"/>
        <v>-0.97617682363345304</v>
      </c>
      <c r="D37" s="16">
        <f t="shared" ca="1" si="4"/>
        <v>142.61669053696707</v>
      </c>
      <c r="F37" s="15">
        <v>23</v>
      </c>
      <c r="G37" s="15">
        <f t="shared" ca="1" si="1"/>
        <v>1.0274000667931429</v>
      </c>
      <c r="H37" s="16">
        <f t="shared" ca="1" si="5"/>
        <v>160.0728768968776</v>
      </c>
      <c r="J37" s="15">
        <v>23</v>
      </c>
      <c r="K37" s="15">
        <f t="shared" ca="1" si="2"/>
        <v>-0.94883975906856355</v>
      </c>
      <c r="L37" s="16">
        <f t="shared" ca="1" si="6"/>
        <v>166.51099317593369</v>
      </c>
      <c r="N37" s="15">
        <v>23</v>
      </c>
      <c r="O37" s="15">
        <f t="shared" ca="1" si="3"/>
        <v>-7.7950318841459157E-2</v>
      </c>
      <c r="P37" s="16">
        <f t="shared" ca="1" si="7"/>
        <v>149.35332097544449</v>
      </c>
      <c r="R37" s="24">
        <v>23</v>
      </c>
      <c r="S37" s="25">
        <v>7.63199E-3</v>
      </c>
      <c r="T37" s="26">
        <v>151.6</v>
      </c>
    </row>
    <row r="38" spans="2:20">
      <c r="B38" s="15">
        <v>24</v>
      </c>
      <c r="C38" s="15">
        <f t="shared" ca="1" si="0"/>
        <v>-1.0799450051168955</v>
      </c>
      <c r="D38" s="16">
        <f t="shared" ca="1" si="4"/>
        <v>140.28769461013263</v>
      </c>
      <c r="F38" s="15">
        <v>24</v>
      </c>
      <c r="G38" s="15">
        <f t="shared" ca="1" si="1"/>
        <v>0.26189385994575631</v>
      </c>
      <c r="H38" s="16">
        <f t="shared" ca="1" si="5"/>
        <v>160.97587736132328</v>
      </c>
      <c r="J38" s="15">
        <v>24</v>
      </c>
      <c r="K38" s="15">
        <f t="shared" ca="1" si="2"/>
        <v>1.5093675739452701</v>
      </c>
      <c r="L38" s="16">
        <f t="shared" ca="1" si="6"/>
        <v>170.92480764483929</v>
      </c>
      <c r="N38" s="15">
        <v>24</v>
      </c>
      <c r="O38" s="15">
        <f t="shared" ca="1" si="3"/>
        <v>-0.65972898264091284</v>
      </c>
      <c r="P38" s="16">
        <f t="shared" ca="1" si="7"/>
        <v>147.93418786450491</v>
      </c>
      <c r="R38" s="24">
        <v>24</v>
      </c>
      <c r="S38" s="25">
        <v>1.4876275910000001</v>
      </c>
      <c r="T38" s="26">
        <v>155.56</v>
      </c>
    </row>
    <row r="39" spans="2:20">
      <c r="B39" s="15">
        <v>25</v>
      </c>
      <c r="C39" s="15">
        <f t="shared" ca="1" si="0"/>
        <v>0.85899428398560362</v>
      </c>
      <c r="D39" s="16">
        <f t="shared" ca="1" si="4"/>
        <v>142.47273251424102</v>
      </c>
      <c r="F39" s="15">
        <v>25</v>
      </c>
      <c r="G39" s="15">
        <f t="shared" ca="1" si="1"/>
        <v>0.96493915573086464</v>
      </c>
      <c r="H39" s="16">
        <f t="shared" ca="1" si="5"/>
        <v>163.76853221562453</v>
      </c>
      <c r="J39" s="15">
        <v>25</v>
      </c>
      <c r="K39" s="15">
        <f t="shared" ca="1" si="2"/>
        <v>1.6290225488918397</v>
      </c>
      <c r="L39" s="16">
        <f t="shared" ca="1" si="6"/>
        <v>175.80158764802837</v>
      </c>
      <c r="N39" s="15">
        <v>25</v>
      </c>
      <c r="O39" s="15">
        <f t="shared" ca="1" si="3"/>
        <v>0.83348111002620673</v>
      </c>
      <c r="P39" s="16">
        <f t="shared" ca="1" si="7"/>
        <v>150.17523291488891</v>
      </c>
      <c r="R39" s="24">
        <v>25</v>
      </c>
      <c r="S39" s="25">
        <v>0.82802039000000005</v>
      </c>
      <c r="T39" s="26">
        <v>157.9</v>
      </c>
    </row>
    <row r="40" spans="2:20">
      <c r="B40" s="15">
        <v>26</v>
      </c>
      <c r="C40" s="15">
        <f t="shared" ca="1" si="0"/>
        <v>0.92170545264511117</v>
      </c>
      <c r="D40" s="16">
        <f t="shared" ca="1" si="4"/>
        <v>144.84126162943073</v>
      </c>
      <c r="F40" s="15">
        <v>26</v>
      </c>
      <c r="G40" s="15">
        <f t="shared" ca="1" si="1"/>
        <v>-1.8141077888343233</v>
      </c>
      <c r="H40" s="16">
        <f t="shared" ca="1" si="5"/>
        <v>159.15877680101372</v>
      </c>
      <c r="J40" s="15">
        <v>26</v>
      </c>
      <c r="K40" s="15">
        <f t="shared" ca="1" si="2"/>
        <v>0.62302412406453578</v>
      </c>
      <c r="L40" s="16">
        <f t="shared" ca="1" si="6"/>
        <v>177.84753007892584</v>
      </c>
      <c r="N40" s="15">
        <v>26</v>
      </c>
      <c r="O40" s="15">
        <f t="shared" ca="1" si="3"/>
        <v>-1.4452228244837388</v>
      </c>
      <c r="P40" s="16">
        <f t="shared" ca="1" si="7"/>
        <v>146.83713066741353</v>
      </c>
      <c r="R40" s="24">
        <v>26</v>
      </c>
      <c r="S40" s="25">
        <v>-0.99340165999999996</v>
      </c>
      <c r="T40" s="26">
        <v>155.54</v>
      </c>
    </row>
    <row r="41" spans="2:20">
      <c r="B41" s="15">
        <v>27</v>
      </c>
      <c r="C41" s="15">
        <f t="shared" ca="1" si="0"/>
        <v>-0.45758476888336741</v>
      </c>
      <c r="D41" s="16">
        <f t="shared" ca="1" si="4"/>
        <v>143.94323196903247</v>
      </c>
      <c r="F41" s="15">
        <v>27</v>
      </c>
      <c r="G41" s="15">
        <f t="shared" ca="1" si="1"/>
        <v>1.8100968065374952</v>
      </c>
      <c r="H41" s="16">
        <f t="shared" ca="1" si="5"/>
        <v>164.18857110595869</v>
      </c>
      <c r="J41" s="15">
        <v>27</v>
      </c>
      <c r="K41" s="15">
        <f t="shared" ca="1" si="2"/>
        <v>0.75189954255932656</v>
      </c>
      <c r="L41" s="16">
        <f t="shared" ca="1" si="6"/>
        <v>180.29941259599659</v>
      </c>
      <c r="N41" s="15">
        <v>27</v>
      </c>
      <c r="O41" s="15">
        <f t="shared" ca="1" si="3"/>
        <v>1.4061465213994981</v>
      </c>
      <c r="P41" s="16">
        <f t="shared" ca="1" si="7"/>
        <v>150.47351714078184</v>
      </c>
      <c r="R41" s="24">
        <v>27</v>
      </c>
      <c r="S41" s="25">
        <v>-0.25203892</v>
      </c>
      <c r="T41" s="26">
        <v>155.1</v>
      </c>
    </row>
    <row r="42" spans="2:20">
      <c r="B42" s="15">
        <v>28</v>
      </c>
      <c r="C42" s="15">
        <f t="shared" ca="1" si="0"/>
        <v>-0.81024364587349063</v>
      </c>
      <c r="D42" s="16">
        <f t="shared" ca="1" si="4"/>
        <v>142.22265242852328</v>
      </c>
      <c r="F42" s="15">
        <v>28</v>
      </c>
      <c r="G42" s="15">
        <f t="shared" ca="1" si="1"/>
        <v>-0.21427776353819319</v>
      </c>
      <c r="H42" s="16">
        <f t="shared" ca="1" si="5"/>
        <v>163.82548440358187</v>
      </c>
      <c r="J42" s="15">
        <v>28</v>
      </c>
      <c r="K42" s="15">
        <f t="shared" ca="1" si="2"/>
        <v>-2.5876845445791075</v>
      </c>
      <c r="L42" s="16">
        <f t="shared" ca="1" si="6"/>
        <v>173.00695382910021</v>
      </c>
      <c r="N42" s="15">
        <v>28</v>
      </c>
      <c r="O42" s="15">
        <f t="shared" ca="1" si="3"/>
        <v>0.21817870593271066</v>
      </c>
      <c r="P42" s="16">
        <f t="shared" ca="1" si="7"/>
        <v>151.2135014154162</v>
      </c>
      <c r="R42" s="24">
        <v>28</v>
      </c>
      <c r="S42" s="25">
        <v>0.14684773800000001</v>
      </c>
      <c r="T42" s="26">
        <v>155.68</v>
      </c>
    </row>
    <row r="43" spans="2:20">
      <c r="B43" s="15">
        <v>29</v>
      </c>
      <c r="C43" s="15">
        <f t="shared" ca="1" si="0"/>
        <v>1.395927070495955</v>
      </c>
      <c r="D43" s="16">
        <f t="shared" ca="1" si="4"/>
        <v>145.72024410478136</v>
      </c>
      <c r="F43" s="15">
        <v>29</v>
      </c>
      <c r="G43" s="15">
        <f t="shared" ca="1" si="1"/>
        <v>0.46990003960440929</v>
      </c>
      <c r="H43" s="16">
        <f t="shared" ca="1" si="5"/>
        <v>165.31478840299852</v>
      </c>
      <c r="J43" s="15">
        <v>29</v>
      </c>
      <c r="K43" s="15">
        <f t="shared" ca="1" si="2"/>
        <v>0.39692770453513859</v>
      </c>
      <c r="L43" s="16">
        <f t="shared" ca="1" si="6"/>
        <v>174.37012126195927</v>
      </c>
      <c r="N43" s="15">
        <v>29</v>
      </c>
      <c r="O43" s="15">
        <f t="shared" ca="1" si="3"/>
        <v>-0.95486071814356188</v>
      </c>
      <c r="P43" s="16">
        <f t="shared" ca="1" si="7"/>
        <v>149.05073314552317</v>
      </c>
      <c r="R43" s="24">
        <v>29</v>
      </c>
      <c r="S43" s="25">
        <v>-2.7712759999999999E-2</v>
      </c>
      <c r="T43" s="26">
        <v>155.82</v>
      </c>
    </row>
    <row r="44" spans="2:20">
      <c r="B44" s="15">
        <v>30</v>
      </c>
      <c r="C44" s="15">
        <f t="shared" ca="1" si="0"/>
        <v>0.17883172213472701</v>
      </c>
      <c r="D44" s="16">
        <f t="shared" ca="1" si="4"/>
        <v>146.34202698564408</v>
      </c>
      <c r="F44" s="15">
        <v>30</v>
      </c>
      <c r="G44" s="15">
        <f t="shared" ca="1" si="1"/>
        <v>0.39562651629151763</v>
      </c>
      <c r="H44" s="16">
        <f t="shared" ca="1" si="5"/>
        <v>166.61377810093313</v>
      </c>
      <c r="J44" s="15">
        <v>30</v>
      </c>
      <c r="K44" s="15">
        <f t="shared" ca="1" si="2"/>
        <v>-0.18990002892928701</v>
      </c>
      <c r="L44" s="16">
        <f t="shared" ca="1" si="6"/>
        <v>174.0543581163748</v>
      </c>
      <c r="N44" s="15">
        <v>30</v>
      </c>
      <c r="O44" s="15">
        <f t="shared" ca="1" si="3"/>
        <v>-2.2955010255384319E-2</v>
      </c>
      <c r="P44" s="16">
        <f t="shared" ca="1" si="7"/>
        <v>149.19029264849991</v>
      </c>
      <c r="R44" s="24">
        <v>30</v>
      </c>
      <c r="S44" s="25">
        <v>2.3905513360000001</v>
      </c>
      <c r="T44" s="26">
        <v>162.28</v>
      </c>
    </row>
    <row r="45" spans="2:20">
      <c r="B45" s="15">
        <v>31</v>
      </c>
      <c r="C45" s="15">
        <f t="shared" ca="1" si="0"/>
        <v>0.10194790522331097</v>
      </c>
      <c r="D45" s="16">
        <f t="shared" ca="1" si="4"/>
        <v>146.78056036151492</v>
      </c>
      <c r="F45" s="15">
        <v>31</v>
      </c>
      <c r="G45" s="15">
        <f t="shared" ca="1" si="1"/>
        <v>-0.20090521788411267</v>
      </c>
      <c r="H45" s="16">
        <f t="shared" ca="1" si="5"/>
        <v>166.28193144942534</v>
      </c>
      <c r="J45" s="15">
        <v>31</v>
      </c>
      <c r="K45" s="15">
        <f t="shared" ca="1" si="2"/>
        <v>-2.2729146813097549</v>
      </c>
      <c r="L45" s="16">
        <f t="shared" ca="1" si="6"/>
        <v>167.88221043021733</v>
      </c>
      <c r="N45" s="15">
        <v>31</v>
      </c>
      <c r="O45" s="15">
        <f t="shared" ca="1" si="3"/>
        <v>0.98631717844299949</v>
      </c>
      <c r="P45" s="16">
        <f t="shared" ca="1" si="7"/>
        <v>151.83191493020954</v>
      </c>
      <c r="R45" s="24">
        <v>31</v>
      </c>
      <c r="S45" s="25">
        <v>1.090051546</v>
      </c>
      <c r="T45" s="26">
        <v>165.44</v>
      </c>
    </row>
    <row r="46" spans="2:20">
      <c r="B46" s="15">
        <v>32</v>
      </c>
      <c r="C46" s="15">
        <f t="shared" ca="1" si="0"/>
        <v>-0.6315490882674395</v>
      </c>
      <c r="D46" s="16">
        <f t="shared" ca="1" si="4"/>
        <v>145.45333683698325</v>
      </c>
      <c r="F46" s="15">
        <v>32</v>
      </c>
      <c r="G46" s="15">
        <f t="shared" ca="1" si="1"/>
        <v>1.4870312160074681</v>
      </c>
      <c r="H46" s="16">
        <f t="shared" ca="1" si="5"/>
        <v>170.62691923283279</v>
      </c>
      <c r="J46" s="15">
        <v>32</v>
      </c>
      <c r="K46" s="15">
        <f t="shared" ca="1" si="2"/>
        <v>-1.4045124361510788</v>
      </c>
      <c r="L46" s="16">
        <f t="shared" ca="1" si="6"/>
        <v>164.26056921848377</v>
      </c>
      <c r="N46" s="15">
        <v>32</v>
      </c>
      <c r="O46" s="15">
        <f t="shared" ca="1" si="3"/>
        <v>0.90716653743218933</v>
      </c>
      <c r="P46" s="16">
        <f t="shared" ca="1" si="7"/>
        <v>154.31909400880735</v>
      </c>
      <c r="R46" s="24">
        <v>32</v>
      </c>
      <c r="S46" s="25">
        <v>-1.10998274</v>
      </c>
      <c r="T46" s="26">
        <v>162.66</v>
      </c>
    </row>
    <row r="47" spans="2:20">
      <c r="B47" s="15">
        <v>33</v>
      </c>
      <c r="C47" s="15">
        <f t="shared" ca="1" si="0"/>
        <v>1.2940011677355183</v>
      </c>
      <c r="D47" s="16">
        <f t="shared" ca="1" si="4"/>
        <v>148.780515531482</v>
      </c>
      <c r="F47" s="15">
        <v>33</v>
      </c>
      <c r="G47" s="15">
        <f t="shared" ca="1" si="1"/>
        <v>-0.60478945759202851</v>
      </c>
      <c r="H47" s="16">
        <f t="shared" ca="1" si="5"/>
        <v>169.15857649709065</v>
      </c>
      <c r="J47" s="15">
        <v>33</v>
      </c>
      <c r="K47" s="15">
        <f t="shared" ca="1" si="2"/>
        <v>-1.5025396551935304</v>
      </c>
      <c r="L47" s="16">
        <f t="shared" ca="1" si="6"/>
        <v>160.45789742150046</v>
      </c>
      <c r="N47" s="15">
        <v>33</v>
      </c>
      <c r="O47" s="15">
        <f t="shared" ca="1" si="3"/>
        <v>-0.52444908523124023</v>
      </c>
      <c r="P47" s="16">
        <f t="shared" ca="1" si="7"/>
        <v>153.19357520092694</v>
      </c>
      <c r="R47" s="24">
        <v>33</v>
      </c>
      <c r="S47" s="25">
        <v>-2.1426964900000001</v>
      </c>
      <c r="T47" s="26">
        <v>157.22999999999999</v>
      </c>
    </row>
    <row r="48" spans="2:20">
      <c r="B48" s="15">
        <v>34</v>
      </c>
      <c r="C48" s="15">
        <f t="shared" ca="1" si="0"/>
        <v>-1.6486811581128931</v>
      </c>
      <c r="D48" s="16">
        <f t="shared" ca="1" si="4"/>
        <v>144.98696406468497</v>
      </c>
      <c r="F48" s="15">
        <v>34</v>
      </c>
      <c r="G48" s="15">
        <f t="shared" ca="1" si="1"/>
        <v>-0.14656055737833573</v>
      </c>
      <c r="H48" s="16">
        <f t="shared" ca="1" si="5"/>
        <v>168.97276901265283</v>
      </c>
      <c r="J48" s="15">
        <v>34</v>
      </c>
      <c r="K48" s="15">
        <f t="shared" ca="1" si="2"/>
        <v>-2.2080951218130549</v>
      </c>
      <c r="L48" s="16">
        <f t="shared" ca="1" si="6"/>
        <v>154.93313836821383</v>
      </c>
      <c r="N48" s="15">
        <v>34</v>
      </c>
      <c r="O48" s="15">
        <f t="shared" ca="1" si="3"/>
        <v>-0.95262968687122707</v>
      </c>
      <c r="P48" s="16">
        <f t="shared" ca="1" si="7"/>
        <v>151.00803275885605</v>
      </c>
      <c r="R48" s="24">
        <v>34</v>
      </c>
      <c r="S48" s="25">
        <v>-1.1625193</v>
      </c>
      <c r="T48" s="26">
        <v>154.44999999999999</v>
      </c>
    </row>
    <row r="49" spans="2:20">
      <c r="B49" s="15">
        <v>35</v>
      </c>
      <c r="C49" s="15">
        <f t="shared" ca="1" si="0"/>
        <v>9.7724943783064747E-2</v>
      </c>
      <c r="D49" s="16">
        <f t="shared" ca="1" si="4"/>
        <v>145.41132712895927</v>
      </c>
      <c r="F49" s="15">
        <v>35</v>
      </c>
      <c r="G49" s="15">
        <f t="shared" ca="1" si="1"/>
        <v>-2.3263211356599056</v>
      </c>
      <c r="H49" s="16">
        <f t="shared" ca="1" si="5"/>
        <v>162.83758560629832</v>
      </c>
      <c r="J49" s="15">
        <v>35</v>
      </c>
      <c r="K49" s="15">
        <f t="shared" ca="1" si="2"/>
        <v>0.86924534061567915</v>
      </c>
      <c r="L49" s="16">
        <f t="shared" ca="1" si="6"/>
        <v>157.3728414003067</v>
      </c>
      <c r="N49" s="15">
        <v>35</v>
      </c>
      <c r="O49" s="15">
        <f t="shared" ca="1" si="3"/>
        <v>0.3191984212515222</v>
      </c>
      <c r="P49" s="16">
        <f t="shared" ca="1" si="7"/>
        <v>152.0032291642199</v>
      </c>
      <c r="R49" s="24">
        <v>35</v>
      </c>
      <c r="S49" s="25">
        <v>8.1489830999999999E-2</v>
      </c>
      <c r="T49" s="26">
        <v>154.86000000000001</v>
      </c>
    </row>
    <row r="50" spans="2:20">
      <c r="B50" s="15">
        <v>36</v>
      </c>
      <c r="C50" s="15">
        <f t="shared" ca="1" si="0"/>
        <v>-0.792216547421291</v>
      </c>
      <c r="D50" s="16">
        <f t="shared" ca="1" si="4"/>
        <v>143.7158446813728</v>
      </c>
      <c r="F50" s="15">
        <v>36</v>
      </c>
      <c r="G50" s="15">
        <f t="shared" ca="1" si="1"/>
        <v>-1.5950160384401633</v>
      </c>
      <c r="H50" s="16">
        <f t="shared" ca="1" si="5"/>
        <v>158.82587041847603</v>
      </c>
      <c r="J50" s="15">
        <v>36</v>
      </c>
      <c r="K50" s="15">
        <f t="shared" ca="1" si="2"/>
        <v>1.5439427593317316</v>
      </c>
      <c r="L50" s="16">
        <f t="shared" ca="1" si="6"/>
        <v>161.63640367842498</v>
      </c>
      <c r="N50" s="15">
        <v>36</v>
      </c>
      <c r="O50" s="15">
        <f t="shared" ca="1" si="3"/>
        <v>-1.3807612336046013</v>
      </c>
      <c r="P50" s="16">
        <f t="shared" ca="1" si="7"/>
        <v>148.78230214047872</v>
      </c>
      <c r="R50" s="24">
        <v>36</v>
      </c>
      <c r="S50" s="25">
        <v>-0.13384122000000001</v>
      </c>
      <c r="T50" s="26">
        <v>154.72</v>
      </c>
    </row>
    <row r="51" spans="2:20">
      <c r="B51" s="15">
        <v>37</v>
      </c>
      <c r="C51" s="15">
        <f t="shared" ca="1" si="0"/>
        <v>-1.7095624632051407</v>
      </c>
      <c r="D51" s="16">
        <f t="shared" ca="1" si="4"/>
        <v>139.91112925703152</v>
      </c>
      <c r="F51" s="15">
        <v>37</v>
      </c>
      <c r="G51" s="15">
        <f t="shared" ca="1" si="1"/>
        <v>-1.4754500534470274</v>
      </c>
      <c r="H51" s="16">
        <f t="shared" ca="1" si="5"/>
        <v>155.21822110770077</v>
      </c>
      <c r="J51" s="15">
        <v>37</v>
      </c>
      <c r="K51" s="15">
        <f t="shared" ca="1" si="2"/>
        <v>-0.30869147253042278</v>
      </c>
      <c r="L51" s="16">
        <f t="shared" ca="1" si="6"/>
        <v>161.02847540580862</v>
      </c>
      <c r="N51" s="15">
        <v>37</v>
      </c>
      <c r="O51" s="15">
        <f t="shared" ca="1" si="3"/>
        <v>-0.82731209194974553</v>
      </c>
      <c r="P51" s="16">
        <f t="shared" ca="1" si="7"/>
        <v>146.96257852063135</v>
      </c>
      <c r="R51" s="24">
        <v>37</v>
      </c>
      <c r="S51" s="25">
        <v>-0.47646999000000001</v>
      </c>
      <c r="T51" s="26">
        <v>153.71</v>
      </c>
    </row>
    <row r="52" spans="2:20">
      <c r="B52" s="15">
        <v>38</v>
      </c>
      <c r="C52" s="15">
        <f t="shared" ca="1" si="0"/>
        <v>1.5896017413467614</v>
      </c>
      <c r="D52" s="16">
        <f t="shared" ca="1" si="4"/>
        <v>143.80967525460684</v>
      </c>
      <c r="F52" s="15">
        <v>38</v>
      </c>
      <c r="G52" s="15">
        <f t="shared" ca="1" si="1"/>
        <v>-0.58336858905251077</v>
      </c>
      <c r="H52" s="16">
        <f t="shared" ca="1" si="5"/>
        <v>153.93675534941474</v>
      </c>
      <c r="J52" s="15">
        <v>38</v>
      </c>
      <c r="K52" s="15">
        <f t="shared" ca="1" si="2"/>
        <v>0.80058482721837831</v>
      </c>
      <c r="L52" s="16">
        <f t="shared" ca="1" si="6"/>
        <v>163.37937972350329</v>
      </c>
      <c r="N52" s="15">
        <v>38</v>
      </c>
      <c r="O52" s="15">
        <f t="shared" ca="1" si="3"/>
        <v>0.10502735202415518</v>
      </c>
      <c r="P52" s="16">
        <f t="shared" ca="1" si="7"/>
        <v>147.41044449877137</v>
      </c>
      <c r="R52" s="24">
        <v>38</v>
      </c>
      <c r="S52" s="25">
        <v>-4.1823310000000002E-2</v>
      </c>
      <c r="T52" s="26">
        <v>153.81</v>
      </c>
    </row>
    <row r="53" spans="2:20">
      <c r="B53" s="15">
        <v>39</v>
      </c>
      <c r="C53" s="15">
        <f t="shared" ca="1" si="0"/>
        <v>-0.29447773911118819</v>
      </c>
      <c r="D53" s="16">
        <f t="shared" ca="1" si="4"/>
        <v>143.30232360590387</v>
      </c>
      <c r="F53" s="15">
        <v>39</v>
      </c>
      <c r="G53" s="15">
        <f t="shared" ca="1" si="1"/>
        <v>-1.194655157531487</v>
      </c>
      <c r="H53" s="16">
        <f t="shared" ca="1" si="5"/>
        <v>151.13721051216319</v>
      </c>
      <c r="J53" s="15">
        <v>39</v>
      </c>
      <c r="K53" s="15">
        <f t="shared" ca="1" si="2"/>
        <v>0.11447657302662934</v>
      </c>
      <c r="L53" s="16">
        <f t="shared" ca="1" si="6"/>
        <v>163.90277066632484</v>
      </c>
      <c r="N53" s="15">
        <v>39</v>
      </c>
      <c r="O53" s="15">
        <f t="shared" ca="1" si="3"/>
        <v>-0.15144603868825726</v>
      </c>
      <c r="P53" s="16">
        <f t="shared" ca="1" si="7"/>
        <v>147.23668301250791</v>
      </c>
      <c r="R53" s="24">
        <v>39</v>
      </c>
      <c r="S53" s="25">
        <v>-1.9496540200000001</v>
      </c>
      <c r="T53" s="26">
        <v>149.15</v>
      </c>
    </row>
    <row r="54" spans="2:20">
      <c r="B54" s="15">
        <v>40</v>
      </c>
      <c r="C54" s="15">
        <f t="shared" ca="1" si="0"/>
        <v>-8.3946602643431151E-2</v>
      </c>
      <c r="D54" s="16">
        <f t="shared" ca="1" si="4"/>
        <v>143.29254837861805</v>
      </c>
      <c r="F54" s="15">
        <v>40</v>
      </c>
      <c r="G54" s="15">
        <f t="shared" ca="1" si="1"/>
        <v>0.46728848488802538</v>
      </c>
      <c r="H54" s="16">
        <f t="shared" ca="1" si="5"/>
        <v>152.50461110575003</v>
      </c>
      <c r="J54" s="15">
        <v>40</v>
      </c>
      <c r="K54" s="15">
        <f t="shared" ca="1" si="2"/>
        <v>1.0687553124120461</v>
      </c>
      <c r="L54" s="16">
        <f t="shared" ca="1" si="6"/>
        <v>167.03143475338351</v>
      </c>
      <c r="N54" s="15">
        <v>40</v>
      </c>
      <c r="O54" s="15">
        <f t="shared" ca="1" si="3"/>
        <v>1.0032911935575686</v>
      </c>
      <c r="P54" s="16">
        <f t="shared" ca="1" si="7"/>
        <v>149.88559239575426</v>
      </c>
      <c r="R54" s="24">
        <v>40</v>
      </c>
      <c r="S54" s="25">
        <v>-0.74386220999999997</v>
      </c>
      <c r="T54" s="26">
        <v>147.53</v>
      </c>
    </row>
    <row r="55" spans="2:20">
      <c r="B55" s="15">
        <v>41</v>
      </c>
      <c r="C55" s="15">
        <f t="shared" ca="1" si="0"/>
        <v>-1.3261850437443061</v>
      </c>
      <c r="D55" s="16">
        <f t="shared" ca="1" si="4"/>
        <v>140.38227404686245</v>
      </c>
      <c r="F55" s="15">
        <v>41</v>
      </c>
      <c r="G55" s="15">
        <f t="shared" ca="1" si="1"/>
        <v>2.5911017034715926</v>
      </c>
      <c r="H55" s="16">
        <f t="shared" ca="1" si="5"/>
        <v>159.35999357631803</v>
      </c>
      <c r="J55" s="15">
        <v>41</v>
      </c>
      <c r="K55" s="15">
        <f t="shared" ca="1" si="2"/>
        <v>-6.7540414321730302E-2</v>
      </c>
      <c r="L55" s="16">
        <f t="shared" ca="1" si="6"/>
        <v>167.06515806458219</v>
      </c>
      <c r="N55" s="15">
        <v>41</v>
      </c>
      <c r="O55" s="15">
        <f t="shared" ca="1" si="3"/>
        <v>2.4793517265903398</v>
      </c>
      <c r="P55" s="16">
        <f t="shared" ca="1" si="7"/>
        <v>156.33536487973029</v>
      </c>
      <c r="R55" s="24">
        <v>41</v>
      </c>
      <c r="S55" s="25">
        <v>2.1161391410000001</v>
      </c>
      <c r="T55" s="26">
        <v>152.96</v>
      </c>
    </row>
    <row r="56" spans="2:20">
      <c r="B56" s="15">
        <v>42</v>
      </c>
      <c r="C56" s="15">
        <f t="shared" ca="1" si="0"/>
        <v>0.1408049003428487</v>
      </c>
      <c r="D56" s="16">
        <f t="shared" ca="1" si="4"/>
        <v>140.89304869870506</v>
      </c>
      <c r="F56" s="15">
        <v>42</v>
      </c>
      <c r="G56" s="15">
        <f t="shared" ca="1" si="1"/>
        <v>0.31416217105151972</v>
      </c>
      <c r="H56" s="16">
        <f t="shared" ca="1" si="5"/>
        <v>160.39693306826453</v>
      </c>
      <c r="J56" s="15">
        <v>42</v>
      </c>
      <c r="K56" s="15">
        <f t="shared" ca="1" si="2"/>
        <v>5.6510310320983373E-2</v>
      </c>
      <c r="L56" s="16">
        <f t="shared" ca="1" si="6"/>
        <v>167.44049268505489</v>
      </c>
      <c r="N56" s="15">
        <v>42</v>
      </c>
      <c r="O56" s="15">
        <f t="shared" ca="1" si="3"/>
        <v>1.1058361647014145</v>
      </c>
      <c r="P56" s="16">
        <f t="shared" ca="1" si="7"/>
        <v>159.41686611042638</v>
      </c>
      <c r="R56" s="24">
        <v>42</v>
      </c>
      <c r="S56" s="25">
        <v>2.3067624200000001</v>
      </c>
      <c r="T56" s="26">
        <v>159.09</v>
      </c>
    </row>
    <row r="57" spans="2:20">
      <c r="B57" s="15">
        <v>43</v>
      </c>
      <c r="C57" s="15">
        <f t="shared" ca="1" si="0"/>
        <v>1.1995472359727808</v>
      </c>
      <c r="D57" s="16">
        <f t="shared" ca="1" si="4"/>
        <v>143.89198842311262</v>
      </c>
      <c r="F57" s="15">
        <v>43</v>
      </c>
      <c r="G57" s="15">
        <f t="shared" ca="1" si="1"/>
        <v>1.0276606521493228</v>
      </c>
      <c r="H57" s="16">
        <f t="shared" ca="1" si="5"/>
        <v>163.34812714319347</v>
      </c>
      <c r="J57" s="15">
        <v>43</v>
      </c>
      <c r="K57" s="15">
        <f t="shared" ca="1" si="2"/>
        <v>-0.12222321910797485</v>
      </c>
      <c r="L57" s="16">
        <f t="shared" ca="1" si="6"/>
        <v>167.32359948511507</v>
      </c>
      <c r="N57" s="15">
        <v>43</v>
      </c>
      <c r="O57" s="15">
        <f t="shared" ca="1" si="3"/>
        <v>-0.27269496279455957</v>
      </c>
      <c r="P57" s="16">
        <f t="shared" ca="1" si="7"/>
        <v>158.91143000698202</v>
      </c>
      <c r="R57" s="24">
        <v>43</v>
      </c>
      <c r="S57" s="25">
        <v>0.23900648699999999</v>
      </c>
      <c r="T57" s="26">
        <v>159.91999999999999</v>
      </c>
    </row>
    <row r="58" spans="2:20">
      <c r="B58" s="15">
        <v>44</v>
      </c>
      <c r="C58" s="15">
        <f t="shared" ca="1" si="0"/>
        <v>-2.1294671360842528</v>
      </c>
      <c r="D58" s="16">
        <f t="shared" ca="1" si="4"/>
        <v>139.11757745959665</v>
      </c>
      <c r="F58" s="15">
        <v>44</v>
      </c>
      <c r="G58" s="15">
        <f t="shared" ca="1" si="1"/>
        <v>1.288175408028821</v>
      </c>
      <c r="H58" s="16">
        <f t="shared" ca="1" si="5"/>
        <v>167.06861683223553</v>
      </c>
      <c r="J58" s="15">
        <v>44</v>
      </c>
      <c r="K58" s="15">
        <f t="shared" ca="1" si="2"/>
        <v>-2.1328296186831932</v>
      </c>
      <c r="L58" s="16">
        <f t="shared" ca="1" si="6"/>
        <v>161.76276064881046</v>
      </c>
      <c r="N58" s="15">
        <v>44</v>
      </c>
      <c r="O58" s="15">
        <f t="shared" ca="1" si="3"/>
        <v>0.43283388348577467</v>
      </c>
      <c r="P58" s="16">
        <f t="shared" ca="1" si="7"/>
        <v>160.25823910130691</v>
      </c>
      <c r="R58" s="24">
        <v>44</v>
      </c>
      <c r="S58" s="25">
        <v>0.20624113699999999</v>
      </c>
      <c r="T58" s="26">
        <v>160.68</v>
      </c>
    </row>
    <row r="59" spans="2:20">
      <c r="B59" s="15">
        <v>45</v>
      </c>
      <c r="C59" s="15">
        <f t="shared" ca="1" si="0"/>
        <v>1.1739812920736876</v>
      </c>
      <c r="D59" s="16">
        <f t="shared" ca="1" si="4"/>
        <v>142.01893889844109</v>
      </c>
      <c r="F59" s="15">
        <v>45</v>
      </c>
      <c r="G59" s="15">
        <f t="shared" ca="1" si="1"/>
        <v>0.94853920662669478</v>
      </c>
      <c r="H59" s="16">
        <f t="shared" ca="1" si="5"/>
        <v>169.9210868476884</v>
      </c>
      <c r="J59" s="15">
        <v>45</v>
      </c>
      <c r="K59" s="15">
        <f t="shared" ca="1" si="2"/>
        <v>-0.42085744092305344</v>
      </c>
      <c r="L59" s="16">
        <f t="shared" ca="1" si="6"/>
        <v>160.85704720312643</v>
      </c>
      <c r="N59" s="15">
        <v>45</v>
      </c>
      <c r="O59" s="15">
        <f t="shared" ca="1" si="3"/>
        <v>0.23095998416416522</v>
      </c>
      <c r="P59" s="16">
        <f t="shared" ca="1" si="7"/>
        <v>161.08023224953249</v>
      </c>
      <c r="R59" s="24">
        <v>45</v>
      </c>
      <c r="S59" s="25">
        <v>-1.6576217600000001</v>
      </c>
      <c r="T59" s="26">
        <v>156.56</v>
      </c>
    </row>
    <row r="60" spans="2:20">
      <c r="B60" s="15">
        <v>46</v>
      </c>
      <c r="C60" s="15">
        <f t="shared" ca="1" si="0"/>
        <v>-1.1487818694597767</v>
      </c>
      <c r="D60" s="16">
        <f t="shared" ca="1" si="4"/>
        <v>139.54147859057289</v>
      </c>
      <c r="F60" s="15">
        <v>46</v>
      </c>
      <c r="G60" s="15">
        <f t="shared" ca="1" si="1"/>
        <v>-0.71979085916378005</v>
      </c>
      <c r="H60" s="16">
        <f t="shared" ca="1" si="5"/>
        <v>168.14018355087526</v>
      </c>
      <c r="J60" s="15">
        <v>46</v>
      </c>
      <c r="K60" s="15">
        <f t="shared" ca="1" si="2"/>
        <v>-0.17824207677723447</v>
      </c>
      <c r="L60" s="16">
        <f t="shared" ca="1" si="6"/>
        <v>160.59657398657825</v>
      </c>
      <c r="N60" s="15">
        <v>46</v>
      </c>
      <c r="O60" s="15">
        <f t="shared" ca="1" si="3"/>
        <v>-0.57980793371219874</v>
      </c>
      <c r="P60" s="16">
        <f t="shared" ca="1" si="7"/>
        <v>159.75973498037754</v>
      </c>
      <c r="R60" s="24">
        <v>46</v>
      </c>
      <c r="S60" s="25">
        <v>0.86894312299999998</v>
      </c>
      <c r="T60" s="26">
        <v>159.02000000000001</v>
      </c>
    </row>
    <row r="61" spans="2:20">
      <c r="B61" s="15">
        <v>47</v>
      </c>
      <c r="C61" s="15">
        <f t="shared" ca="1" si="0"/>
        <v>2.671684432556729</v>
      </c>
      <c r="D61" s="16">
        <f t="shared" ca="1" si="4"/>
        <v>146.00771222526359</v>
      </c>
      <c r="F61" s="15">
        <v>47</v>
      </c>
      <c r="G61" s="15">
        <f t="shared" ca="1" si="1"/>
        <v>-2.0979578903862297</v>
      </c>
      <c r="H61" s="16">
        <f t="shared" ca="1" si="5"/>
        <v>162.64555286026419</v>
      </c>
      <c r="J61" s="15">
        <v>47</v>
      </c>
      <c r="K61" s="15">
        <f t="shared" ca="1" si="2"/>
        <v>-0.11293777384670671</v>
      </c>
      <c r="L61" s="16">
        <f t="shared" ca="1" si="6"/>
        <v>160.50899308501391</v>
      </c>
      <c r="N61" s="15">
        <v>47</v>
      </c>
      <c r="O61" s="15">
        <f t="shared" ca="1" si="3"/>
        <v>-1.1295238783663819E-2</v>
      </c>
      <c r="P61" s="16">
        <f t="shared" ca="1" si="7"/>
        <v>159.94001974251071</v>
      </c>
      <c r="R61" s="24">
        <v>47</v>
      </c>
      <c r="S61" s="25">
        <v>1.5655465799999999</v>
      </c>
      <c r="T61" s="26">
        <v>163.38999999999999</v>
      </c>
    </row>
    <row r="62" spans="2:20">
      <c r="B62" s="15">
        <v>48</v>
      </c>
      <c r="C62" s="15">
        <f t="shared" ca="1" si="0"/>
        <v>-1.7474472072296565</v>
      </c>
      <c r="D62" s="16">
        <f t="shared" ca="1" si="4"/>
        <v>142.05369651791645</v>
      </c>
      <c r="F62" s="15">
        <v>48</v>
      </c>
      <c r="G62" s="15">
        <f t="shared" ca="1" si="1"/>
        <v>-0.48775388348683207</v>
      </c>
      <c r="H62" s="16">
        <f t="shared" ca="1" si="5"/>
        <v>161.55687417564772</v>
      </c>
      <c r="J62" s="15">
        <v>48</v>
      </c>
      <c r="K62" s="15">
        <f t="shared" ca="1" si="2"/>
        <v>-0.29581387855563135</v>
      </c>
      <c r="L62" s="16">
        <f t="shared" ca="1" si="6"/>
        <v>159.93920908973507</v>
      </c>
      <c r="N62" s="15">
        <v>48</v>
      </c>
      <c r="O62" s="15">
        <f t="shared" ca="1" si="3"/>
        <v>0.49426067837050758</v>
      </c>
      <c r="P62" s="16">
        <f t="shared" ca="1" si="7"/>
        <v>161.45874142376368</v>
      </c>
      <c r="R62" s="24">
        <v>48</v>
      </c>
      <c r="S62" s="25">
        <v>-1.0155614100000001</v>
      </c>
      <c r="T62" s="26">
        <v>160.88999999999999</v>
      </c>
    </row>
    <row r="63" spans="2:20">
      <c r="B63" s="15">
        <v>49</v>
      </c>
      <c r="C63" s="15">
        <f t="shared" ca="1" si="0"/>
        <v>1.3965237290967211E-3</v>
      </c>
      <c r="D63" s="16">
        <f t="shared" ca="1" si="4"/>
        <v>142.24371828243969</v>
      </c>
      <c r="F63" s="15">
        <v>49</v>
      </c>
      <c r="G63" s="15">
        <f t="shared" ca="1" si="1"/>
        <v>7.0104224215872243E-2</v>
      </c>
      <c r="H63" s="16">
        <f t="shared" ca="1" si="5"/>
        <v>161.95607470025766</v>
      </c>
      <c r="J63" s="15">
        <v>49</v>
      </c>
      <c r="K63" s="15">
        <f t="shared" ca="1" si="2"/>
        <v>0.18172503950942306</v>
      </c>
      <c r="L63" s="16">
        <f t="shared" ca="1" si="6"/>
        <v>160.6293147586139</v>
      </c>
      <c r="N63" s="15">
        <v>49</v>
      </c>
      <c r="O63" s="15">
        <f t="shared" ca="1" si="3"/>
        <v>0.28988711180519583</v>
      </c>
      <c r="P63" s="16">
        <f t="shared" ca="1" si="7"/>
        <v>162.44440522209192</v>
      </c>
      <c r="R63" s="24">
        <v>49</v>
      </c>
      <c r="S63" s="25">
        <v>1.018651542</v>
      </c>
      <c r="T63" s="26">
        <v>163.83000000000001</v>
      </c>
    </row>
    <row r="64" spans="2:20">
      <c r="B64" s="15">
        <v>50</v>
      </c>
      <c r="C64" s="15">
        <f t="shared" ca="1" si="0"/>
        <v>-0.20767831333614234</v>
      </c>
      <c r="D64" s="16">
        <f t="shared" ca="1" si="4"/>
        <v>141.94458135599481</v>
      </c>
      <c r="F64" s="15">
        <v>50</v>
      </c>
      <c r="G64" s="15">
        <f t="shared" ca="1" si="1"/>
        <v>-0.85433478738965718</v>
      </c>
      <c r="H64" s="16">
        <f t="shared" ca="1" si="5"/>
        <v>159.90407276855385</v>
      </c>
      <c r="J64" s="15">
        <v>50</v>
      </c>
      <c r="K64" s="15">
        <f t="shared" ca="1" si="2"/>
        <v>0.3024218910900075</v>
      </c>
      <c r="L64" s="16">
        <f t="shared" ca="1" si="6"/>
        <v>161.6432682584522</v>
      </c>
      <c r="N64" s="15">
        <v>50</v>
      </c>
      <c r="O64" s="15">
        <f t="shared" ca="1" si="3"/>
        <v>-0.57442911888702242</v>
      </c>
      <c r="P64" s="16">
        <f t="shared" ca="1" si="7"/>
        <v>161.1269921231563</v>
      </c>
      <c r="R64" s="24">
        <v>50</v>
      </c>
      <c r="S64" s="25">
        <v>-0.21385462</v>
      </c>
      <c r="T64" s="26">
        <v>163.47</v>
      </c>
    </row>
    <row r="65" spans="2:20">
      <c r="B65" s="15">
        <v>51</v>
      </c>
      <c r="C65" s="15">
        <f t="shared" ca="1" si="0"/>
        <v>-2.331155675118687</v>
      </c>
      <c r="D65" s="16">
        <f t="shared" ca="1" si="4"/>
        <v>136.77986976138413</v>
      </c>
      <c r="F65" s="15">
        <v>51</v>
      </c>
      <c r="G65" s="15">
        <f t="shared" ca="1" si="1"/>
        <v>-1.2912775588883518</v>
      </c>
      <c r="H65" s="16">
        <f t="shared" ca="1" si="5"/>
        <v>156.74647117783309</v>
      </c>
      <c r="J65" s="15">
        <v>51</v>
      </c>
      <c r="K65" s="15">
        <f t="shared" ca="1" si="2"/>
        <v>0.44313942907096471</v>
      </c>
      <c r="L65" s="16">
        <f t="shared" ca="1" si="6"/>
        <v>163.04088936715689</v>
      </c>
      <c r="N65" s="15">
        <v>51</v>
      </c>
      <c r="O65" s="15">
        <f t="shared" ca="1" si="3"/>
        <v>-1.2952168030804971</v>
      </c>
      <c r="P65" s="16">
        <f t="shared" ca="1" si="7"/>
        <v>157.93499907353151</v>
      </c>
      <c r="R65" s="24">
        <v>51</v>
      </c>
      <c r="S65" s="25">
        <v>0.106638861</v>
      </c>
      <c r="T65" s="26">
        <v>163.97</v>
      </c>
    </row>
    <row r="66" spans="2:20">
      <c r="B66" s="15">
        <v>52</v>
      </c>
      <c r="C66" s="15">
        <f t="shared" ca="1" si="0"/>
        <v>-0.22078145422521633</v>
      </c>
      <c r="D66" s="16">
        <f t="shared" ca="1" si="4"/>
        <v>136.46278285001512</v>
      </c>
      <c r="F66" s="15">
        <v>52</v>
      </c>
      <c r="G66" s="15">
        <f t="shared" ca="1" si="1"/>
        <v>0.75130437796038607</v>
      </c>
      <c r="H66" s="16">
        <f t="shared" ca="1" si="5"/>
        <v>158.90588843225717</v>
      </c>
      <c r="J66" s="15">
        <v>52</v>
      </c>
      <c r="K66" s="15">
        <f t="shared" ca="1" si="2"/>
        <v>-0.48102317424381924</v>
      </c>
      <c r="L66" s="16">
        <f t="shared" ca="1" si="6"/>
        <v>161.96751064477309</v>
      </c>
      <c r="N66" s="15">
        <v>52</v>
      </c>
      <c r="O66" s="15">
        <f t="shared" ca="1" si="3"/>
        <v>0.58340870737789907</v>
      </c>
      <c r="P66" s="16">
        <f t="shared" ca="1" si="7"/>
        <v>159.66884611603206</v>
      </c>
      <c r="R66" s="24">
        <v>52</v>
      </c>
      <c r="S66" s="25">
        <v>0.69036681200000005</v>
      </c>
      <c r="T66" s="26">
        <v>166.06</v>
      </c>
    </row>
    <row r="67" spans="2:20">
      <c r="B67" s="15">
        <v>53</v>
      </c>
      <c r="C67" s="15">
        <f t="shared" ca="1" si="0"/>
        <v>1.0769990720793363</v>
      </c>
      <c r="D67" s="16">
        <f t="shared" ca="1" si="4"/>
        <v>139.08653276683444</v>
      </c>
      <c r="F67" s="15">
        <v>53</v>
      </c>
      <c r="G67" s="15">
        <f t="shared" ca="1" si="1"/>
        <v>0.51157610490995298</v>
      </c>
      <c r="H67" s="16">
        <f t="shared" ca="1" si="5"/>
        <v>160.46052523617229</v>
      </c>
      <c r="J67" s="15">
        <v>53</v>
      </c>
      <c r="K67" s="15">
        <f t="shared" ca="1" si="2"/>
        <v>-1.7632179606482379</v>
      </c>
      <c r="L67" s="16">
        <f t="shared" ca="1" si="6"/>
        <v>157.5403817629666</v>
      </c>
      <c r="N67" s="15">
        <v>53</v>
      </c>
      <c r="O67" s="15">
        <f t="shared" ca="1" si="3"/>
        <v>1.0344543763174043E-2</v>
      </c>
      <c r="P67" s="16">
        <f t="shared" ca="1" si="7"/>
        <v>159.90598535498435</v>
      </c>
      <c r="R67" s="24">
        <v>53</v>
      </c>
      <c r="S67" s="25">
        <v>0.15287546299999999</v>
      </c>
      <c r="T67" s="26">
        <v>166.7</v>
      </c>
    </row>
    <row r="68" spans="2:20">
      <c r="B68" s="15">
        <v>54</v>
      </c>
      <c r="C68" s="15">
        <f t="shared" ca="1" si="0"/>
        <v>1.0716961524873896</v>
      </c>
      <c r="D68" s="16">
        <f t="shared" ca="1" si="4"/>
        <v>141.74835373990373</v>
      </c>
      <c r="F68" s="15">
        <v>54</v>
      </c>
      <c r="G68" s="15">
        <f t="shared" ca="1" si="1"/>
        <v>9.0264560100960969E-2</v>
      </c>
      <c r="H68" s="16">
        <f t="shared" ca="1" si="5"/>
        <v>160.91041374696897</v>
      </c>
      <c r="J68" s="15">
        <v>54</v>
      </c>
      <c r="K68" s="15">
        <f t="shared" ca="1" si="2"/>
        <v>-0.33730542972746125</v>
      </c>
      <c r="L68" s="16">
        <f t="shared" ca="1" si="6"/>
        <v>156.87394301987291</v>
      </c>
      <c r="N68" s="15">
        <v>54</v>
      </c>
      <c r="O68" s="15">
        <f t="shared" ca="1" si="3"/>
        <v>1.6536563957210313</v>
      </c>
      <c r="P68" s="16">
        <f t="shared" ca="1" si="7"/>
        <v>164.53509223630795</v>
      </c>
      <c r="R68" s="24">
        <v>54</v>
      </c>
      <c r="S68" s="25">
        <v>0.27914557299999998</v>
      </c>
      <c r="T68" s="26">
        <v>167.69</v>
      </c>
    </row>
    <row r="69" spans="2:20">
      <c r="B69" s="15">
        <v>55</v>
      </c>
      <c r="C69" s="15">
        <f t="shared" ca="1" si="0"/>
        <v>-1.0033729788926409</v>
      </c>
      <c r="D69" s="16">
        <f t="shared" ca="1" si="4"/>
        <v>139.60941890866428</v>
      </c>
      <c r="F69" s="15">
        <v>55</v>
      </c>
      <c r="G69" s="15">
        <f t="shared" ca="1" si="1"/>
        <v>1.1803669410987199</v>
      </c>
      <c r="H69" s="16">
        <f t="shared" ca="1" si="5"/>
        <v>164.28354451563831</v>
      </c>
      <c r="J69" s="15">
        <v>55</v>
      </c>
      <c r="K69" s="15">
        <f t="shared" ca="1" si="2"/>
        <v>-0.41993978494342099</v>
      </c>
      <c r="L69" s="16">
        <f t="shared" ca="1" si="6"/>
        <v>155.99795886875469</v>
      </c>
      <c r="N69" s="15">
        <v>55</v>
      </c>
      <c r="O69" s="15">
        <f t="shared" ca="1" si="3"/>
        <v>0.60280532675283838</v>
      </c>
      <c r="P69" s="16">
        <f t="shared" ca="1" si="7"/>
        <v>166.3945221167393</v>
      </c>
      <c r="R69" s="24">
        <v>55</v>
      </c>
      <c r="S69" s="25">
        <v>-0.27000101999999998</v>
      </c>
      <c r="T69" s="26">
        <v>167.16</v>
      </c>
    </row>
    <row r="70" spans="2:20">
      <c r="B70" s="15">
        <v>56</v>
      </c>
      <c r="C70" s="15">
        <f t="shared" ca="1" si="0"/>
        <v>1.6474756618158415</v>
      </c>
      <c r="D70" s="16">
        <f t="shared" ca="1" si="4"/>
        <v>143.63634577346821</v>
      </c>
      <c r="F70" s="15">
        <v>56</v>
      </c>
      <c r="G70" s="15">
        <f t="shared" ca="1" si="1"/>
        <v>-1.0826038043785229</v>
      </c>
      <c r="H70" s="16">
        <f t="shared" ca="1" si="5"/>
        <v>161.59364555985672</v>
      </c>
      <c r="J70" s="15">
        <v>56</v>
      </c>
      <c r="K70" s="15">
        <f t="shared" ca="1" si="2"/>
        <v>0.67357895752673547</v>
      </c>
      <c r="L70" s="16">
        <f t="shared" ca="1" si="6"/>
        <v>157.94483053028813</v>
      </c>
      <c r="N70" s="15">
        <v>56</v>
      </c>
      <c r="O70" s="15">
        <f t="shared" ca="1" si="3"/>
        <v>-0.26829556120183551</v>
      </c>
      <c r="P70" s="16">
        <f t="shared" ca="1" si="7"/>
        <v>165.87897682870027</v>
      </c>
      <c r="R70" s="24">
        <v>56</v>
      </c>
      <c r="S70" s="25">
        <v>0.68802540499999998</v>
      </c>
      <c r="T70" s="26">
        <v>169.29</v>
      </c>
    </row>
    <row r="71" spans="2:20">
      <c r="B71" s="15">
        <v>57</v>
      </c>
      <c r="C71" s="15">
        <f t="shared" ca="1" si="0"/>
        <v>1.3705239291191877</v>
      </c>
      <c r="D71" s="16">
        <f t="shared" ca="1" si="4"/>
        <v>147.1071689333497</v>
      </c>
      <c r="F71" s="15">
        <v>57</v>
      </c>
      <c r="G71" s="15">
        <f t="shared" ca="1" si="1"/>
        <v>-1.005140073802526</v>
      </c>
      <c r="H71" s="16">
        <f t="shared" ca="1" si="5"/>
        <v>159.15062196330985</v>
      </c>
      <c r="J71" s="15">
        <v>57</v>
      </c>
      <c r="K71" s="15">
        <f t="shared" ca="1" si="2"/>
        <v>-6.7631707376056976E-2</v>
      </c>
      <c r="L71" s="16">
        <f t="shared" ca="1" si="6"/>
        <v>157.97648184320454</v>
      </c>
      <c r="N71" s="15">
        <v>57</v>
      </c>
      <c r="O71" s="15">
        <f t="shared" ca="1" si="3"/>
        <v>-0.88365381968717238</v>
      </c>
      <c r="P71" s="16">
        <f t="shared" ca="1" si="7"/>
        <v>163.69823879593162</v>
      </c>
      <c r="R71" s="24">
        <v>57</v>
      </c>
      <c r="S71" s="25">
        <v>0.73638434600000002</v>
      </c>
      <c r="T71" s="26">
        <v>171.58</v>
      </c>
    </row>
    <row r="72" spans="2:20">
      <c r="B72" s="15">
        <v>58</v>
      </c>
      <c r="C72" s="15">
        <f t="shared" ca="1" si="0"/>
        <v>1.3589225367298727</v>
      </c>
      <c r="D72" s="16">
        <f t="shared" ca="1" si="4"/>
        <v>150.63308832863359</v>
      </c>
      <c r="F72" s="15">
        <v>58</v>
      </c>
      <c r="G72" s="15">
        <f t="shared" ca="1" si="1"/>
        <v>1.7691482602647282</v>
      </c>
      <c r="H72" s="16">
        <f t="shared" ca="1" si="5"/>
        <v>164.06951657144933</v>
      </c>
      <c r="J72" s="15">
        <v>58</v>
      </c>
      <c r="K72" s="15">
        <f t="shared" ca="1" si="2"/>
        <v>0.36922084416143797</v>
      </c>
      <c r="L72" s="16">
        <f t="shared" ca="1" si="6"/>
        <v>159.14861022882124</v>
      </c>
      <c r="N72" s="15">
        <v>58</v>
      </c>
      <c r="O72" s="15">
        <f t="shared" ca="1" si="3"/>
        <v>-1.0756341394799807</v>
      </c>
      <c r="P72" s="16">
        <f t="shared" ca="1" si="7"/>
        <v>161.03639978806973</v>
      </c>
      <c r="R72" s="24">
        <v>58</v>
      </c>
      <c r="S72" s="25">
        <v>-0.38557904999999998</v>
      </c>
      <c r="T72" s="26">
        <v>170.72</v>
      </c>
    </row>
    <row r="73" spans="2:20">
      <c r="B73" s="15">
        <v>59</v>
      </c>
      <c r="C73" s="15">
        <f t="shared" ca="1" si="0"/>
        <v>-0.11776510202303135</v>
      </c>
      <c r="D73" s="16">
        <f t="shared" ca="1" si="4"/>
        <v>150.53897688161592</v>
      </c>
      <c r="F73" s="15">
        <v>59</v>
      </c>
      <c r="G73" s="15">
        <f t="shared" ca="1" si="1"/>
        <v>0.46654572863756083</v>
      </c>
      <c r="H73" s="16">
        <f t="shared" ca="1" si="5"/>
        <v>165.5518966925537</v>
      </c>
      <c r="J73" s="15">
        <v>59</v>
      </c>
      <c r="K73" s="15">
        <f t="shared" ca="1" si="2"/>
        <v>0.52846270124553707</v>
      </c>
      <c r="L73" s="16">
        <f t="shared" ca="1" si="6"/>
        <v>160.75030450913178</v>
      </c>
      <c r="N73" s="15">
        <v>59</v>
      </c>
      <c r="O73" s="15">
        <f t="shared" ca="1" si="3"/>
        <v>-0.40339785678850959</v>
      </c>
      <c r="P73" s="16">
        <f t="shared" ca="1" si="7"/>
        <v>160.1807883529024</v>
      </c>
      <c r="R73" s="24">
        <v>59</v>
      </c>
      <c r="S73" s="25">
        <v>-0.27442343000000002</v>
      </c>
      <c r="T73" s="26">
        <v>170.17</v>
      </c>
    </row>
    <row r="74" spans="2:20">
      <c r="B74" s="15">
        <v>60</v>
      </c>
      <c r="C74" s="15">
        <f t="shared" ca="1" si="0"/>
        <v>0.54049769121887781</v>
      </c>
      <c r="D74" s="16">
        <f t="shared" ca="1" si="4"/>
        <v>152.08415221905636</v>
      </c>
      <c r="F74" s="15">
        <v>60</v>
      </c>
      <c r="G74" s="15">
        <f t="shared" ca="1" si="1"/>
        <v>-0.13959292832037642</v>
      </c>
      <c r="H74" s="16">
        <f t="shared" ca="1" si="5"/>
        <v>165.3890211540299</v>
      </c>
      <c r="J74" s="15">
        <v>60</v>
      </c>
      <c r="K74" s="15">
        <f t="shared" ca="1" si="2"/>
        <v>1.1700991483898411</v>
      </c>
      <c r="L74" s="16">
        <f t="shared" ca="1" si="6"/>
        <v>164.09233876157975</v>
      </c>
      <c r="N74" s="15">
        <v>60</v>
      </c>
      <c r="O74" s="15">
        <f t="shared" ca="1" si="3"/>
        <v>-1.3112169468236499</v>
      </c>
      <c r="P74" s="16">
        <f t="shared" ca="1" si="7"/>
        <v>156.9661881998193</v>
      </c>
      <c r="R74" s="24">
        <v>60</v>
      </c>
      <c r="S74" s="25">
        <v>-0.73042423999999995</v>
      </c>
      <c r="T74" s="26">
        <v>168.36</v>
      </c>
    </row>
    <row r="75" spans="2:20">
      <c r="B75" s="15">
        <v>61</v>
      </c>
      <c r="C75" s="15">
        <f t="shared" ca="1" si="0"/>
        <v>-0.37015014382423422</v>
      </c>
      <c r="D75" s="16">
        <f t="shared" ca="1" si="4"/>
        <v>151.3589298390757</v>
      </c>
      <c r="F75" s="15">
        <v>61</v>
      </c>
      <c r="G75" s="15">
        <f t="shared" ca="1" si="1"/>
        <v>-0.26966166571190542</v>
      </c>
      <c r="H75" s="16">
        <f t="shared" ca="1" si="5"/>
        <v>164.87288319379348</v>
      </c>
      <c r="J75" s="15">
        <v>61</v>
      </c>
      <c r="K75" s="15">
        <f t="shared" ca="1" si="2"/>
        <v>2.8580711003751862</v>
      </c>
      <c r="L75" s="16">
        <f t="shared" ca="1" si="6"/>
        <v>172.22389246716054</v>
      </c>
      <c r="N75" s="15">
        <v>61</v>
      </c>
      <c r="O75" s="15">
        <f t="shared" ca="1" si="3"/>
        <v>-2.810037314418699E-2</v>
      </c>
      <c r="P75" s="16">
        <f t="shared" ca="1" si="7"/>
        <v>157.09985097893241</v>
      </c>
      <c r="R75" s="24">
        <v>61</v>
      </c>
      <c r="S75" s="25">
        <v>-1.8856214499999999</v>
      </c>
      <c r="T75" s="26">
        <v>163.43</v>
      </c>
    </row>
    <row r="76" spans="2:20">
      <c r="B76" s="15">
        <v>62</v>
      </c>
      <c r="C76" s="15">
        <f t="shared" ca="1" si="0"/>
        <v>-0.25182076159543332</v>
      </c>
      <c r="D76" s="16">
        <f t="shared" ca="1" si="4"/>
        <v>150.93090024725447</v>
      </c>
      <c r="F76" s="15">
        <v>62</v>
      </c>
      <c r="G76" s="15">
        <f t="shared" ca="1" si="1"/>
        <v>0.55796539932540534</v>
      </c>
      <c r="H76" s="16">
        <f t="shared" ca="1" si="5"/>
        <v>166.61309185240637</v>
      </c>
      <c r="J76" s="15">
        <v>62</v>
      </c>
      <c r="K76" s="15">
        <f t="shared" ca="1" si="2"/>
        <v>-0.1091436135635971</v>
      </c>
      <c r="L76" s="16">
        <f t="shared" ca="1" si="6"/>
        <v>172.14072272974667</v>
      </c>
      <c r="N76" s="15">
        <v>62</v>
      </c>
      <c r="O76" s="15">
        <f t="shared" ca="1" si="3"/>
        <v>-0.81002895378535689</v>
      </c>
      <c r="P76" s="16">
        <f t="shared" ca="1" si="7"/>
        <v>155.22255661397662</v>
      </c>
      <c r="R76" s="24">
        <v>62</v>
      </c>
      <c r="S76" s="25">
        <v>-0.27654318999999999</v>
      </c>
      <c r="T76" s="26">
        <v>162.9</v>
      </c>
    </row>
    <row r="77" spans="2:20">
      <c r="B77" s="15">
        <v>63</v>
      </c>
      <c r="C77" s="15">
        <f t="shared" ca="1" si="0"/>
        <v>-3.1710767268235455E-2</v>
      </c>
      <c r="D77" s="16">
        <f t="shared" ca="1" si="4"/>
        <v>151.05044539166622</v>
      </c>
      <c r="F77" s="15">
        <v>63</v>
      </c>
      <c r="G77" s="15">
        <f t="shared" ca="1" si="1"/>
        <v>-0.79356442406697092</v>
      </c>
      <c r="H77" s="16">
        <f t="shared" ca="1" si="5"/>
        <v>164.66674481920094</v>
      </c>
      <c r="J77" s="15">
        <v>63</v>
      </c>
      <c r="K77" s="15">
        <f t="shared" ca="1" si="2"/>
        <v>0.86223070746553143</v>
      </c>
      <c r="L77" s="16">
        <f t="shared" ca="1" si="6"/>
        <v>174.83119943894752</v>
      </c>
      <c r="N77" s="15">
        <v>63</v>
      </c>
      <c r="O77" s="15">
        <f t="shared" ca="1" si="3"/>
        <v>-0.43947116958214372</v>
      </c>
      <c r="P77" s="16">
        <f t="shared" ca="1" si="7"/>
        <v>154.30616962733933</v>
      </c>
      <c r="R77" s="24">
        <v>63</v>
      </c>
      <c r="S77" s="25">
        <v>0.58526559700000003</v>
      </c>
      <c r="T77" s="26">
        <v>164.69</v>
      </c>
    </row>
    <row r="78" spans="2:20">
      <c r="B78" s="15">
        <v>64</v>
      </c>
      <c r="C78" s="15">
        <f t="shared" ca="1" si="0"/>
        <v>0.74236312514830016</v>
      </c>
      <c r="D78" s="16">
        <f t="shared" ca="1" si="4"/>
        <v>153.1088522005935</v>
      </c>
      <c r="F78" s="15">
        <v>64</v>
      </c>
      <c r="G78" s="15">
        <f t="shared" ca="1" si="1"/>
        <v>1.2471607496724035</v>
      </c>
      <c r="H78" s="16">
        <f t="shared" ca="1" si="5"/>
        <v>168.30358735234458</v>
      </c>
      <c r="J78" s="15">
        <v>64</v>
      </c>
      <c r="K78" s="15">
        <f t="shared" ca="1" si="2"/>
        <v>0.93526580503644585</v>
      </c>
      <c r="L78" s="16">
        <f t="shared" ca="1" si="6"/>
        <v>177.7773530303798</v>
      </c>
      <c r="N78" s="15">
        <v>64</v>
      </c>
      <c r="O78" s="15">
        <f t="shared" ca="1" si="3"/>
        <v>-0.32175273104886776</v>
      </c>
      <c r="P78" s="16">
        <f t="shared" ca="1" si="7"/>
        <v>153.69275940304209</v>
      </c>
      <c r="R78" s="24">
        <v>64</v>
      </c>
      <c r="S78" s="25">
        <v>-0.14940782999999999</v>
      </c>
      <c r="T78" s="26">
        <v>164.5</v>
      </c>
    </row>
    <row r="79" spans="2:20">
      <c r="B79" s="15">
        <v>65</v>
      </c>
      <c r="C79" s="15">
        <f t="shared" ca="1" si="0"/>
        <v>-0.65925812224295943</v>
      </c>
      <c r="D79" s="16">
        <f t="shared" ca="1" si="4"/>
        <v>151.65521017638559</v>
      </c>
      <c r="F79" s="15">
        <v>65</v>
      </c>
      <c r="G79" s="15">
        <f t="shared" ca="1" si="1"/>
        <v>-7.9231999871460984E-2</v>
      </c>
      <c r="H79" s="16">
        <f t="shared" ca="1" si="5"/>
        <v>168.30516938634634</v>
      </c>
      <c r="J79" s="15">
        <v>65</v>
      </c>
      <c r="K79" s="15">
        <f t="shared" ca="1" si="2"/>
        <v>0.19307612942403368</v>
      </c>
      <c r="L79" s="16">
        <f t="shared" ca="1" si="6"/>
        <v>178.57779483002423</v>
      </c>
      <c r="N79" s="15">
        <v>65</v>
      </c>
      <c r="O79" s="15">
        <f t="shared" ca="1" si="3"/>
        <v>1.5498756336737001</v>
      </c>
      <c r="P79" s="16">
        <f t="shared" ca="1" si="7"/>
        <v>157.87203950064858</v>
      </c>
      <c r="R79" s="24">
        <v>65</v>
      </c>
      <c r="S79" s="25">
        <v>-0.70778545000000004</v>
      </c>
      <c r="T79" s="26">
        <v>162.81</v>
      </c>
    </row>
    <row r="80" spans="2:20">
      <c r="B80" s="15">
        <v>66</v>
      </c>
      <c r="C80" s="15">
        <f t="shared" ref="C80:C114" ca="1" si="8">NORMINV(RAND(),0,1)</f>
        <v>-0.50488733147043685</v>
      </c>
      <c r="D80" s="16">
        <f t="shared" ca="1" si="4"/>
        <v>150.59761149659124</v>
      </c>
      <c r="F80" s="15">
        <v>66</v>
      </c>
      <c r="G80" s="15">
        <f t="shared" ref="G80:G114" ca="1" si="9">NORMINV(RAND(),0,1)</f>
        <v>1.3387645363369021</v>
      </c>
      <c r="H80" s="16">
        <f t="shared" ca="1" si="5"/>
        <v>172.28198739797367</v>
      </c>
      <c r="J80" s="15">
        <v>66</v>
      </c>
      <c r="K80" s="15">
        <f t="shared" ref="K80:K114" ca="1" si="10">NORMINV(RAND(),0,1)</f>
        <v>-1.6220301942091875</v>
      </c>
      <c r="L80" s="16">
        <f t="shared" ca="1" si="6"/>
        <v>174.10085369070828</v>
      </c>
      <c r="N80" s="15">
        <v>66</v>
      </c>
      <c r="O80" s="15">
        <f t="shared" ref="O80:O114" ca="1" si="11">NORMINV(RAND(),0,1)</f>
        <v>-1.4625932400342081</v>
      </c>
      <c r="P80" s="16">
        <f t="shared" ca="1" si="7"/>
        <v>154.3187157493407</v>
      </c>
      <c r="R80" s="24">
        <v>66</v>
      </c>
      <c r="S80" s="25">
        <v>-1.4552329100000001</v>
      </c>
      <c r="T80" s="26">
        <v>159.16999999999999</v>
      </c>
    </row>
    <row r="81" spans="2:20">
      <c r="B81" s="15">
        <v>67</v>
      </c>
      <c r="C81" s="15">
        <f t="shared" ca="1" si="8"/>
        <v>0.35683811604136206</v>
      </c>
      <c r="D81" s="16">
        <f t="shared" ref="D81:D114" ca="1" si="12">D80*EXP(($D$6-$D$7^2/2)+$D$7*C81)</f>
        <v>151.68406647161262</v>
      </c>
      <c r="F81" s="15">
        <v>67</v>
      </c>
      <c r="G81" s="15">
        <f t="shared" ca="1" si="9"/>
        <v>-0.87335252633567029</v>
      </c>
      <c r="H81" s="16">
        <f t="shared" ref="H81:H114" ca="1" si="13">H80*EXP(($D$6-$D$7^2/2)+$D$7*G81)</f>
        <v>170.04590735160102</v>
      </c>
      <c r="J81" s="15">
        <v>67</v>
      </c>
      <c r="K81" s="15">
        <f t="shared" ca="1" si="10"/>
        <v>0.48928820861047584</v>
      </c>
      <c r="L81" s="16">
        <f t="shared" ref="L81:L114" ca="1" si="14">L80*EXP(($D$6-$D$7^2/2)+$D$7*K81)</f>
        <v>175.73965367624194</v>
      </c>
      <c r="N81" s="15">
        <v>67</v>
      </c>
      <c r="O81" s="15">
        <f t="shared" ca="1" si="11"/>
        <v>-1.7001717860223344</v>
      </c>
      <c r="P81" s="16">
        <f t="shared" ref="P81:P114" ca="1" si="15">P80*EXP(($D$6-$D$7^2/2)+$D$7*O81)</f>
        <v>150.25652880798106</v>
      </c>
      <c r="R81" s="24">
        <v>67</v>
      </c>
      <c r="S81" s="25">
        <v>-0.75710553000000003</v>
      </c>
      <c r="T81" s="26">
        <v>157.4</v>
      </c>
    </row>
    <row r="82" spans="2:20">
      <c r="B82" s="15">
        <v>68</v>
      </c>
      <c r="C82" s="15">
        <f t="shared" ca="1" si="8"/>
        <v>0.55459457148087299</v>
      </c>
      <c r="D82" s="16">
        <f t="shared" ca="1" si="12"/>
        <v>153.27656301852235</v>
      </c>
      <c r="F82" s="15">
        <v>68</v>
      </c>
      <c r="G82" s="15">
        <f t="shared" ca="1" si="9"/>
        <v>1.5150314186505873</v>
      </c>
      <c r="H82" s="16">
        <f t="shared" ca="1" si="13"/>
        <v>174.56970080328003</v>
      </c>
      <c r="J82" s="15">
        <v>68</v>
      </c>
      <c r="K82" s="15">
        <f t="shared" ca="1" si="10"/>
        <v>-1.2773117560704279</v>
      </c>
      <c r="L82" s="16">
        <f t="shared" ca="1" si="14"/>
        <v>172.30896164721059</v>
      </c>
      <c r="N82" s="15">
        <v>68</v>
      </c>
      <c r="O82" s="15">
        <f t="shared" ca="1" si="11"/>
        <v>0.95844177854853363</v>
      </c>
      <c r="P82" s="16">
        <f t="shared" ca="1" si="15"/>
        <v>152.84687111079492</v>
      </c>
      <c r="R82" s="24">
        <v>68</v>
      </c>
      <c r="S82" s="25">
        <v>-0.39815035999999998</v>
      </c>
      <c r="T82" s="26">
        <v>156.58000000000001</v>
      </c>
    </row>
    <row r="83" spans="2:20">
      <c r="B83" s="15">
        <v>69</v>
      </c>
      <c r="C83" s="15">
        <f t="shared" ca="1" si="8"/>
        <v>1.5579623910251543</v>
      </c>
      <c r="D83" s="16">
        <f t="shared" ca="1" si="12"/>
        <v>157.46548798176713</v>
      </c>
      <c r="F83" s="15">
        <v>69</v>
      </c>
      <c r="G83" s="15">
        <f t="shared" ca="1" si="9"/>
        <v>-0.29410208072912442</v>
      </c>
      <c r="H83" s="16">
        <f t="shared" ca="1" si="13"/>
        <v>173.95490549506692</v>
      </c>
      <c r="J83" s="15">
        <v>69</v>
      </c>
      <c r="K83" s="15">
        <f t="shared" ca="1" si="10"/>
        <v>-0.4428937469478369</v>
      </c>
      <c r="L83" s="16">
        <f t="shared" ca="1" si="14"/>
        <v>171.28205042587686</v>
      </c>
      <c r="N83" s="15">
        <v>69</v>
      </c>
      <c r="O83" s="15">
        <f t="shared" ca="1" si="11"/>
        <v>0.57816315269257712</v>
      </c>
      <c r="P83" s="16">
        <f t="shared" ca="1" si="15"/>
        <v>154.51151574533395</v>
      </c>
      <c r="R83" s="24">
        <v>69</v>
      </c>
      <c r="S83" s="25">
        <v>-0.79371537000000003</v>
      </c>
      <c r="T83" s="26">
        <v>154.75</v>
      </c>
    </row>
    <row r="84" spans="2:20">
      <c r="B84" s="15">
        <v>70</v>
      </c>
      <c r="C84" s="15">
        <f t="shared" ca="1" si="8"/>
        <v>-0.47591928778791714</v>
      </c>
      <c r="D84" s="16">
        <f t="shared" ca="1" si="12"/>
        <v>156.44195935421862</v>
      </c>
      <c r="F84" s="15">
        <v>70</v>
      </c>
      <c r="G84" s="15">
        <f t="shared" ca="1" si="9"/>
        <v>-0.98321129373542726</v>
      </c>
      <c r="H84" s="16">
        <f t="shared" ca="1" si="13"/>
        <v>171.38686202819832</v>
      </c>
      <c r="J84" s="15">
        <v>70</v>
      </c>
      <c r="K84" s="15">
        <f t="shared" ca="1" si="10"/>
        <v>0.42635418543933246</v>
      </c>
      <c r="L84" s="16">
        <f t="shared" ca="1" si="14"/>
        <v>172.71527787644743</v>
      </c>
      <c r="N84" s="15">
        <v>70</v>
      </c>
      <c r="O84" s="15">
        <f t="shared" ca="1" si="11"/>
        <v>-1.5524598479921827</v>
      </c>
      <c r="P84" s="16">
        <f t="shared" ca="1" si="15"/>
        <v>150.81054490346406</v>
      </c>
      <c r="R84" s="24">
        <v>70</v>
      </c>
      <c r="S84" s="25">
        <v>-0.56003612999999997</v>
      </c>
      <c r="T84" s="26">
        <v>153.53</v>
      </c>
    </row>
    <row r="85" spans="2:20">
      <c r="B85" s="15">
        <v>71</v>
      </c>
      <c r="C85" s="15">
        <f t="shared" ca="1" si="8"/>
        <v>-0.44316831475354124</v>
      </c>
      <c r="D85" s="16">
        <f t="shared" ca="1" si="12"/>
        <v>155.50890791325807</v>
      </c>
      <c r="F85" s="15">
        <v>71</v>
      </c>
      <c r="G85" s="15">
        <f t="shared" ca="1" si="9"/>
        <v>-0.7283390820608211</v>
      </c>
      <c r="H85" s="16">
        <f t="shared" ca="1" si="13"/>
        <v>169.5667316799649</v>
      </c>
      <c r="J85" s="15">
        <v>71</v>
      </c>
      <c r="K85" s="15">
        <f t="shared" ca="1" si="10"/>
        <v>-0.94721648671449044</v>
      </c>
      <c r="L85" s="16">
        <f t="shared" ca="1" si="14"/>
        <v>170.26640123951742</v>
      </c>
      <c r="N85" s="15">
        <v>71</v>
      </c>
      <c r="O85" s="15">
        <f t="shared" ca="1" si="11"/>
        <v>1.2881437427473363</v>
      </c>
      <c r="P85" s="16">
        <f t="shared" ca="1" si="15"/>
        <v>154.24539262728123</v>
      </c>
      <c r="R85" s="24">
        <v>71</v>
      </c>
      <c r="S85" s="25">
        <v>-1.8810836399999999</v>
      </c>
      <c r="T85" s="26">
        <v>149.04</v>
      </c>
    </row>
    <row r="86" spans="2:20">
      <c r="B86" s="15">
        <v>72</v>
      </c>
      <c r="C86" s="15">
        <f t="shared" ca="1" si="8"/>
        <v>1.2939996242012815</v>
      </c>
      <c r="D86" s="16">
        <f t="shared" ca="1" si="12"/>
        <v>159.06609916466806</v>
      </c>
      <c r="F86" s="15">
        <v>72</v>
      </c>
      <c r="G86" s="15">
        <f t="shared" ca="1" si="9"/>
        <v>0.16954054441986272</v>
      </c>
      <c r="H86" s="16">
        <f t="shared" ca="1" si="13"/>
        <v>170.26422102825012</v>
      </c>
      <c r="J86" s="15">
        <v>72</v>
      </c>
      <c r="K86" s="15">
        <f t="shared" ca="1" si="10"/>
        <v>-0.92094844792805108</v>
      </c>
      <c r="L86" s="16">
        <f t="shared" ca="1" si="14"/>
        <v>167.92484969039077</v>
      </c>
      <c r="N86" s="15">
        <v>72</v>
      </c>
      <c r="O86" s="15">
        <f t="shared" ca="1" si="11"/>
        <v>-0.99466210709246095</v>
      </c>
      <c r="P86" s="16">
        <f t="shared" ca="1" si="15"/>
        <v>151.93966926778901</v>
      </c>
      <c r="R86" s="24">
        <v>72</v>
      </c>
      <c r="S86" s="25">
        <v>2.1276810259999999</v>
      </c>
      <c r="T86" s="26">
        <v>154.56</v>
      </c>
    </row>
    <row r="87" spans="2:20">
      <c r="B87" s="15">
        <v>73</v>
      </c>
      <c r="C87" s="15">
        <f t="shared" ca="1" si="8"/>
        <v>0.37634157359211234</v>
      </c>
      <c r="D87" s="16">
        <f t="shared" ca="1" si="12"/>
        <v>160.26509858588011</v>
      </c>
      <c r="F87" s="15">
        <v>73</v>
      </c>
      <c r="G87" s="15">
        <f t="shared" ca="1" si="9"/>
        <v>7.397645601493108E-2</v>
      </c>
      <c r="H87" s="16">
        <f t="shared" ca="1" si="13"/>
        <v>170.69581827526653</v>
      </c>
      <c r="J87" s="15">
        <v>73</v>
      </c>
      <c r="K87" s="15">
        <f t="shared" ca="1" si="10"/>
        <v>1.3109215532403582</v>
      </c>
      <c r="L87" s="16">
        <f t="shared" ca="1" si="14"/>
        <v>171.81390765614105</v>
      </c>
      <c r="N87" s="15">
        <v>73</v>
      </c>
      <c r="O87" s="15">
        <f t="shared" ca="1" si="11"/>
        <v>0.99437461193974441</v>
      </c>
      <c r="P87" s="16">
        <f t="shared" ca="1" si="15"/>
        <v>154.65048596673037</v>
      </c>
      <c r="R87" s="24">
        <v>73</v>
      </c>
      <c r="S87" s="25">
        <v>-0.97154043999999995</v>
      </c>
      <c r="T87" s="26">
        <v>152.31</v>
      </c>
    </row>
    <row r="88" spans="2:20">
      <c r="B88" s="15">
        <v>74</v>
      </c>
      <c r="C88" s="15">
        <f t="shared" ca="1" si="8"/>
        <v>2.1662974307241964</v>
      </c>
      <c r="D88" s="16">
        <f t="shared" ca="1" si="12"/>
        <v>166.30221539075103</v>
      </c>
      <c r="F88" s="15">
        <v>74</v>
      </c>
      <c r="G88" s="15">
        <f t="shared" ca="1" si="9"/>
        <v>-1.502336627531643</v>
      </c>
      <c r="H88" s="16">
        <f t="shared" ca="1" si="13"/>
        <v>166.74472624217151</v>
      </c>
      <c r="J88" s="15">
        <v>74</v>
      </c>
      <c r="K88" s="15">
        <f t="shared" ca="1" si="10"/>
        <v>-0.47460212660774381</v>
      </c>
      <c r="L88" s="16">
        <f t="shared" ca="1" si="14"/>
        <v>170.70081552484163</v>
      </c>
      <c r="N88" s="15">
        <v>74</v>
      </c>
      <c r="O88" s="15">
        <f t="shared" ca="1" si="11"/>
        <v>-0.67602423943160506</v>
      </c>
      <c r="P88" s="16">
        <f t="shared" ca="1" si="15"/>
        <v>153.13993197118984</v>
      </c>
      <c r="R88" s="24">
        <v>74</v>
      </c>
      <c r="S88" s="25">
        <v>-1.4667376400000001</v>
      </c>
      <c r="T88" s="26">
        <v>148.87</v>
      </c>
    </row>
    <row r="89" spans="2:20">
      <c r="B89" s="15">
        <v>75</v>
      </c>
      <c r="C89" s="15">
        <f t="shared" ca="1" si="8"/>
        <v>0.71492951276521532</v>
      </c>
      <c r="D89" s="16">
        <f t="shared" ca="1" si="12"/>
        <v>168.49234766864564</v>
      </c>
      <c r="F89" s="15">
        <v>75</v>
      </c>
      <c r="G89" s="15">
        <f t="shared" ca="1" si="9"/>
        <v>0.12225595457966686</v>
      </c>
      <c r="H89" s="16">
        <f t="shared" ca="1" si="13"/>
        <v>167.30032319676059</v>
      </c>
      <c r="J89" s="15">
        <v>75</v>
      </c>
      <c r="K89" s="15">
        <f t="shared" ca="1" si="10"/>
        <v>0.37813106541724134</v>
      </c>
      <c r="L89" s="16">
        <f t="shared" ca="1" si="14"/>
        <v>171.99258132645204</v>
      </c>
      <c r="N89" s="15">
        <v>75</v>
      </c>
      <c r="O89" s="15">
        <f t="shared" ca="1" si="11"/>
        <v>-0.55803680786167176</v>
      </c>
      <c r="P89" s="16">
        <f t="shared" ca="1" si="15"/>
        <v>151.93897507349126</v>
      </c>
      <c r="R89" s="24">
        <v>75</v>
      </c>
      <c r="S89" s="25">
        <v>1.1849108989999999</v>
      </c>
      <c r="T89" s="26">
        <v>152</v>
      </c>
    </row>
    <row r="90" spans="2:20">
      <c r="B90" s="15">
        <v>76</v>
      </c>
      <c r="C90" s="15">
        <f t="shared" ca="1" si="8"/>
        <v>-0.73638915038325881</v>
      </c>
      <c r="D90" s="16">
        <f t="shared" ca="1" si="12"/>
        <v>166.68086579480669</v>
      </c>
      <c r="F90" s="15">
        <v>76</v>
      </c>
      <c r="G90" s="15">
        <f t="shared" ca="1" si="9"/>
        <v>-0.50485900238997505</v>
      </c>
      <c r="H90" s="16">
        <f t="shared" ca="1" si="13"/>
        <v>166.13369759726402</v>
      </c>
      <c r="J90" s="15">
        <v>76</v>
      </c>
      <c r="K90" s="15">
        <f t="shared" ca="1" si="10"/>
        <v>0.49149460474886658</v>
      </c>
      <c r="L90" s="16">
        <f t="shared" ca="1" si="14"/>
        <v>173.61784261805107</v>
      </c>
      <c r="N90" s="15">
        <v>76</v>
      </c>
      <c r="O90" s="15">
        <f t="shared" ca="1" si="11"/>
        <v>1.2544730116682934</v>
      </c>
      <c r="P90" s="16">
        <f t="shared" ca="1" si="15"/>
        <v>155.31340679390519</v>
      </c>
      <c r="R90" s="24">
        <v>76</v>
      </c>
      <c r="S90" s="25">
        <v>9.2862360000000005E-2</v>
      </c>
      <c r="T90" s="26">
        <v>152.43</v>
      </c>
    </row>
    <row r="91" spans="2:20">
      <c r="B91" s="15">
        <v>77</v>
      </c>
      <c r="C91" s="15">
        <f t="shared" ca="1" si="8"/>
        <v>0.54652830003675834</v>
      </c>
      <c r="D91" s="16">
        <f t="shared" ca="1" si="12"/>
        <v>168.40844513396911</v>
      </c>
      <c r="F91" s="15">
        <v>77</v>
      </c>
      <c r="G91" s="15">
        <f t="shared" ca="1" si="9"/>
        <v>-0.3849377036175366</v>
      </c>
      <c r="H91" s="16">
        <f t="shared" ca="1" si="13"/>
        <v>165.30123219993348</v>
      </c>
      <c r="J91" s="15">
        <v>77</v>
      </c>
      <c r="K91" s="15">
        <f t="shared" ca="1" si="10"/>
        <v>-1.4102899180387656</v>
      </c>
      <c r="L91" s="16">
        <f t="shared" ca="1" si="14"/>
        <v>169.85631287396717</v>
      </c>
      <c r="N91" s="15">
        <v>77</v>
      </c>
      <c r="O91" s="15">
        <f t="shared" ca="1" si="11"/>
        <v>-0.50243447374650907</v>
      </c>
      <c r="P91" s="16">
        <f t="shared" ca="1" si="15"/>
        <v>154.23652506520565</v>
      </c>
      <c r="R91" s="24">
        <v>77</v>
      </c>
      <c r="S91" s="25">
        <v>-2.2026560000000001E-2</v>
      </c>
      <c r="T91" s="26">
        <v>152.58000000000001</v>
      </c>
    </row>
    <row r="92" spans="2:20">
      <c r="B92" s="15">
        <v>78</v>
      </c>
      <c r="C92" s="15">
        <f t="shared" ca="1" si="8"/>
        <v>-0.68281698773353006</v>
      </c>
      <c r="D92" s="16">
        <f t="shared" ca="1" si="12"/>
        <v>166.74486191519395</v>
      </c>
      <c r="F92" s="15">
        <v>78</v>
      </c>
      <c r="G92" s="15">
        <f t="shared" ca="1" si="9"/>
        <v>-1.0990596485777291</v>
      </c>
      <c r="H92" s="16">
        <f t="shared" ca="1" si="13"/>
        <v>162.55062733043704</v>
      </c>
      <c r="J92" s="15">
        <v>78</v>
      </c>
      <c r="K92" s="15">
        <f t="shared" ca="1" si="10"/>
        <v>0.91396475179995473</v>
      </c>
      <c r="L92" s="16">
        <f t="shared" ca="1" si="14"/>
        <v>172.65807460464865</v>
      </c>
      <c r="N92" s="15">
        <v>78</v>
      </c>
      <c r="O92" s="15">
        <f t="shared" ca="1" si="11"/>
        <v>4.9625797263865304E-2</v>
      </c>
      <c r="P92" s="16">
        <f t="shared" ca="1" si="15"/>
        <v>154.56551907965016</v>
      </c>
      <c r="R92" s="24">
        <v>78</v>
      </c>
      <c r="S92" s="25">
        <v>9.8055228999999994E-2</v>
      </c>
      <c r="T92" s="26">
        <v>153.03</v>
      </c>
    </row>
    <row r="93" spans="2:20">
      <c r="B93" s="15">
        <v>79</v>
      </c>
      <c r="C93" s="15">
        <f t="shared" ca="1" si="8"/>
        <v>0.36411435068842135</v>
      </c>
      <c r="D93" s="16">
        <f t="shared" ca="1" si="12"/>
        <v>167.96792721449742</v>
      </c>
      <c r="F93" s="15">
        <v>79</v>
      </c>
      <c r="G93" s="15">
        <f t="shared" ca="1" si="9"/>
        <v>-1.0824060317278723</v>
      </c>
      <c r="H93" s="16">
        <f t="shared" ca="1" si="13"/>
        <v>159.88962290546252</v>
      </c>
      <c r="J93" s="15">
        <v>79</v>
      </c>
      <c r="K93" s="15">
        <f t="shared" ca="1" si="10"/>
        <v>-0.3713978031697357</v>
      </c>
      <c r="L93" s="16">
        <f t="shared" ca="1" si="14"/>
        <v>171.83121477287298</v>
      </c>
      <c r="N93" s="15">
        <v>79</v>
      </c>
      <c r="O93" s="15">
        <f t="shared" ca="1" si="11"/>
        <v>0.24313186796559796</v>
      </c>
      <c r="P93" s="16">
        <f t="shared" ca="1" si="15"/>
        <v>155.38944782762715</v>
      </c>
      <c r="R93" s="24">
        <v>79</v>
      </c>
      <c r="S93" s="25">
        <v>-0.13798083999999999</v>
      </c>
      <c r="T93" s="26">
        <v>152.88</v>
      </c>
    </row>
    <row r="94" spans="2:20">
      <c r="B94" s="15">
        <v>80</v>
      </c>
      <c r="C94" s="15">
        <f t="shared" ca="1" si="8"/>
        <v>0.14694164405405061</v>
      </c>
      <c r="D94" s="16">
        <f t="shared" ca="1" si="12"/>
        <v>168.59610323713807</v>
      </c>
      <c r="F94" s="15">
        <v>80</v>
      </c>
      <c r="G94" s="15">
        <f t="shared" ca="1" si="9"/>
        <v>0.29852250499457733</v>
      </c>
      <c r="H94" s="16">
        <f t="shared" ca="1" si="13"/>
        <v>160.88857856178237</v>
      </c>
      <c r="J94" s="15">
        <v>80</v>
      </c>
      <c r="K94" s="15">
        <f t="shared" ca="1" si="10"/>
        <v>0.25103708558325144</v>
      </c>
      <c r="L94" s="16">
        <f t="shared" ca="1" si="14"/>
        <v>172.76966354770494</v>
      </c>
      <c r="N94" s="15">
        <v>80</v>
      </c>
      <c r="O94" s="15">
        <f t="shared" ca="1" si="11"/>
        <v>-1.107962592907094</v>
      </c>
      <c r="P94" s="16">
        <f t="shared" ca="1" si="15"/>
        <v>152.78138000366673</v>
      </c>
      <c r="R94" s="24">
        <v>80</v>
      </c>
      <c r="S94" s="25">
        <v>-0.92376349000000002</v>
      </c>
      <c r="T94" s="26">
        <v>150.77000000000001</v>
      </c>
    </row>
    <row r="95" spans="2:20">
      <c r="B95" s="15">
        <v>81</v>
      </c>
      <c r="C95" s="15">
        <f t="shared" ca="1" si="8"/>
        <v>-0.5216563182105558</v>
      </c>
      <c r="D95" s="16">
        <f t="shared" ca="1" si="12"/>
        <v>167.37415096335999</v>
      </c>
      <c r="F95" s="15">
        <v>81</v>
      </c>
      <c r="G95" s="15">
        <f t="shared" ca="1" si="9"/>
        <v>0.10025701672284536</v>
      </c>
      <c r="H95" s="16">
        <f t="shared" ca="1" si="13"/>
        <v>161.36621060617597</v>
      </c>
      <c r="J95" s="15">
        <v>81</v>
      </c>
      <c r="K95" s="15">
        <f t="shared" ca="1" si="10"/>
        <v>-1.2906513565040985</v>
      </c>
      <c r="L95" s="16">
        <f t="shared" ca="1" si="14"/>
        <v>169.35975301988086</v>
      </c>
      <c r="N95" s="15">
        <v>81</v>
      </c>
      <c r="O95" s="15">
        <f t="shared" ca="1" si="11"/>
        <v>-2.5620279467571425</v>
      </c>
      <c r="P95" s="16">
        <f t="shared" ca="1" si="15"/>
        <v>146.6638612859098</v>
      </c>
      <c r="R95" s="24">
        <v>81</v>
      </c>
      <c r="S95" s="25">
        <v>-0.62539575000000003</v>
      </c>
      <c r="T95" s="26">
        <v>149.41999999999999</v>
      </c>
    </row>
    <row r="96" spans="2:20">
      <c r="B96" s="15">
        <v>82</v>
      </c>
      <c r="C96" s="15">
        <f t="shared" ca="1" si="8"/>
        <v>0.94941543440510623</v>
      </c>
      <c r="D96" s="16">
        <f t="shared" ca="1" si="12"/>
        <v>170.2342932189689</v>
      </c>
      <c r="F96" s="15">
        <v>82</v>
      </c>
      <c r="G96" s="15">
        <f t="shared" ca="1" si="9"/>
        <v>-3.215011116312819</v>
      </c>
      <c r="H96" s="16">
        <f t="shared" ca="1" si="13"/>
        <v>153.24863449951459</v>
      </c>
      <c r="J96" s="15">
        <v>82</v>
      </c>
      <c r="K96" s="15">
        <f t="shared" ca="1" si="10"/>
        <v>0.20792063571931815</v>
      </c>
      <c r="L96" s="16">
        <f t="shared" ca="1" si="14"/>
        <v>170.16387487340396</v>
      </c>
      <c r="N96" s="15">
        <v>82</v>
      </c>
      <c r="O96" s="15">
        <f t="shared" ca="1" si="11"/>
        <v>0.80179616901539374</v>
      </c>
      <c r="P96" s="16">
        <f t="shared" ca="1" si="15"/>
        <v>148.80801971225551</v>
      </c>
      <c r="R96" s="24">
        <v>82</v>
      </c>
      <c r="S96" s="25">
        <v>-1.7022347900000001</v>
      </c>
      <c r="T96" s="26">
        <v>145.47999999999999</v>
      </c>
    </row>
    <row r="97" spans="2:20">
      <c r="B97" s="15">
        <v>83</v>
      </c>
      <c r="C97" s="15">
        <f t="shared" ca="1" si="8"/>
        <v>-0.65231294649306271</v>
      </c>
      <c r="D97" s="16">
        <f t="shared" ca="1" si="12"/>
        <v>168.63733983068494</v>
      </c>
      <c r="F97" s="15">
        <v>83</v>
      </c>
      <c r="G97" s="15">
        <f t="shared" ca="1" si="9"/>
        <v>1.5162821571203184</v>
      </c>
      <c r="H97" s="16">
        <f t="shared" ca="1" si="13"/>
        <v>157.3288034555093</v>
      </c>
      <c r="J97" s="15">
        <v>83</v>
      </c>
      <c r="K97" s="15">
        <f t="shared" ca="1" si="10"/>
        <v>0.57978060177091761</v>
      </c>
      <c r="L97" s="16">
        <f t="shared" ca="1" si="14"/>
        <v>172.02169831542173</v>
      </c>
      <c r="N97" s="15">
        <v>83</v>
      </c>
      <c r="O97" s="15">
        <f t="shared" ca="1" si="11"/>
        <v>0.32430106430856376</v>
      </c>
      <c r="P97" s="16">
        <f t="shared" ca="1" si="15"/>
        <v>149.80130070209566</v>
      </c>
      <c r="R97" s="24">
        <v>83</v>
      </c>
      <c r="S97" s="25">
        <v>-1.8299195399999999</v>
      </c>
      <c r="T97" s="26">
        <v>141.35</v>
      </c>
    </row>
    <row r="98" spans="2:20">
      <c r="B98" s="15">
        <v>84</v>
      </c>
      <c r="C98" s="15">
        <f t="shared" ca="1" si="8"/>
        <v>0.30869674316988566</v>
      </c>
      <c r="D98" s="16">
        <f t="shared" ca="1" si="12"/>
        <v>169.71937456264621</v>
      </c>
      <c r="F98" s="15">
        <v>84</v>
      </c>
      <c r="G98" s="15">
        <f t="shared" ca="1" si="9"/>
        <v>0.43977765344644754</v>
      </c>
      <c r="H98" s="16">
        <f t="shared" ca="1" si="13"/>
        <v>158.68033791997121</v>
      </c>
      <c r="J98" s="15">
        <v>84</v>
      </c>
      <c r="K98" s="15">
        <f t="shared" ca="1" si="10"/>
        <v>-8.5790009451311502E-2</v>
      </c>
      <c r="L98" s="16">
        <f t="shared" ca="1" si="14"/>
        <v>172.00474396559395</v>
      </c>
      <c r="N98" s="15">
        <v>84</v>
      </c>
      <c r="O98" s="15">
        <f t="shared" ca="1" si="11"/>
        <v>-0.58994755759276862</v>
      </c>
      <c r="P98" s="16">
        <f t="shared" ca="1" si="15"/>
        <v>148.54846646118025</v>
      </c>
      <c r="R98" s="24">
        <v>84</v>
      </c>
      <c r="S98" s="25">
        <v>-1.3339013799999999</v>
      </c>
      <c r="T98" s="26">
        <v>138.46</v>
      </c>
    </row>
    <row r="99" spans="2:20">
      <c r="B99" s="15">
        <v>85</v>
      </c>
      <c r="C99" s="15">
        <f t="shared" ca="1" si="8"/>
        <v>-0.33016547486980252</v>
      </c>
      <c r="D99" s="16">
        <f t="shared" ca="1" si="12"/>
        <v>169.02128173084151</v>
      </c>
      <c r="F99" s="15">
        <v>85</v>
      </c>
      <c r="G99" s="15">
        <f t="shared" ca="1" si="9"/>
        <v>-5.3813653747656051E-2</v>
      </c>
      <c r="H99" s="16">
        <f t="shared" ca="1" si="13"/>
        <v>158.74824546886683</v>
      </c>
      <c r="J99" s="15">
        <v>85</v>
      </c>
      <c r="K99" s="15">
        <f t="shared" ca="1" si="10"/>
        <v>-0.41401878652752311</v>
      </c>
      <c r="L99" s="16">
        <f t="shared" ca="1" si="14"/>
        <v>171.06094311044851</v>
      </c>
      <c r="N99" s="15">
        <v>85</v>
      </c>
      <c r="O99" s="15">
        <f t="shared" ca="1" si="11"/>
        <v>-0.30530353369168167</v>
      </c>
      <c r="P99" s="16">
        <f t="shared" ca="1" si="15"/>
        <v>147.99801745373594</v>
      </c>
      <c r="R99" s="24">
        <v>85</v>
      </c>
      <c r="S99" s="25">
        <v>-0.48319919</v>
      </c>
      <c r="T99" s="26">
        <v>137.55000000000001</v>
      </c>
    </row>
    <row r="100" spans="2:20">
      <c r="B100" s="15">
        <v>86</v>
      </c>
      <c r="C100" s="15">
        <f t="shared" ca="1" si="8"/>
        <v>-0.10822287369507663</v>
      </c>
      <c r="D100" s="16">
        <f t="shared" ca="1" si="12"/>
        <v>168.9422194064428</v>
      </c>
      <c r="F100" s="15">
        <v>86</v>
      </c>
      <c r="G100" s="15">
        <f t="shared" ca="1" si="9"/>
        <v>0.80788227151034986</v>
      </c>
      <c r="H100" s="16">
        <f t="shared" ca="1" si="13"/>
        <v>161.08521119152851</v>
      </c>
      <c r="J100" s="15">
        <v>86</v>
      </c>
      <c r="K100" s="15">
        <f t="shared" ca="1" si="10"/>
        <v>-0.81272075176999581</v>
      </c>
      <c r="L100" s="16">
        <f t="shared" ca="1" si="14"/>
        <v>169.00932824095793</v>
      </c>
      <c r="N100" s="15">
        <v>86</v>
      </c>
      <c r="O100" s="15">
        <f t="shared" ca="1" si="11"/>
        <v>0.66998117777186372</v>
      </c>
      <c r="P100" s="16">
        <f t="shared" ca="1" si="15"/>
        <v>149.83617390793279</v>
      </c>
      <c r="R100" s="24">
        <v>86</v>
      </c>
      <c r="S100" s="25">
        <v>1.1530699019999999</v>
      </c>
      <c r="T100" s="26">
        <v>140.37</v>
      </c>
    </row>
    <row r="101" spans="2:20">
      <c r="B101" s="15">
        <v>87</v>
      </c>
      <c r="C101" s="15">
        <f t="shared" ca="1" si="8"/>
        <v>0.72598095100497739</v>
      </c>
      <c r="D101" s="16">
        <f t="shared" ca="1" si="12"/>
        <v>171.19826427949752</v>
      </c>
      <c r="F101" s="15">
        <v>87</v>
      </c>
      <c r="G101" s="15">
        <f t="shared" ca="1" si="9"/>
        <v>0.85263189640782377</v>
      </c>
      <c r="H101" s="16">
        <f t="shared" ca="1" si="13"/>
        <v>163.57704433755544</v>
      </c>
      <c r="J101" s="15">
        <v>87</v>
      </c>
      <c r="K101" s="15">
        <f t="shared" ca="1" si="10"/>
        <v>0.79892495046636391</v>
      </c>
      <c r="L101" s="16">
        <f t="shared" ca="1" si="14"/>
        <v>171.47206170310272</v>
      </c>
      <c r="N101" s="15">
        <v>87</v>
      </c>
      <c r="O101" s="15">
        <f t="shared" ca="1" si="11"/>
        <v>-9.0427391496257656E-2</v>
      </c>
      <c r="P101" s="16">
        <f t="shared" ca="1" si="15"/>
        <v>149.809968485132</v>
      </c>
      <c r="R101" s="24">
        <v>87</v>
      </c>
      <c r="S101" s="25">
        <v>-2.01804374</v>
      </c>
      <c r="T101" s="26">
        <v>135.96</v>
      </c>
    </row>
    <row r="102" spans="2:20">
      <c r="B102" s="15">
        <v>88</v>
      </c>
      <c r="C102" s="15">
        <f t="shared" ca="1" si="8"/>
        <v>0.2678306739217366</v>
      </c>
      <c r="D102" s="16">
        <f t="shared" ca="1" si="12"/>
        <v>172.18085277529198</v>
      </c>
      <c r="F102" s="15">
        <v>88</v>
      </c>
      <c r="G102" s="15">
        <f t="shared" ca="1" si="9"/>
        <v>0.22973211006249755</v>
      </c>
      <c r="H102" s="16">
        <f t="shared" ca="1" si="13"/>
        <v>164.41273669130203</v>
      </c>
      <c r="J102" s="15">
        <v>88</v>
      </c>
      <c r="K102" s="15">
        <f t="shared" ca="1" si="10"/>
        <v>-0.45040961963715287</v>
      </c>
      <c r="L102" s="16">
        <f t="shared" ca="1" si="14"/>
        <v>170.42904910854975</v>
      </c>
      <c r="N102" s="15">
        <v>88</v>
      </c>
      <c r="O102" s="15">
        <f t="shared" ca="1" si="11"/>
        <v>0.8806667575072159</v>
      </c>
      <c r="P102" s="16">
        <f t="shared" ca="1" si="15"/>
        <v>152.1976129510098</v>
      </c>
      <c r="R102" s="24">
        <v>88</v>
      </c>
      <c r="S102" s="25">
        <v>3.7190933000000002E-2</v>
      </c>
      <c r="T102" s="26">
        <v>136.22</v>
      </c>
    </row>
    <row r="103" spans="2:20">
      <c r="B103" s="15">
        <v>89</v>
      </c>
      <c r="C103" s="15">
        <f t="shared" ca="1" si="8"/>
        <v>0.31994862087080223</v>
      </c>
      <c r="D103" s="16">
        <f t="shared" ca="1" si="12"/>
        <v>173.31772610628724</v>
      </c>
      <c r="F103" s="15">
        <v>89</v>
      </c>
      <c r="G103" s="15">
        <f t="shared" ca="1" si="9"/>
        <v>-0.2048142962971633</v>
      </c>
      <c r="H103" s="16">
        <f t="shared" ca="1" si="13"/>
        <v>164.07471453013639</v>
      </c>
      <c r="J103" s="15">
        <v>89</v>
      </c>
      <c r="K103" s="15">
        <f t="shared" ca="1" si="10"/>
        <v>0.10858797329190424</v>
      </c>
      <c r="L103" s="16">
        <f t="shared" ca="1" si="14"/>
        <v>170.95844975377415</v>
      </c>
      <c r="N103" s="15">
        <v>89</v>
      </c>
      <c r="O103" s="15">
        <f t="shared" ca="1" si="11"/>
        <v>-0.23382952848288091</v>
      </c>
      <c r="P103" s="16">
        <f t="shared" ca="1" si="15"/>
        <v>151.81216998959843</v>
      </c>
      <c r="R103" s="24">
        <v>89</v>
      </c>
      <c r="S103" s="25">
        <v>-0.29852575999999997</v>
      </c>
      <c r="T103" s="26">
        <v>135.72999999999999</v>
      </c>
    </row>
    <row r="104" spans="2:20">
      <c r="B104" s="15">
        <v>90</v>
      </c>
      <c r="C104" s="15">
        <f t="shared" ca="1" si="8"/>
        <v>-1.1010101670282975</v>
      </c>
      <c r="D104" s="16">
        <f t="shared" ca="1" si="12"/>
        <v>170.42825439593094</v>
      </c>
      <c r="F104" s="15">
        <v>90</v>
      </c>
      <c r="G104" s="15">
        <f t="shared" ca="1" si="9"/>
        <v>-1.0755079607161804</v>
      </c>
      <c r="H104" s="16">
        <f t="shared" ca="1" si="13"/>
        <v>161.40708907001024</v>
      </c>
      <c r="J104" s="15">
        <v>90</v>
      </c>
      <c r="K104" s="15">
        <f t="shared" ca="1" si="10"/>
        <v>0.78570953206038552</v>
      </c>
      <c r="L104" s="16">
        <f t="shared" ca="1" si="14"/>
        <v>173.41185262915889</v>
      </c>
      <c r="N104" s="15">
        <v>90</v>
      </c>
      <c r="O104" s="15">
        <f t="shared" ca="1" si="11"/>
        <v>0.12644864292229568</v>
      </c>
      <c r="P104" s="16">
        <f t="shared" ca="1" si="15"/>
        <v>152.32852530332033</v>
      </c>
      <c r="R104" s="24">
        <v>90</v>
      </c>
      <c r="S104" s="25">
        <v>-0.45719557</v>
      </c>
      <c r="T104" s="26">
        <v>134.88999999999999</v>
      </c>
    </row>
    <row r="105" spans="2:20">
      <c r="B105" s="15">
        <v>91</v>
      </c>
      <c r="C105" s="15">
        <f t="shared" ca="1" si="8"/>
        <v>0.95445927602615765</v>
      </c>
      <c r="D105" s="16">
        <f t="shared" ca="1" si="12"/>
        <v>173.3549803131215</v>
      </c>
      <c r="F105" s="15">
        <v>91</v>
      </c>
      <c r="G105" s="15">
        <f t="shared" ca="1" si="9"/>
        <v>1.6059069850427632</v>
      </c>
      <c r="H105" s="16">
        <f t="shared" ca="1" si="13"/>
        <v>165.94914816460212</v>
      </c>
      <c r="J105" s="15">
        <v>91</v>
      </c>
      <c r="K105" s="15">
        <f t="shared" ca="1" si="10"/>
        <v>0.81666208584432065</v>
      </c>
      <c r="L105" s="16">
        <f t="shared" ca="1" si="14"/>
        <v>175.99012037744615</v>
      </c>
      <c r="N105" s="15">
        <v>91</v>
      </c>
      <c r="O105" s="15">
        <f t="shared" ca="1" si="11"/>
        <v>0.82522750538917822</v>
      </c>
      <c r="P105" s="16">
        <f t="shared" ca="1" si="15"/>
        <v>154.61512957185215</v>
      </c>
      <c r="R105" s="24">
        <v>91</v>
      </c>
      <c r="S105" s="25">
        <v>-1.31602756</v>
      </c>
      <c r="T105" s="26">
        <v>132.16999999999999</v>
      </c>
    </row>
    <row r="106" spans="2:20">
      <c r="B106" s="15">
        <v>92</v>
      </c>
      <c r="C106" s="15">
        <f t="shared" ca="1" si="8"/>
        <v>-1.1090379098069356</v>
      </c>
      <c r="D106" s="16">
        <f t="shared" ca="1" si="12"/>
        <v>170.44236033637839</v>
      </c>
      <c r="F106" s="15">
        <v>92</v>
      </c>
      <c r="G106" s="15">
        <f t="shared" ca="1" si="9"/>
        <v>-8.7912201296819637E-3</v>
      </c>
      <c r="H106" s="16">
        <f t="shared" ca="1" si="13"/>
        <v>166.14326638450541</v>
      </c>
      <c r="J106" s="15">
        <v>92</v>
      </c>
      <c r="K106" s="15">
        <f t="shared" ca="1" si="10"/>
        <v>0.31594600068591161</v>
      </c>
      <c r="L106" s="16">
        <f t="shared" ca="1" si="14"/>
        <v>177.14047245568779</v>
      </c>
      <c r="N106" s="15">
        <v>92</v>
      </c>
      <c r="O106" s="15">
        <f t="shared" ca="1" si="11"/>
        <v>-2.6505052606637767</v>
      </c>
      <c r="P106" s="16">
        <f t="shared" ca="1" si="15"/>
        <v>148.20814899972459</v>
      </c>
      <c r="R106" s="24">
        <v>92</v>
      </c>
      <c r="S106" s="25">
        <v>0.157275523</v>
      </c>
      <c r="T106" s="26">
        <v>132.69</v>
      </c>
    </row>
    <row r="107" spans="2:20">
      <c r="B107" s="15">
        <v>93</v>
      </c>
      <c r="C107" s="15">
        <f t="shared" ca="1" si="8"/>
        <v>-0.66824904882917757</v>
      </c>
      <c r="D107" s="16">
        <f t="shared" ca="1" si="12"/>
        <v>168.79916397985829</v>
      </c>
      <c r="F107" s="15">
        <v>93</v>
      </c>
      <c r="G107" s="15">
        <f t="shared" ca="1" si="9"/>
        <v>0.41002310223005189</v>
      </c>
      <c r="H107" s="16">
        <f t="shared" ca="1" si="13"/>
        <v>167.48845772957594</v>
      </c>
      <c r="J107" s="15">
        <v>93</v>
      </c>
      <c r="K107" s="15">
        <f t="shared" ca="1" si="10"/>
        <v>-0.26108664235994611</v>
      </c>
      <c r="L107" s="16">
        <f t="shared" ca="1" si="14"/>
        <v>176.61259178553621</v>
      </c>
      <c r="N107" s="15">
        <v>93</v>
      </c>
      <c r="O107" s="15">
        <f t="shared" ca="1" si="11"/>
        <v>1.3248250868104463</v>
      </c>
      <c r="P107" s="16">
        <f t="shared" ca="1" si="15"/>
        <v>151.67529118075953</v>
      </c>
      <c r="R107" s="24">
        <v>93</v>
      </c>
      <c r="S107" s="25">
        <v>1.1003567409999999</v>
      </c>
      <c r="T107" s="26">
        <v>135.29</v>
      </c>
    </row>
    <row r="108" spans="2:20">
      <c r="B108" s="15">
        <v>94</v>
      </c>
      <c r="C108" s="15">
        <f t="shared" ca="1" si="8"/>
        <v>-0.54477652179424918</v>
      </c>
      <c r="D108" s="16">
        <f t="shared" ca="1" si="12"/>
        <v>167.51196835878008</v>
      </c>
      <c r="F108" s="15">
        <v>94</v>
      </c>
      <c r="G108" s="15">
        <f t="shared" ca="1" si="9"/>
        <v>0.51540482923372155</v>
      </c>
      <c r="H108" s="16">
        <f t="shared" ca="1" si="13"/>
        <v>169.13772183387354</v>
      </c>
      <c r="J108" s="15">
        <v>94</v>
      </c>
      <c r="K108" s="15">
        <f t="shared" ca="1" si="10"/>
        <v>-1.4393643862693948</v>
      </c>
      <c r="L108" s="16">
        <f t="shared" ca="1" si="14"/>
        <v>172.70349460529647</v>
      </c>
      <c r="N108" s="15">
        <v>94</v>
      </c>
      <c r="O108" s="15">
        <f t="shared" ca="1" si="11"/>
        <v>-0.43554921492155002</v>
      </c>
      <c r="P108" s="16">
        <f t="shared" ca="1" si="15"/>
        <v>150.78958187271755</v>
      </c>
      <c r="R108" s="24">
        <v>94</v>
      </c>
      <c r="S108" s="25">
        <v>-0.37938010999999999</v>
      </c>
      <c r="T108" s="26">
        <v>134.63</v>
      </c>
    </row>
    <row r="109" spans="2:20">
      <c r="B109" s="15">
        <v>95</v>
      </c>
      <c r="C109" s="15">
        <f t="shared" ca="1" si="8"/>
        <v>-0.40907781969317775</v>
      </c>
      <c r="D109" s="16">
        <f t="shared" ca="1" si="12"/>
        <v>166.60637132361737</v>
      </c>
      <c r="F109" s="15">
        <v>95</v>
      </c>
      <c r="G109" s="15">
        <f t="shared" ca="1" si="9"/>
        <v>0.21933251089855185</v>
      </c>
      <c r="H109" s="16">
        <f t="shared" ca="1" si="13"/>
        <v>169.97271975295979</v>
      </c>
      <c r="J109" s="15">
        <v>95</v>
      </c>
      <c r="K109" s="15">
        <f t="shared" ca="1" si="10"/>
        <v>1.0043474121524638</v>
      </c>
      <c r="L109" s="16">
        <f t="shared" ca="1" si="14"/>
        <v>175.81363003746404</v>
      </c>
      <c r="N109" s="15">
        <v>95</v>
      </c>
      <c r="O109" s="15">
        <f t="shared" ca="1" si="11"/>
        <v>0.80267887233098201</v>
      </c>
      <c r="P109" s="16">
        <f t="shared" ca="1" si="15"/>
        <v>152.99627975104849</v>
      </c>
      <c r="R109" s="24">
        <v>95</v>
      </c>
      <c r="S109" s="25">
        <v>0.84659895900000004</v>
      </c>
      <c r="T109" s="26">
        <v>136.69999999999999</v>
      </c>
    </row>
    <row r="110" spans="2:20">
      <c r="B110" s="15">
        <v>96</v>
      </c>
      <c r="C110" s="15">
        <f t="shared" ca="1" si="8"/>
        <v>0.20870977276650257</v>
      </c>
      <c r="D110" s="16">
        <f t="shared" ca="1" si="12"/>
        <v>167.39959485172434</v>
      </c>
      <c r="F110" s="15">
        <v>96</v>
      </c>
      <c r="G110" s="15">
        <f t="shared" ca="1" si="9"/>
        <v>-0.2734190302540595</v>
      </c>
      <c r="H110" s="16">
        <f t="shared" ca="1" si="13"/>
        <v>169.43179630381164</v>
      </c>
      <c r="J110" s="15">
        <v>96</v>
      </c>
      <c r="K110" s="15">
        <f t="shared" ca="1" si="10"/>
        <v>0.24097483339999073</v>
      </c>
      <c r="L110" s="16">
        <f t="shared" ca="1" si="14"/>
        <v>176.74454770506009</v>
      </c>
      <c r="N110" s="15">
        <v>96</v>
      </c>
      <c r="O110" s="15">
        <f t="shared" ca="1" si="11"/>
        <v>-0.68047009952468351</v>
      </c>
      <c r="P110" s="16">
        <f t="shared" ca="1" si="15"/>
        <v>151.49079496866563</v>
      </c>
      <c r="R110" s="24">
        <v>96</v>
      </c>
      <c r="S110" s="25">
        <v>0.79127475400000002</v>
      </c>
      <c r="T110" s="26">
        <v>138.66999999999999</v>
      </c>
    </row>
    <row r="111" spans="2:20">
      <c r="B111" s="15">
        <v>97</v>
      </c>
      <c r="C111" s="15">
        <f t="shared" ca="1" si="8"/>
        <v>0.48345319652669011</v>
      </c>
      <c r="D111" s="16">
        <f t="shared" ca="1" si="12"/>
        <v>168.95908509794373</v>
      </c>
      <c r="F111" s="15">
        <v>97</v>
      </c>
      <c r="G111" s="15">
        <f t="shared" ca="1" si="9"/>
        <v>-3.1937258687233176E-2</v>
      </c>
      <c r="H111" s="16">
        <f t="shared" ca="1" si="13"/>
        <v>169.56536286105654</v>
      </c>
      <c r="J111" s="15">
        <v>97</v>
      </c>
      <c r="K111" s="15">
        <f t="shared" ca="1" si="10"/>
        <v>0.84859439307399087</v>
      </c>
      <c r="L111" s="16">
        <f t="shared" ca="1" si="14"/>
        <v>179.46668631921111</v>
      </c>
      <c r="N111" s="15">
        <v>97</v>
      </c>
      <c r="O111" s="15">
        <f t="shared" ca="1" si="11"/>
        <v>1.2325450329770999</v>
      </c>
      <c r="P111" s="16">
        <f t="shared" ca="1" si="15"/>
        <v>154.79938052010101</v>
      </c>
      <c r="R111" s="24">
        <v>97</v>
      </c>
      <c r="S111" s="25">
        <v>2.2709641170000001</v>
      </c>
      <c r="T111" s="26">
        <v>144.13999999999999</v>
      </c>
    </row>
    <row r="112" spans="2:20">
      <c r="B112" s="15">
        <v>98</v>
      </c>
      <c r="C112" s="15">
        <f t="shared" ca="1" si="8"/>
        <v>1.2921385596687014</v>
      </c>
      <c r="D112" s="16">
        <f t="shared" ca="1" si="12"/>
        <v>172.81864766534454</v>
      </c>
      <c r="F112" s="15">
        <v>98</v>
      </c>
      <c r="G112" s="15">
        <f t="shared" ca="1" si="9"/>
        <v>-1.2118045971263636</v>
      </c>
      <c r="H112" s="16">
        <f t="shared" ca="1" si="13"/>
        <v>166.43459486750447</v>
      </c>
      <c r="J112" s="15">
        <v>98</v>
      </c>
      <c r="K112" s="15">
        <f t="shared" ca="1" si="10"/>
        <v>3.0976084504888986E-2</v>
      </c>
      <c r="L112" s="16">
        <f t="shared" ca="1" si="14"/>
        <v>179.7942869697186</v>
      </c>
      <c r="N112" s="15">
        <v>98</v>
      </c>
      <c r="O112" s="15">
        <f t="shared" ca="1" si="11"/>
        <v>0.89466270825313232</v>
      </c>
      <c r="P112" s="16">
        <f t="shared" ca="1" si="15"/>
        <v>157.30278599074884</v>
      </c>
      <c r="R112" s="24">
        <v>98</v>
      </c>
      <c r="S112" s="25">
        <v>-0.31165320000000002</v>
      </c>
      <c r="T112" s="26">
        <v>143.59</v>
      </c>
    </row>
    <row r="113" spans="2:20">
      <c r="B113" s="15">
        <v>99</v>
      </c>
      <c r="C113" s="15">
        <f t="shared" ca="1" si="8"/>
        <v>0.46692042834165676</v>
      </c>
      <c r="D113" s="16">
        <f t="shared" ca="1" si="12"/>
        <v>174.38115252182547</v>
      </c>
      <c r="F113" s="15">
        <v>99</v>
      </c>
      <c r="G113" s="15">
        <f t="shared" ca="1" si="9"/>
        <v>-0.14867167453021018</v>
      </c>
      <c r="H113" s="16">
        <f t="shared" ca="1" si="13"/>
        <v>166.24600145444592</v>
      </c>
      <c r="J113" s="15">
        <v>99</v>
      </c>
      <c r="K113" s="15">
        <f t="shared" ca="1" si="10"/>
        <v>-0.57559344727801443</v>
      </c>
      <c r="L113" s="16">
        <f t="shared" ca="1" si="14"/>
        <v>178.33274914655007</v>
      </c>
      <c r="N113" s="15">
        <v>99</v>
      </c>
      <c r="O113" s="15">
        <f t="shared" ca="1" si="11"/>
        <v>-0.45286101737177537</v>
      </c>
      <c r="P113" s="16">
        <f t="shared" ca="1" si="15"/>
        <v>156.33965125013606</v>
      </c>
      <c r="R113" s="24">
        <v>99</v>
      </c>
      <c r="S113" s="25">
        <v>1.8345949930000001</v>
      </c>
      <c r="T113" s="26">
        <v>148.19</v>
      </c>
    </row>
    <row r="114" spans="2:20">
      <c r="B114" s="15">
        <v>100</v>
      </c>
      <c r="C114" s="15">
        <f t="shared" ca="1" si="8"/>
        <v>-0.24095222327452712</v>
      </c>
      <c r="D114" s="16">
        <f t="shared" ca="1" si="12"/>
        <v>173.91913435152586</v>
      </c>
      <c r="F114" s="15">
        <v>100</v>
      </c>
      <c r="G114" s="15">
        <f t="shared" ca="1" si="9"/>
        <v>-0.62031446928403611</v>
      </c>
      <c r="H114" s="16">
        <f t="shared" ca="1" si="13"/>
        <v>164.77323972037092</v>
      </c>
      <c r="J114" s="15">
        <v>100</v>
      </c>
      <c r="K114" s="15">
        <f t="shared" ca="1" si="10"/>
        <v>-0.34620570144713797</v>
      </c>
      <c r="L114" s="16">
        <f t="shared" ca="1" si="14"/>
        <v>177.5523353388794</v>
      </c>
      <c r="N114" s="15">
        <v>100</v>
      </c>
      <c r="O114" s="15">
        <f t="shared" ca="1" si="11"/>
        <v>1.6399035615084658</v>
      </c>
      <c r="P114" s="16">
        <f t="shared" ca="1" si="15"/>
        <v>160.82909882601422</v>
      </c>
      <c r="R114" s="24">
        <v>100</v>
      </c>
      <c r="S114" s="25">
        <v>-0.39196883999999999</v>
      </c>
      <c r="T114" s="26">
        <v>147.43</v>
      </c>
    </row>
    <row r="115" spans="2:20">
      <c r="B115" s="27"/>
      <c r="C115" s="27"/>
      <c r="D115" s="28"/>
      <c r="F115" s="27"/>
      <c r="G115" s="27"/>
      <c r="H115" s="28"/>
      <c r="J115" s="27"/>
      <c r="K115" s="27"/>
      <c r="L115" s="28"/>
      <c r="N115" s="27"/>
      <c r="O115" s="27"/>
      <c r="P115" s="28"/>
      <c r="R115" s="29"/>
      <c r="S115" s="29"/>
      <c r="T115" s="30"/>
    </row>
  </sheetData>
  <mergeCells count="9">
    <mergeCell ref="B5:C5"/>
    <mergeCell ref="B6:C6"/>
    <mergeCell ref="B7:C7"/>
    <mergeCell ref="B8:C8"/>
    <mergeCell ref="N12:P12"/>
    <mergeCell ref="R12:T12"/>
    <mergeCell ref="B12:D12"/>
    <mergeCell ref="F12:H12"/>
    <mergeCell ref="J12:L12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Apple stock</vt:lpstr>
      <vt:lpstr>Data Monte Carlo Simulations</vt:lpstr>
      <vt:lpstr>Fig. Monte Carlo Simulations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WALIA Jayati</dc:creator>
  <cp:lastModifiedBy>WALIA Jayati</cp:lastModifiedBy>
  <dcterms:created xsi:type="dcterms:W3CDTF">2021-11-21T17:11:22Z</dcterms:created>
  <dcterms:modified xsi:type="dcterms:W3CDTF">2022-03-13T05:38:17Z</dcterms:modified>
</cp:coreProperties>
</file>