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D0128430-3845-494E-B806-42936C24E3AC}" xr6:coauthVersionLast="47" xr6:coauthVersionMax="47" xr10:uidLastSave="{00000000-0000-0000-0000-000000000000}"/>
  <bookViews>
    <workbookView xWindow="-108" yWindow="-108" windowWidth="30936" windowHeight="16896" xr2:uid="{22B1C553-0A97-6441-A298-912779E11809}"/>
  </bookViews>
  <sheets>
    <sheet name="Option delta calculation" sheetId="2" r:id="rId1"/>
    <sheet name="Fig Call delt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2" l="1"/>
  <c r="D30" i="2" s="1"/>
  <c r="C34" i="2"/>
  <c r="D34" i="2" s="1"/>
  <c r="C38" i="2"/>
  <c r="D38" i="2" s="1"/>
  <c r="C46" i="2"/>
  <c r="D46" i="2" s="1"/>
  <c r="C50" i="2"/>
  <c r="D50" i="2" s="1"/>
  <c r="C54" i="2"/>
  <c r="D54" i="2" s="1"/>
  <c r="C62" i="2"/>
  <c r="D62" i="2" s="1"/>
  <c r="C66" i="2"/>
  <c r="D66" i="2" s="1"/>
  <c r="C70" i="2"/>
  <c r="D70" i="2" s="1"/>
  <c r="C78" i="2"/>
  <c r="D78" i="2" s="1"/>
  <c r="C82" i="2"/>
  <c r="D82" i="2" s="1"/>
  <c r="C86" i="2"/>
  <c r="D86" i="2" s="1"/>
  <c r="C94" i="2"/>
  <c r="D94" i="2" s="1"/>
  <c r="C98" i="2"/>
  <c r="D98" i="2" s="1"/>
  <c r="C102" i="2"/>
  <c r="D102" i="2" s="1"/>
  <c r="C110" i="2"/>
  <c r="D110" i="2" s="1"/>
  <c r="C114" i="2"/>
  <c r="D114" i="2" s="1"/>
  <c r="C118" i="2"/>
  <c r="D118" i="2" s="1"/>
  <c r="C5" i="2"/>
  <c r="C19" i="2" s="1"/>
  <c r="D19" i="2" s="1"/>
  <c r="C106" i="2" l="1"/>
  <c r="D106" i="2" s="1"/>
  <c r="C90" i="2"/>
  <c r="D90" i="2" s="1"/>
  <c r="C74" i="2"/>
  <c r="D74" i="2" s="1"/>
  <c r="C58" i="2"/>
  <c r="D58" i="2" s="1"/>
  <c r="C42" i="2"/>
  <c r="D42" i="2" s="1"/>
  <c r="C22" i="2"/>
  <c r="D22" i="2" s="1"/>
  <c r="C26" i="2"/>
  <c r="D26" i="2" s="1"/>
  <c r="C117" i="2"/>
  <c r="D117" i="2" s="1"/>
  <c r="C109" i="2"/>
  <c r="D109" i="2" s="1"/>
  <c r="C105" i="2"/>
  <c r="D105" i="2" s="1"/>
  <c r="C101" i="2"/>
  <c r="D101" i="2" s="1"/>
  <c r="C97" i="2"/>
  <c r="D97" i="2" s="1"/>
  <c r="C93" i="2"/>
  <c r="D93" i="2" s="1"/>
  <c r="C89" i="2"/>
  <c r="D89" i="2" s="1"/>
  <c r="C85" i="2"/>
  <c r="D85" i="2" s="1"/>
  <c r="C81" i="2"/>
  <c r="D81" i="2" s="1"/>
  <c r="C77" i="2"/>
  <c r="D77" i="2" s="1"/>
  <c r="C73" i="2"/>
  <c r="D73" i="2" s="1"/>
  <c r="C69" i="2"/>
  <c r="D69" i="2" s="1"/>
  <c r="C65" i="2"/>
  <c r="D65" i="2" s="1"/>
  <c r="C61" i="2"/>
  <c r="D61" i="2" s="1"/>
  <c r="C57" i="2"/>
  <c r="D57" i="2" s="1"/>
  <c r="C53" i="2"/>
  <c r="D53" i="2" s="1"/>
  <c r="C49" i="2"/>
  <c r="D49" i="2" s="1"/>
  <c r="C45" i="2"/>
  <c r="D45" i="2" s="1"/>
  <c r="C41" i="2"/>
  <c r="D41" i="2" s="1"/>
  <c r="C37" i="2"/>
  <c r="D37" i="2" s="1"/>
  <c r="C33" i="2"/>
  <c r="D33" i="2" s="1"/>
  <c r="C29" i="2"/>
  <c r="D29" i="2" s="1"/>
  <c r="C25" i="2"/>
  <c r="D25" i="2" s="1"/>
  <c r="C21" i="2"/>
  <c r="D21" i="2" s="1"/>
  <c r="C116" i="2"/>
  <c r="D116" i="2" s="1"/>
  <c r="C112" i="2"/>
  <c r="D112" i="2" s="1"/>
  <c r="C108" i="2"/>
  <c r="D108" i="2" s="1"/>
  <c r="C104" i="2"/>
  <c r="D104" i="2" s="1"/>
  <c r="C100" i="2"/>
  <c r="D100" i="2" s="1"/>
  <c r="C96" i="2"/>
  <c r="D96" i="2" s="1"/>
  <c r="C92" i="2"/>
  <c r="D92" i="2" s="1"/>
  <c r="C88" i="2"/>
  <c r="D88" i="2" s="1"/>
  <c r="C84" i="2"/>
  <c r="D84" i="2" s="1"/>
  <c r="C80" i="2"/>
  <c r="D80" i="2" s="1"/>
  <c r="C76" i="2"/>
  <c r="D76" i="2" s="1"/>
  <c r="C72" i="2"/>
  <c r="D72" i="2" s="1"/>
  <c r="C68" i="2"/>
  <c r="D68" i="2" s="1"/>
  <c r="C64" i="2"/>
  <c r="D64" i="2" s="1"/>
  <c r="C60" i="2"/>
  <c r="D60" i="2" s="1"/>
  <c r="C56" i="2"/>
  <c r="D56" i="2" s="1"/>
  <c r="C52" i="2"/>
  <c r="D52" i="2" s="1"/>
  <c r="C48" i="2"/>
  <c r="D48" i="2" s="1"/>
  <c r="C44" i="2"/>
  <c r="D44" i="2" s="1"/>
  <c r="C40" i="2"/>
  <c r="D40" i="2" s="1"/>
  <c r="C36" i="2"/>
  <c r="D36" i="2" s="1"/>
  <c r="C32" i="2"/>
  <c r="D32" i="2" s="1"/>
  <c r="C28" i="2"/>
  <c r="D28" i="2" s="1"/>
  <c r="C24" i="2"/>
  <c r="D24" i="2" s="1"/>
  <c r="C20" i="2"/>
  <c r="D20" i="2" s="1"/>
  <c r="C113" i="2"/>
  <c r="D113" i="2" s="1"/>
  <c r="C18" i="2"/>
  <c r="C115" i="2"/>
  <c r="D115" i="2" s="1"/>
  <c r="C111" i="2"/>
  <c r="D111" i="2" s="1"/>
  <c r="C107" i="2"/>
  <c r="D107" i="2" s="1"/>
  <c r="C103" i="2"/>
  <c r="D103" i="2" s="1"/>
  <c r="C99" i="2"/>
  <c r="D99" i="2" s="1"/>
  <c r="C95" i="2"/>
  <c r="D95" i="2" s="1"/>
  <c r="C91" i="2"/>
  <c r="D91" i="2" s="1"/>
  <c r="C87" i="2"/>
  <c r="D87" i="2" s="1"/>
  <c r="C83" i="2"/>
  <c r="D83" i="2" s="1"/>
  <c r="C79" i="2"/>
  <c r="D79" i="2" s="1"/>
  <c r="C75" i="2"/>
  <c r="D75" i="2" s="1"/>
  <c r="C71" i="2"/>
  <c r="D71" i="2" s="1"/>
  <c r="C67" i="2"/>
  <c r="D67" i="2" s="1"/>
  <c r="C63" i="2"/>
  <c r="D63" i="2" s="1"/>
  <c r="C59" i="2"/>
  <c r="D59" i="2" s="1"/>
  <c r="C55" i="2"/>
  <c r="D55" i="2" s="1"/>
  <c r="C51" i="2"/>
  <c r="D51" i="2" s="1"/>
  <c r="C47" i="2"/>
  <c r="D47" i="2" s="1"/>
  <c r="C43" i="2"/>
  <c r="D43" i="2" s="1"/>
  <c r="C39" i="2"/>
  <c r="D39" i="2" s="1"/>
  <c r="C35" i="2"/>
  <c r="D35" i="2" s="1"/>
  <c r="C31" i="2"/>
  <c r="D31" i="2" s="1"/>
  <c r="C27" i="2"/>
  <c r="D27" i="2" s="1"/>
  <c r="C23" i="2"/>
  <c r="D23" i="2" s="1"/>
  <c r="E70" i="2"/>
  <c r="F70" i="2" s="1"/>
  <c r="E72" i="2"/>
  <c r="F72" i="2" s="1"/>
  <c r="E75" i="2"/>
  <c r="F75" i="2" s="1"/>
  <c r="E83" i="2"/>
  <c r="F83" i="2" s="1"/>
  <c r="E74" i="2" l="1"/>
  <c r="F74" i="2" s="1"/>
  <c r="E76" i="2"/>
  <c r="F76" i="2" s="1"/>
  <c r="D18" i="2"/>
  <c r="E18" i="2"/>
  <c r="F18" i="2" s="1"/>
  <c r="E71" i="2"/>
  <c r="F71" i="2" s="1"/>
  <c r="E87" i="2"/>
  <c r="F87" i="2" s="1"/>
  <c r="E57" i="2"/>
  <c r="F57" i="2" s="1"/>
  <c r="E85" i="2"/>
  <c r="F85" i="2" s="1"/>
  <c r="E93" i="2"/>
  <c r="F93" i="2" s="1"/>
  <c r="E61" i="2"/>
  <c r="F61" i="2" s="1"/>
  <c r="E67" i="2"/>
  <c r="F67" i="2" s="1"/>
  <c r="E111" i="2"/>
  <c r="F111" i="2" s="1"/>
  <c r="E24" i="2"/>
  <c r="F24" i="2" s="1"/>
  <c r="E107" i="2"/>
  <c r="F107" i="2" s="1"/>
  <c r="E105" i="2"/>
  <c r="F105" i="2" s="1"/>
  <c r="E97" i="2"/>
  <c r="F97" i="2" s="1"/>
  <c r="E59" i="2"/>
  <c r="F59" i="2" s="1"/>
  <c r="E31" i="2"/>
  <c r="F31" i="2" s="1"/>
  <c r="E29" i="2"/>
  <c r="F29" i="2" s="1"/>
  <c r="E49" i="2"/>
  <c r="F49" i="2" s="1"/>
  <c r="E41" i="2"/>
  <c r="F41" i="2" s="1"/>
  <c r="E104" i="2"/>
  <c r="F104" i="2" s="1"/>
  <c r="E79" i="2"/>
  <c r="F79" i="2" s="1"/>
  <c r="E48" i="2"/>
  <c r="F48" i="2" s="1"/>
  <c r="E23" i="2"/>
  <c r="F23" i="2" s="1"/>
  <c r="E113" i="2"/>
  <c r="F113" i="2" s="1"/>
  <c r="E91" i="2"/>
  <c r="F91" i="2" s="1"/>
  <c r="E69" i="2"/>
  <c r="F69" i="2" s="1"/>
  <c r="E63" i="2"/>
  <c r="F63" i="2" s="1"/>
  <c r="E39" i="2"/>
  <c r="F39" i="2" s="1"/>
  <c r="E33" i="2"/>
  <c r="F33" i="2" s="1"/>
  <c r="E30" i="2"/>
  <c r="F30" i="2" s="1"/>
  <c r="E103" i="2"/>
  <c r="F103" i="2" s="1"/>
  <c r="E99" i="2"/>
  <c r="F99" i="2" s="1"/>
  <c r="E89" i="2"/>
  <c r="F89" i="2" s="1"/>
  <c r="E77" i="2"/>
  <c r="F77" i="2" s="1"/>
  <c r="E45" i="2"/>
  <c r="F45" i="2" s="1"/>
  <c r="E117" i="2"/>
  <c r="F117" i="2" s="1"/>
  <c r="E81" i="2"/>
  <c r="F81" i="2" s="1"/>
  <c r="E73" i="2"/>
  <c r="F73" i="2" s="1"/>
  <c r="E65" i="2"/>
  <c r="F65" i="2" s="1"/>
  <c r="E55" i="2"/>
  <c r="F55" i="2" s="1"/>
  <c r="E53" i="2"/>
  <c r="F53" i="2" s="1"/>
  <c r="E38" i="2"/>
  <c r="F38" i="2" s="1"/>
  <c r="E32" i="2"/>
  <c r="F32" i="2" s="1"/>
  <c r="E109" i="2"/>
  <c r="F109" i="2" s="1"/>
  <c r="E115" i="2"/>
  <c r="F115" i="2" s="1"/>
  <c r="E102" i="2"/>
  <c r="F102" i="2" s="1"/>
  <c r="E95" i="2"/>
  <c r="F95" i="2" s="1"/>
  <c r="E47" i="2"/>
  <c r="F47" i="2" s="1"/>
  <c r="E46" i="2"/>
  <c r="F46" i="2" s="1"/>
  <c r="E40" i="2"/>
  <c r="F40" i="2" s="1"/>
  <c r="E37" i="2"/>
  <c r="F37" i="2" s="1"/>
  <c r="E25" i="2"/>
  <c r="F25" i="2" s="1"/>
  <c r="E22" i="2"/>
  <c r="F22" i="2" s="1"/>
  <c r="E101" i="2"/>
  <c r="F101" i="2" s="1"/>
  <c r="E94" i="2"/>
  <c r="F94" i="2" s="1"/>
  <c r="E82" i="2"/>
  <c r="F82" i="2" s="1"/>
  <c r="E96" i="2"/>
  <c r="F96" i="2" s="1"/>
  <c r="E88" i="2"/>
  <c r="F88" i="2" s="1"/>
  <c r="E80" i="2"/>
  <c r="F80" i="2" s="1"/>
  <c r="E118" i="2"/>
  <c r="F118" i="2" s="1"/>
  <c r="E116" i="2"/>
  <c r="F116" i="2" s="1"/>
  <c r="E114" i="2"/>
  <c r="F114" i="2" s="1"/>
  <c r="E112" i="2"/>
  <c r="F112" i="2" s="1"/>
  <c r="E110" i="2"/>
  <c r="F110" i="2" s="1"/>
  <c r="E108" i="2"/>
  <c r="F108" i="2" s="1"/>
  <c r="E106" i="2"/>
  <c r="F106" i="2" s="1"/>
  <c r="E98" i="2"/>
  <c r="F98" i="2" s="1"/>
  <c r="E90" i="2"/>
  <c r="F90" i="2" s="1"/>
  <c r="E86" i="2"/>
  <c r="F86" i="2" s="1"/>
  <c r="E78" i="2"/>
  <c r="F78" i="2" s="1"/>
  <c r="E100" i="2"/>
  <c r="F100" i="2" s="1"/>
  <c r="E92" i="2"/>
  <c r="F92" i="2" s="1"/>
  <c r="E84" i="2"/>
  <c r="F84" i="2" s="1"/>
  <c r="E62" i="2"/>
  <c r="F62" i="2" s="1"/>
  <c r="E54" i="2"/>
  <c r="F54" i="2" s="1"/>
  <c r="E51" i="2"/>
  <c r="F51" i="2" s="1"/>
  <c r="E50" i="2"/>
  <c r="F50" i="2" s="1"/>
  <c r="E60" i="2"/>
  <c r="F60" i="2" s="1"/>
  <c r="E52" i="2"/>
  <c r="F52" i="2" s="1"/>
  <c r="E68" i="2"/>
  <c r="F68" i="2" s="1"/>
  <c r="E66" i="2"/>
  <c r="F66" i="2" s="1"/>
  <c r="E64" i="2"/>
  <c r="F64" i="2" s="1"/>
  <c r="E58" i="2"/>
  <c r="F58" i="2" s="1"/>
  <c r="E56" i="2"/>
  <c r="F56" i="2" s="1"/>
  <c r="E44" i="2"/>
  <c r="F44" i="2" s="1"/>
  <c r="E43" i="2"/>
  <c r="F43" i="2" s="1"/>
  <c r="E36" i="2"/>
  <c r="F36" i="2" s="1"/>
  <c r="E35" i="2"/>
  <c r="F35" i="2" s="1"/>
  <c r="E28" i="2"/>
  <c r="F28" i="2" s="1"/>
  <c r="E27" i="2"/>
  <c r="F27" i="2" s="1"/>
  <c r="E20" i="2"/>
  <c r="F20" i="2" s="1"/>
  <c r="E42" i="2"/>
  <c r="F42" i="2" s="1"/>
  <c r="E34" i="2"/>
  <c r="F34" i="2" s="1"/>
  <c r="E26" i="2"/>
  <c r="F26" i="2" s="1"/>
  <c r="E19" i="2" l="1"/>
  <c r="F19" i="2" s="1"/>
  <c r="E21" i="2"/>
  <c r="F21" i="2" s="1"/>
</calcChain>
</file>

<file path=xl/sharedStrings.xml><?xml version="1.0" encoding="utf-8"?>
<sst xmlns="http://schemas.openxmlformats.org/spreadsheetml/2006/main" count="16" uniqueCount="16">
  <si>
    <t>Call delta</t>
  </si>
  <si>
    <t>Delta of a Call option</t>
  </si>
  <si>
    <t>Characteristics of the product</t>
  </si>
  <si>
    <t xml:space="preserve">    Strike price (K)</t>
  </si>
  <si>
    <t xml:space="preserve">    Time to maturity (T)</t>
  </si>
  <si>
    <t xml:space="preserve"> (in years)</t>
  </si>
  <si>
    <t>Market data</t>
  </si>
  <si>
    <r>
      <t xml:space="preserve">   Underlying price of the asset (S</t>
    </r>
    <r>
      <rPr>
        <vertAlign val="subscript"/>
        <sz val="12"/>
        <rFont val="Arial"/>
        <family val="2"/>
      </rPr>
      <t>0</t>
    </r>
    <r>
      <rPr>
        <sz val="12"/>
        <rFont val="Arial"/>
        <family val="2"/>
      </rPr>
      <t>)</t>
    </r>
  </si>
  <si>
    <t xml:space="preserve">   Volatilité (σ)</t>
  </si>
  <si>
    <t xml:space="preserve">   Risk-free rate (r)</t>
  </si>
  <si>
    <t xml:space="preserve">   Dividend yield (q)</t>
  </si>
  <si>
    <t>Price of the underlying asset</t>
  </si>
  <si>
    <t>Data for the figure Call delta</t>
  </si>
  <si>
    <r>
      <rPr>
        <sz val="12"/>
        <color theme="1"/>
        <rFont val="Arial"/>
        <family val="2"/>
      </rPr>
      <t>d</t>
    </r>
    <r>
      <rPr>
        <vertAlign val="subscript"/>
        <sz val="12"/>
        <color theme="1"/>
        <rFont val="Arial"/>
        <family val="2"/>
      </rPr>
      <t>1</t>
    </r>
  </si>
  <si>
    <r>
      <rPr>
        <sz val="12"/>
        <color theme="1"/>
        <rFont val="Arial"/>
        <family val="2"/>
      </rPr>
      <t>d</t>
    </r>
    <r>
      <rPr>
        <vertAlign val="subscript"/>
        <sz val="12"/>
        <color theme="1"/>
        <rFont val="Arial"/>
        <family val="2"/>
      </rPr>
      <t>2</t>
    </r>
  </si>
  <si>
    <r>
      <t>N(d</t>
    </r>
    <r>
      <rPr>
        <vertAlign val="sub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</si>
</sst>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₹&quot;* #,##0.00_);_(&quot;₹&quot;* \(#,##0.00\);_(&quot;₹&quot;* &quot;-&quot;??_);_(@_)"/>
    <numFmt numFmtId="165" formatCode="#,##0.00\ &quot;€&quot;"/>
    <numFmt numFmtId="166" formatCode="0.000"/>
    <numFmt numFmtId="167" formatCode="#,##0.00\ [$€-1]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venir Book"/>
      <family val="2"/>
    </font>
    <font>
      <sz val="10"/>
      <name val="Avenir Book"/>
      <family val="2"/>
    </font>
    <font>
      <b/>
      <sz val="10"/>
      <color theme="1"/>
      <name val="Avenir Book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vertAlign val="subscript"/>
      <sz val="12"/>
      <name val="Arial"/>
      <family val="2"/>
    </font>
    <font>
      <vertAlign val="subscript"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9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6" fillId="0" borderId="0" xfId="0" applyFont="1"/>
    <xf numFmtId="0" fontId="5" fillId="0" borderId="0" xfId="0" applyFont="1"/>
    <xf numFmtId="0" fontId="5" fillId="2" borderId="0" xfId="0" applyFont="1" applyFill="1" applyAlignment="1">
      <alignment vertical="center"/>
    </xf>
    <xf numFmtId="165" fontId="6" fillId="2" borderId="0" xfId="1" applyNumberFormat="1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165" fontId="6" fillId="2" borderId="0" xfId="0" applyNumberFormat="1" applyFont="1" applyFill="1" applyAlignment="1">
      <alignment horizontal="right" vertical="center"/>
    </xf>
    <xf numFmtId="166" fontId="6" fillId="2" borderId="0" xfId="2" applyNumberFormat="1" applyFont="1" applyFill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65" fontId="6" fillId="0" borderId="0" xfId="1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10" fontId="6" fillId="2" borderId="0" xfId="0" applyNumberFormat="1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0777493422695"/>
          <c:y val="2.3024867681178268E-2"/>
          <c:w val="0.85220528835834641"/>
          <c:h val="0.83614996523195539"/>
        </c:manualLayout>
      </c:layout>
      <c:lineChart>
        <c:grouping val="stacked"/>
        <c:varyColors val="0"/>
        <c:ser>
          <c:idx val="0"/>
          <c:order val="0"/>
          <c:tx>
            <c:v>Call option delta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'Option delta calculation'!$B$18:$B$118</c:f>
              <c:numCache>
                <c:formatCode>#\ ##0.00\ [$€-1]</c:formatCode>
                <c:ptCount val="1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</c:numCache>
            </c:numRef>
          </c:cat>
          <c:val>
            <c:numRef>
              <c:f>'Option delta calculation'!$F$18:$F$118</c:f>
              <c:numCache>
                <c:formatCode>0.00</c:formatCode>
                <c:ptCount val="101"/>
                <c:pt idx="0">
                  <c:v>6.6516165421240069E-11</c:v>
                </c:pt>
                <c:pt idx="1">
                  <c:v>2.2099530509056491E-10</c:v>
                </c:pt>
                <c:pt idx="2">
                  <c:v>6.9433111533062567E-10</c:v>
                </c:pt>
                <c:pt idx="3">
                  <c:v>2.0686458672398165E-9</c:v>
                </c:pt>
                <c:pt idx="4">
                  <c:v>5.8596606570463912E-9</c:v>
                </c:pt>
                <c:pt idx="5">
                  <c:v>1.5819229871245276E-8</c:v>
                </c:pt>
                <c:pt idx="6">
                  <c:v>4.0796141467560472E-8</c:v>
                </c:pt>
                <c:pt idx="7">
                  <c:v>1.0071814982480093E-7</c:v>
                </c:pt>
                <c:pt idx="8">
                  <c:v>2.3852265944216518E-7</c:v>
                </c:pt>
                <c:pt idx="9">
                  <c:v>5.4288984772431951E-7</c:v>
                </c:pt>
                <c:pt idx="10">
                  <c:v>1.1896886084617553E-6</c:v>
                </c:pt>
                <c:pt idx="11">
                  <c:v>2.5143726514359281E-6</c:v>
                </c:pt>
                <c:pt idx="12">
                  <c:v>5.1332819902193931E-6</c:v>
                </c:pt>
                <c:pt idx="13">
                  <c:v>1.0138791103505306E-5</c:v>
                </c:pt>
                <c:pt idx="14">
                  <c:v>1.9400994260509746E-5</c:v>
                </c:pt>
                <c:pt idx="15">
                  <c:v>3.6016122706434053E-5</c:v>
                </c:pt>
                <c:pt idx="16">
                  <c:v>6.4947578856680376E-5</c:v>
                </c:pt>
                <c:pt idx="17">
                  <c:v>1.1390727521892647E-4</c:v>
                </c:pt>
                <c:pt idx="18">
                  <c:v>1.9452050756609411E-4</c:v>
                </c:pt>
                <c:pt idx="19">
                  <c:v>3.23804571268725E-4</c:v>
                </c:pt>
                <c:pt idx="20">
                  <c:v>5.2596802130726219E-4</c:v>
                </c:pt>
                <c:pt idx="21">
                  <c:v>8.345032974888595E-4</c:v>
                </c:pt>
                <c:pt idx="22">
                  <c:v>1.294501461054045E-3</c:v>
                </c:pt>
                <c:pt idx="23">
                  <c:v>1.9650670795410305E-3</c:v>
                </c:pt>
                <c:pt idx="24">
                  <c:v>2.9216589299756127E-3</c:v>
                </c:pt>
                <c:pt idx="25">
                  <c:v>4.2581348997746014E-3</c:v>
                </c:pt>
                <c:pt idx="26">
                  <c:v>6.0882448932258861E-3</c:v>
                </c:pt>
                <c:pt idx="27">
                  <c:v>8.5463011893806302E-3</c:v>
                </c:pt>
                <c:pt idx="28">
                  <c:v>1.1786767660023427E-2</c:v>
                </c:pt>
                <c:pt idx="29">
                  <c:v>1.5982551109320058E-2</c:v>
                </c:pt>
                <c:pt idx="30">
                  <c:v>2.1321849847618569E-2</c:v>
                </c:pt>
                <c:pt idx="31">
                  <c:v>2.8003512660448107E-2</c:v>
                </c:pt>
                <c:pt idx="32">
                  <c:v>3.6230977993805868E-2</c:v>
                </c:pt>
                <c:pt idx="33">
                  <c:v>4.6204987788534768E-2</c:v>
                </c:pt>
                <c:pt idx="34">
                  <c:v>5.811539044166622E-2</c:v>
                </c:pt>
                <c:pt idx="35">
                  <c:v>7.213245001501388E-2</c:v>
                </c:pt>
                <c:pt idx="36">
                  <c:v>8.8398152529885671E-2</c:v>
                </c:pt>
                <c:pt idx="37">
                  <c:v>0.10701803625202096</c:v>
                </c:pt>
                <c:pt idx="38">
                  <c:v>0.12805406644815531</c:v>
                </c:pt>
                <c:pt idx="39">
                  <c:v>0.15151902582339982</c:v>
                </c:pt>
                <c:pt idx="40">
                  <c:v>0.17737280382708417</c:v>
                </c:pt>
                <c:pt idx="41">
                  <c:v>0.20552084923348529</c:v>
                </c:pt>
                <c:pt idx="42">
                  <c:v>0.23581491171732974</c:v>
                </c:pt>
                <c:pt idx="43">
                  <c:v>0.26805605195994897</c:v>
                </c:pt>
                <c:pt idx="44">
                  <c:v>0.3019997586949017</c:v>
                </c:pt>
                <c:pt idx="45">
                  <c:v>0.33736288641678658</c:v>
                </c:pt>
                <c:pt idx="46">
                  <c:v>0.37383202837791885</c:v>
                </c:pt>
                <c:pt idx="47">
                  <c:v>0.41107287216514232</c:v>
                </c:pt>
                <c:pt idx="48">
                  <c:v>0.44874005247258136</c:v>
                </c:pt>
                <c:pt idx="49">
                  <c:v>0.48648701732124039</c:v>
                </c:pt>
                <c:pt idx="50">
                  <c:v>0.5239754567310515</c:v>
                </c:pt>
                <c:pt idx="51">
                  <c:v>0.56088390131295429</c:v>
                </c:pt>
                <c:pt idx="52">
                  <c:v>0.59691517554970608</c:v>
                </c:pt>
                <c:pt idx="53">
                  <c:v>0.63180247914974541</c:v>
                </c:pt>
                <c:pt idx="54">
                  <c:v>0.66531396235177309</c:v>
                </c:pt>
                <c:pt idx="55">
                  <c:v>0.69725575070115642</c:v>
                </c:pt>
                <c:pt idx="56">
                  <c:v>0.72747345605048697</c:v>
                </c:pt>
                <c:pt idx="57">
                  <c:v>0.75585227923303877</c:v>
                </c:pt>
                <c:pt idx="58">
                  <c:v>0.78231586343523818</c:v>
                </c:pt>
                <c:pt idx="59">
                  <c:v>0.80682409465303206</c:v>
                </c:pt>
                <c:pt idx="60">
                  <c:v>0.82937006697033799</c:v>
                </c:pt>
                <c:pt idx="61">
                  <c:v>0.84997643702055858</c:v>
                </c:pt>
                <c:pt idx="62">
                  <c:v>0.8686913859301838</c:v>
                </c:pt>
                <c:pt idx="63">
                  <c:v>0.88558439081656182</c:v>
                </c:pt>
                <c:pt idx="64">
                  <c:v>0.90074198423867635</c:v>
                </c:pt>
                <c:pt idx="65">
                  <c:v>0.91426365156373313</c:v>
                </c:pt>
                <c:pt idx="66">
                  <c:v>0.92625798547965577</c:v>
                </c:pt>
                <c:pt idx="67">
                  <c:v>0.93683918597655902</c:v>
                </c:pt>
                <c:pt idx="68">
                  <c:v>0.94612396474466409</c:v>
                </c:pt>
                <c:pt idx="69">
                  <c:v>0.9542288863553251</c:v>
                </c:pt>
                <c:pt idx="70">
                  <c:v>0.96126815563944468</c:v>
                </c:pt>
                <c:pt idx="71">
                  <c:v>0.96735184179793932</c:v>
                </c:pt>
                <c:pt idx="72">
                  <c:v>0.97258451508605848</c:v>
                </c:pt>
                <c:pt idx="73">
                  <c:v>0.97706426125890666</c:v>
                </c:pt>
                <c:pt idx="74">
                  <c:v>0.98088203200863155</c:v>
                </c:pt>
                <c:pt idx="75">
                  <c:v>0.9841212858971331</c:v>
                </c:pt>
                <c:pt idx="76">
                  <c:v>0.98685787325637375</c:v>
                </c:pt>
                <c:pt idx="77">
                  <c:v>0.98916011963616268</c:v>
                </c:pt>
                <c:pt idx="78">
                  <c:v>0.99108906508907835</c:v>
                </c:pt>
                <c:pt idx="79">
                  <c:v>0.99269882040096225</c:v>
                </c:pt>
                <c:pt idx="80">
                  <c:v>0.99403700587186217</c:v>
                </c:pt>
                <c:pt idx="81">
                  <c:v>0.99514524306571095</c:v>
                </c:pt>
                <c:pt idx="82">
                  <c:v>0.99605967478950086</c:v>
                </c:pt>
                <c:pt idx="83">
                  <c:v>0.99681149321633544</c:v>
                </c:pt>
                <c:pt idx="84">
                  <c:v>0.99742746037739172</c:v>
                </c:pt>
                <c:pt idx="85">
                  <c:v>0.9979304091167619</c:v>
                </c:pt>
                <c:pt idx="86">
                  <c:v>0.9983397159777202</c:v>
                </c:pt>
                <c:pt idx="87">
                  <c:v>0.99867174035317452</c:v>
                </c:pt>
                <c:pt idx="88">
                  <c:v>0.99894022659857529</c:v>
                </c:pt>
                <c:pt idx="89">
                  <c:v>0.99915666770371825</c:v>
                </c:pt>
                <c:pt idx="90">
                  <c:v>0.99933063059477545</c:v>
                </c:pt>
                <c:pt idx="91">
                  <c:v>0.9994700442407457</c:v>
                </c:pt>
                <c:pt idx="92">
                  <c:v>0.99958145252316744</c:v>
                </c:pt>
                <c:pt idx="93">
                  <c:v>0.9996702343475562</c:v>
                </c:pt>
                <c:pt idx="94">
                  <c:v>0.99974079377974567</c:v>
                </c:pt>
                <c:pt idx="95">
                  <c:v>0.99979672312569323</c:v>
                </c:pt>
                <c:pt idx="96">
                  <c:v>0.99984094187952899</c:v>
                </c:pt>
                <c:pt idx="97">
                  <c:v>0.99987581437612871</c:v>
                </c:pt>
                <c:pt idx="98">
                  <c:v>0.99990324883003712</c:v>
                </c:pt>
                <c:pt idx="99">
                  <c:v>0.99992478024558629</c:v>
                </c:pt>
                <c:pt idx="100">
                  <c:v>0.99994163946210446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9-9940-99B4-E52BAC5D3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054416"/>
        <c:axId val="70726944"/>
      </c:lineChart>
      <c:catAx>
        <c:axId val="81054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400">
                    <a:solidFill>
                      <a:sysClr val="windowText" lastClr="000000"/>
                    </a:solidFill>
                  </a:rPr>
                  <a:t>Price of the underlying asset</a:t>
                </a:r>
              </a:p>
            </c:rich>
          </c:tx>
          <c:layout>
            <c:manualLayout>
              <c:xMode val="edge"/>
              <c:yMode val="edge"/>
              <c:x val="0.4504848938368628"/>
              <c:y val="0.928664443951093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€-2]\ 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26944"/>
        <c:crosses val="autoZero"/>
        <c:auto val="1"/>
        <c:lblAlgn val="ctr"/>
        <c:lblOffset val="100"/>
        <c:tickLblSkip val="10"/>
        <c:noMultiLvlLbl val="0"/>
      </c:catAx>
      <c:valAx>
        <c:axId val="707269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400">
                    <a:solidFill>
                      <a:sysClr val="windowText" lastClr="000000"/>
                    </a:solidFill>
                  </a:rPr>
                  <a:t>Delta of a call option</a:t>
                </a:r>
              </a:p>
            </c:rich>
          </c:tx>
          <c:layout>
            <c:manualLayout>
              <c:xMode val="edge"/>
              <c:yMode val="edge"/>
              <c:x val="1.7764994902178585E-2"/>
              <c:y val="0.31753161221687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54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BF6BB57-27C9-5940-B122-F0FD0E7AE493}">
  <sheetPr/>
  <sheetViews>
    <sheetView zoomScale="13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237" cy="606691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A38CDA-06B6-7D4A-8E34-8A6D33005BB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C2438-ED41-8046-939E-153A21A08D31}">
  <dimension ref="A1:F118"/>
  <sheetViews>
    <sheetView showGridLines="0" tabSelected="1" zoomScale="125" zoomScaleNormal="160" workbookViewId="0"/>
  </sheetViews>
  <sheetFormatPr baseColWidth="10" defaultRowHeight="15.6"/>
  <cols>
    <col min="1" max="1" width="3.296875" customWidth="1"/>
    <col min="2" max="2" width="36.69921875" customWidth="1"/>
    <col min="3" max="3" width="11.296875" customWidth="1"/>
    <col min="4" max="4" width="14.296875" customWidth="1"/>
    <col min="5" max="6" width="11" bestFit="1" customWidth="1"/>
  </cols>
  <sheetData>
    <row r="1" spans="1:6">
      <c r="A1" s="5" t="s">
        <v>1</v>
      </c>
      <c r="B1" s="6"/>
      <c r="C1" s="7"/>
      <c r="D1" s="7"/>
      <c r="E1" s="7"/>
      <c r="F1" s="4"/>
    </row>
    <row r="2" spans="1:6">
      <c r="A2" s="6"/>
      <c r="B2" s="7"/>
      <c r="C2" s="7"/>
      <c r="D2" s="7"/>
      <c r="E2" s="7"/>
      <c r="F2" s="4"/>
    </row>
    <row r="3" spans="1:6">
      <c r="A3" s="6"/>
      <c r="B3" s="8" t="s">
        <v>2</v>
      </c>
      <c r="C3" s="8"/>
      <c r="D3" s="8"/>
      <c r="E3" s="9"/>
      <c r="F3" s="1"/>
    </row>
    <row r="4" spans="1:6">
      <c r="A4" s="6"/>
      <c r="B4" s="11" t="s">
        <v>3</v>
      </c>
      <c r="C4" s="12">
        <v>100</v>
      </c>
      <c r="D4" s="10"/>
      <c r="E4" s="9"/>
      <c r="F4" s="1"/>
    </row>
    <row r="5" spans="1:6">
      <c r="A5" s="6"/>
      <c r="B5" s="11" t="s">
        <v>4</v>
      </c>
      <c r="C5" s="13">
        <f>18/252</f>
        <v>7.1428571428571425E-2</v>
      </c>
      <c r="D5" s="10" t="s">
        <v>5</v>
      </c>
      <c r="E5" s="9"/>
      <c r="F5" s="1"/>
    </row>
    <row r="6" spans="1:6">
      <c r="A6" s="6"/>
      <c r="B6" s="11"/>
      <c r="C6" s="13"/>
      <c r="D6" s="10"/>
      <c r="E6" s="9"/>
      <c r="F6" s="1"/>
    </row>
    <row r="7" spans="1:6">
      <c r="A7" s="6"/>
      <c r="B7" s="14"/>
      <c r="C7" s="15"/>
      <c r="D7" s="16"/>
      <c r="E7" s="17"/>
      <c r="F7" s="1"/>
    </row>
    <row r="8" spans="1:6">
      <c r="A8" s="6"/>
      <c r="B8" s="18" t="s">
        <v>6</v>
      </c>
      <c r="C8" s="19"/>
      <c r="D8" s="9"/>
      <c r="E8" s="10"/>
      <c r="F8" s="1"/>
    </row>
    <row r="9" spans="1:6" ht="18.600000000000001">
      <c r="A9" s="6"/>
      <c r="B9" s="11" t="s">
        <v>7</v>
      </c>
      <c r="C9" s="9">
        <v>100</v>
      </c>
      <c r="D9" s="9"/>
      <c r="E9" s="10"/>
      <c r="F9" s="1"/>
    </row>
    <row r="10" spans="1:6">
      <c r="A10" s="6"/>
      <c r="B10" s="11" t="s">
        <v>8</v>
      </c>
      <c r="C10" s="20">
        <v>0.4</v>
      </c>
      <c r="D10" s="9"/>
      <c r="E10" s="10"/>
      <c r="F10" s="1"/>
    </row>
    <row r="11" spans="1:6">
      <c r="A11" s="6"/>
      <c r="B11" s="11" t="s">
        <v>9</v>
      </c>
      <c r="C11" s="20">
        <v>0.01</v>
      </c>
      <c r="D11" s="9"/>
      <c r="E11" s="10"/>
      <c r="F11" s="1"/>
    </row>
    <row r="12" spans="1:6">
      <c r="A12" s="6"/>
      <c r="B12" s="11" t="s">
        <v>10</v>
      </c>
      <c r="C12" s="20">
        <v>0</v>
      </c>
      <c r="D12" s="9"/>
      <c r="E12" s="10"/>
      <c r="F12" s="1"/>
    </row>
    <row r="13" spans="1:6">
      <c r="A13" s="6"/>
      <c r="B13" s="11"/>
      <c r="C13" s="20"/>
      <c r="D13" s="9"/>
      <c r="E13" s="10"/>
      <c r="F13" s="1"/>
    </row>
    <row r="14" spans="1:6">
      <c r="B14" s="3"/>
      <c r="C14" s="3"/>
      <c r="D14" s="2"/>
      <c r="E14" s="1"/>
      <c r="F14" s="1"/>
    </row>
    <row r="15" spans="1:6">
      <c r="B15" s="26" t="s">
        <v>12</v>
      </c>
      <c r="C15" s="26"/>
      <c r="D15" s="26"/>
      <c r="E15" s="26"/>
      <c r="F15" s="26"/>
    </row>
    <row r="16" spans="1:6">
      <c r="B16" s="25"/>
      <c r="C16" s="25"/>
      <c r="D16" s="25"/>
      <c r="E16" s="25"/>
      <c r="F16" s="25"/>
    </row>
    <row r="17" spans="2:6" ht="18.600000000000001">
      <c r="B17" s="21" t="s">
        <v>11</v>
      </c>
      <c r="C17" s="22" t="s">
        <v>13</v>
      </c>
      <c r="D17" s="22" t="s">
        <v>14</v>
      </c>
      <c r="E17" s="21" t="s">
        <v>15</v>
      </c>
      <c r="F17" s="21" t="s">
        <v>0</v>
      </c>
    </row>
    <row r="18" spans="2:6">
      <c r="B18" s="23">
        <v>50</v>
      </c>
      <c r="C18" s="24">
        <f>(LN(B18/$C$4)+($C$11-$C$12+($C$10^2)/2)*$C$5)/($C$10*SQRT($C$5))</f>
        <v>-6.4236643912288285</v>
      </c>
      <c r="D18" s="24">
        <f>C18-($C$10*SQRT($C$5))</f>
        <v>-6.5305688879937982</v>
      </c>
      <c r="E18" s="24">
        <f>_xlfn.NORM.DIST(C18,0,1,TRUE)</f>
        <v>6.6516165421240069E-11</v>
      </c>
      <c r="F18" s="24">
        <f t="shared" ref="F18:F49" si="0">E18</f>
        <v>6.6516165421240069E-11</v>
      </c>
    </row>
    <row r="19" spans="2:6">
      <c r="B19" s="23">
        <v>51</v>
      </c>
      <c r="C19" s="24">
        <f t="shared" ref="C19:C82" si="1">(LN(B19/$C$4)+($C$11-$C$12+($C$10^2)/2)*$C$5)/($C$10*SQRT($C$5))</f>
        <v>-6.238427774478124</v>
      </c>
      <c r="D19" s="24">
        <f t="shared" ref="D19:D82" si="2">C19-($C$10*SQRT($C$5))</f>
        <v>-6.3453322712430937</v>
      </c>
      <c r="E19" s="24">
        <f t="shared" ref="E19:E49" si="3">_xlfn.NORM.DIST(C19,0,1,TRUE)</f>
        <v>2.2099530509056491E-10</v>
      </c>
      <c r="F19" s="24">
        <f t="shared" si="0"/>
        <v>2.2099530509056491E-10</v>
      </c>
    </row>
    <row r="20" spans="2:6">
      <c r="B20" s="23">
        <v>52</v>
      </c>
      <c r="C20" s="24">
        <f t="shared" si="1"/>
        <v>-6.0567882135175362</v>
      </c>
      <c r="D20" s="24">
        <f t="shared" si="2"/>
        <v>-6.1636927102825059</v>
      </c>
      <c r="E20" s="24">
        <f t="shared" si="3"/>
        <v>6.9433111533062567E-10</v>
      </c>
      <c r="F20" s="24">
        <f t="shared" si="0"/>
        <v>6.9433111533062567E-10</v>
      </c>
    </row>
    <row r="21" spans="2:6">
      <c r="B21" s="23">
        <v>53</v>
      </c>
      <c r="C21" s="24">
        <f t="shared" si="1"/>
        <v>-5.8786086649755136</v>
      </c>
      <c r="D21" s="24">
        <f t="shared" si="2"/>
        <v>-5.9855131617404833</v>
      </c>
      <c r="E21" s="24">
        <f t="shared" si="3"/>
        <v>2.0686458672398165E-9</v>
      </c>
      <c r="F21" s="24">
        <f t="shared" si="0"/>
        <v>2.0686458672398165E-9</v>
      </c>
    </row>
    <row r="22" spans="2:6">
      <c r="B22" s="23">
        <v>54</v>
      </c>
      <c r="C22" s="24">
        <f t="shared" si="1"/>
        <v>-5.7037597710768093</v>
      </c>
      <c r="D22" s="24">
        <f t="shared" si="2"/>
        <v>-5.810664267841779</v>
      </c>
      <c r="E22" s="24">
        <f t="shared" si="3"/>
        <v>5.8596606570463912E-9</v>
      </c>
      <c r="F22" s="24">
        <f t="shared" si="0"/>
        <v>5.8596606570463912E-9</v>
      </c>
    </row>
    <row r="23" spans="2:6">
      <c r="B23" s="23">
        <v>55</v>
      </c>
      <c r="C23" s="24">
        <f t="shared" si="1"/>
        <v>-5.5321192954798173</v>
      </c>
      <c r="D23" s="24">
        <f t="shared" si="2"/>
        <v>-5.639023792244787</v>
      </c>
      <c r="E23" s="24">
        <f t="shared" si="3"/>
        <v>1.5819229871245276E-8</v>
      </c>
      <c r="F23" s="24">
        <f t="shared" si="0"/>
        <v>1.5819229871245276E-8</v>
      </c>
    </row>
    <row r="24" spans="2:6">
      <c r="B24" s="23">
        <v>56</v>
      </c>
      <c r="C24" s="24">
        <f t="shared" si="1"/>
        <v>-5.3635716099480089</v>
      </c>
      <c r="D24" s="24">
        <f t="shared" si="2"/>
        <v>-5.4704761067129786</v>
      </c>
      <c r="E24" s="24">
        <f t="shared" si="3"/>
        <v>4.0796141467560472E-8</v>
      </c>
      <c r="F24" s="24">
        <f t="shared" si="0"/>
        <v>4.0796141467560472E-8</v>
      </c>
    </row>
    <row r="25" spans="2:6">
      <c r="B25" s="23">
        <v>57</v>
      </c>
      <c r="C25" s="24">
        <f t="shared" si="1"/>
        <v>-5.1980072264561397</v>
      </c>
      <c r="D25" s="24">
        <f t="shared" si="2"/>
        <v>-5.3049117232211094</v>
      </c>
      <c r="E25" s="24">
        <f t="shared" si="3"/>
        <v>1.0071814982480093E-7</v>
      </c>
      <c r="F25" s="24">
        <f t="shared" si="0"/>
        <v>1.0071814982480093E-7</v>
      </c>
    </row>
    <row r="26" spans="2:6">
      <c r="B26" s="23">
        <v>58</v>
      </c>
      <c r="C26" s="24">
        <f t="shared" si="1"/>
        <v>-5.0353223699892968</v>
      </c>
      <c r="D26" s="24">
        <f t="shared" si="2"/>
        <v>-5.1422268667542665</v>
      </c>
      <c r="E26" s="24">
        <f t="shared" si="3"/>
        <v>2.3852265944216518E-7</v>
      </c>
      <c r="F26" s="24">
        <f t="shared" si="0"/>
        <v>2.3852265944216518E-7</v>
      </c>
    </row>
    <row r="27" spans="2:6">
      <c r="B27" s="23">
        <v>59</v>
      </c>
      <c r="C27" s="24">
        <f t="shared" si="1"/>
        <v>-4.8754185878604464</v>
      </c>
      <c r="D27" s="24">
        <f t="shared" si="2"/>
        <v>-4.9823230846254161</v>
      </c>
      <c r="E27" s="24">
        <f t="shared" si="3"/>
        <v>5.4288984772431951E-7</v>
      </c>
      <c r="F27" s="24">
        <f t="shared" si="0"/>
        <v>5.4288984772431951E-7</v>
      </c>
    </row>
    <row r="28" spans="2:6">
      <c r="B28" s="23">
        <v>60</v>
      </c>
      <c r="C28" s="24">
        <f t="shared" si="1"/>
        <v>-4.718202391863267</v>
      </c>
      <c r="D28" s="24">
        <f t="shared" si="2"/>
        <v>-4.8251068886282367</v>
      </c>
      <c r="E28" s="24">
        <f t="shared" si="3"/>
        <v>1.1896886084617553E-6</v>
      </c>
      <c r="F28" s="24">
        <f t="shared" si="0"/>
        <v>1.1896886084617553E-6</v>
      </c>
    </row>
    <row r="29" spans="2:6">
      <c r="B29" s="23">
        <v>61</v>
      </c>
      <c r="C29" s="24">
        <f t="shared" si="1"/>
        <v>-4.5635849300033566</v>
      </c>
      <c r="D29" s="24">
        <f t="shared" si="2"/>
        <v>-4.6704894267683263</v>
      </c>
      <c r="E29" s="24">
        <f t="shared" si="3"/>
        <v>2.5143726514359281E-6</v>
      </c>
      <c r="F29" s="24">
        <f t="shared" si="0"/>
        <v>2.5143726514359281E-6</v>
      </c>
    </row>
    <row r="30" spans="2:6">
      <c r="B30" s="23">
        <v>62</v>
      </c>
      <c r="C30" s="24">
        <f t="shared" si="1"/>
        <v>-4.4114816849216352</v>
      </c>
      <c r="D30" s="24">
        <f t="shared" si="2"/>
        <v>-4.5183861816866049</v>
      </c>
      <c r="E30" s="24">
        <f t="shared" si="3"/>
        <v>5.1332819902193931E-6</v>
      </c>
      <c r="F30" s="24">
        <f t="shared" si="0"/>
        <v>5.1332819902193931E-6</v>
      </c>
    </row>
    <row r="31" spans="2:6">
      <c r="B31" s="23">
        <v>63</v>
      </c>
      <c r="C31" s="24">
        <f t="shared" si="1"/>
        <v>-4.2618121964470959</v>
      </c>
      <c r="D31" s="24">
        <f t="shared" si="2"/>
        <v>-4.3687166932120656</v>
      </c>
      <c r="E31" s="24">
        <f t="shared" si="3"/>
        <v>1.0138791103505306E-5</v>
      </c>
      <c r="F31" s="24">
        <f t="shared" si="0"/>
        <v>1.0138791103505306E-5</v>
      </c>
    </row>
    <row r="32" spans="2:6">
      <c r="B32" s="23">
        <v>64</v>
      </c>
      <c r="C32" s="24">
        <f t="shared" si="1"/>
        <v>-4.1144998059986184</v>
      </c>
      <c r="D32" s="24">
        <f t="shared" si="2"/>
        <v>-4.2214043027635881</v>
      </c>
      <c r="E32" s="24">
        <f t="shared" si="3"/>
        <v>1.9400994260509746E-5</v>
      </c>
      <c r="F32" s="24">
        <f t="shared" si="0"/>
        <v>1.9400994260509746E-5</v>
      </c>
    </row>
    <row r="33" spans="2:6">
      <c r="B33" s="23">
        <v>65</v>
      </c>
      <c r="C33" s="24">
        <f t="shared" si="1"/>
        <v>-3.9694714208030795</v>
      </c>
      <c r="D33" s="24">
        <f t="shared" si="2"/>
        <v>-4.0763759175680496</v>
      </c>
      <c r="E33" s="24">
        <f t="shared" si="3"/>
        <v>3.6016122706434053E-5</v>
      </c>
      <c r="F33" s="24">
        <f t="shared" si="0"/>
        <v>3.6016122706434053E-5</v>
      </c>
    </row>
    <row r="34" spans="2:6">
      <c r="B34" s="23">
        <v>66</v>
      </c>
      <c r="C34" s="24">
        <f t="shared" si="1"/>
        <v>-3.8266572961142549</v>
      </c>
      <c r="D34" s="24">
        <f t="shared" si="2"/>
        <v>-3.9335617928792246</v>
      </c>
      <c r="E34" s="24">
        <f t="shared" si="3"/>
        <v>6.4947578856680376E-5</v>
      </c>
      <c r="F34" s="24">
        <f t="shared" si="0"/>
        <v>6.4947578856680376E-5</v>
      </c>
    </row>
    <row r="35" spans="2:6">
      <c r="B35" s="23">
        <v>67</v>
      </c>
      <c r="C35" s="24">
        <f t="shared" si="1"/>
        <v>-3.6859908338081704</v>
      </c>
      <c r="D35" s="24">
        <f t="shared" si="2"/>
        <v>-3.7928953305731401</v>
      </c>
      <c r="E35" s="24">
        <f t="shared" si="3"/>
        <v>1.1390727521892647E-4</v>
      </c>
      <c r="F35" s="24">
        <f t="shared" si="0"/>
        <v>1.1390727521892647E-4</v>
      </c>
    </row>
    <row r="36" spans="2:6">
      <c r="B36" s="23">
        <v>68</v>
      </c>
      <c r="C36" s="24">
        <f t="shared" si="1"/>
        <v>-3.5474083958990179</v>
      </c>
      <c r="D36" s="24">
        <f t="shared" si="2"/>
        <v>-3.6543128926639876</v>
      </c>
      <c r="E36" s="24">
        <f t="shared" si="3"/>
        <v>1.9452050756609411E-4</v>
      </c>
      <c r="F36" s="24">
        <f t="shared" si="0"/>
        <v>1.9452050756609411E-4</v>
      </c>
    </row>
    <row r="37" spans="2:6">
      <c r="B37" s="23">
        <v>69</v>
      </c>
      <c r="C37" s="24">
        <f t="shared" si="1"/>
        <v>-3.4108491316685514</v>
      </c>
      <c r="D37" s="24">
        <f t="shared" si="2"/>
        <v>-3.5177536284335211</v>
      </c>
      <c r="E37" s="24">
        <f t="shared" si="3"/>
        <v>3.23804571268725E-4</v>
      </c>
      <c r="F37" s="24">
        <f t="shared" si="0"/>
        <v>3.23804571268725E-4</v>
      </c>
    </row>
    <row r="38" spans="2:6">
      <c r="B38" s="23">
        <v>70</v>
      </c>
      <c r="C38" s="24">
        <f t="shared" si="1"/>
        <v>-3.2762548172335531</v>
      </c>
      <c r="D38" s="24">
        <f t="shared" si="2"/>
        <v>-3.3831593139985228</v>
      </c>
      <c r="E38" s="24">
        <f t="shared" si="3"/>
        <v>5.2596802130726219E-4</v>
      </c>
      <c r="F38" s="24">
        <f t="shared" si="0"/>
        <v>5.2596802130726219E-4</v>
      </c>
    </row>
    <row r="39" spans="2:6">
      <c r="B39" s="23">
        <v>71</v>
      </c>
      <c r="C39" s="24">
        <f t="shared" si="1"/>
        <v>-3.1435697064926882</v>
      </c>
      <c r="D39" s="24">
        <f t="shared" si="2"/>
        <v>-3.2504742032576579</v>
      </c>
      <c r="E39" s="24">
        <f t="shared" si="3"/>
        <v>8.345032974888595E-4</v>
      </c>
      <c r="F39" s="24">
        <f t="shared" si="0"/>
        <v>8.345032974888595E-4</v>
      </c>
    </row>
    <row r="40" spans="2:6">
      <c r="B40" s="23">
        <v>72</v>
      </c>
      <c r="C40" s="24">
        <f t="shared" si="1"/>
        <v>-3.012740392497705</v>
      </c>
      <c r="D40" s="24">
        <f t="shared" si="2"/>
        <v>-3.1196448892626747</v>
      </c>
      <c r="E40" s="24">
        <f t="shared" si="3"/>
        <v>1.294501461054045E-3</v>
      </c>
      <c r="F40" s="24">
        <f t="shared" si="0"/>
        <v>1.294501461054045E-3</v>
      </c>
    </row>
    <row r="41" spans="2:6">
      <c r="B41" s="23">
        <v>73</v>
      </c>
      <c r="C41" s="24">
        <f t="shared" si="1"/>
        <v>-2.8837156783861877</v>
      </c>
      <c r="D41" s="24">
        <f t="shared" si="2"/>
        <v>-2.9906201751511574</v>
      </c>
      <c r="E41" s="24">
        <f t="shared" si="3"/>
        <v>1.9650670795410305E-3</v>
      </c>
      <c r="F41" s="24">
        <f t="shared" si="0"/>
        <v>1.9650670795410305E-3</v>
      </c>
    </row>
    <row r="42" spans="2:6">
      <c r="B42" s="23">
        <v>74</v>
      </c>
      <c r="C42" s="24">
        <f t="shared" si="1"/>
        <v>-2.7564464570952372</v>
      </c>
      <c r="D42" s="24">
        <f t="shared" si="2"/>
        <v>-2.8633509538602069</v>
      </c>
      <c r="E42" s="24">
        <f t="shared" si="3"/>
        <v>2.9216589299756127E-3</v>
      </c>
      <c r="F42" s="24">
        <f t="shared" si="0"/>
        <v>2.9216589299756127E-3</v>
      </c>
    </row>
    <row r="43" spans="2:6">
      <c r="B43" s="23">
        <v>75</v>
      </c>
      <c r="C43" s="24">
        <f t="shared" si="1"/>
        <v>-2.6308855991488094</v>
      </c>
      <c r="D43" s="24">
        <f t="shared" si="2"/>
        <v>-2.7377900959137791</v>
      </c>
      <c r="E43" s="24">
        <f t="shared" si="3"/>
        <v>4.2581348997746014E-3</v>
      </c>
      <c r="F43" s="24">
        <f t="shared" si="0"/>
        <v>4.2581348997746014E-3</v>
      </c>
    </row>
    <row r="44" spans="2:6">
      <c r="B44" s="23">
        <v>76</v>
      </c>
      <c r="C44" s="24">
        <f t="shared" si="1"/>
        <v>-2.5069878478770335</v>
      </c>
      <c r="D44" s="24">
        <f t="shared" si="2"/>
        <v>-2.6138923446420033</v>
      </c>
      <c r="E44" s="24">
        <f t="shared" si="3"/>
        <v>6.0882448932258861E-3</v>
      </c>
      <c r="F44" s="24">
        <f t="shared" si="0"/>
        <v>6.0882448932258861E-3</v>
      </c>
    </row>
    <row r="45" spans="2:6">
      <c r="B45" s="23">
        <v>77</v>
      </c>
      <c r="C45" s="24">
        <f t="shared" si="1"/>
        <v>-2.384709721484541</v>
      </c>
      <c r="D45" s="24">
        <f t="shared" si="2"/>
        <v>-2.4916142182495107</v>
      </c>
      <c r="E45" s="24">
        <f t="shared" si="3"/>
        <v>8.5463011893806302E-3</v>
      </c>
      <c r="F45" s="24">
        <f t="shared" si="0"/>
        <v>8.5463011893806302E-3</v>
      </c>
    </row>
    <row r="46" spans="2:6">
      <c r="B46" s="23">
        <v>78</v>
      </c>
      <c r="C46" s="24">
        <f t="shared" si="1"/>
        <v>-2.2640094214375175</v>
      </c>
      <c r="D46" s="24">
        <f t="shared" si="2"/>
        <v>-2.3709139182024872</v>
      </c>
      <c r="E46" s="24">
        <f t="shared" si="3"/>
        <v>1.1786767660023427E-2</v>
      </c>
      <c r="F46" s="24">
        <f t="shared" si="0"/>
        <v>1.1786767660023427E-2</v>
      </c>
    </row>
    <row r="47" spans="2:6">
      <c r="B47" s="23">
        <v>79</v>
      </c>
      <c r="C47" s="24">
        <f t="shared" si="1"/>
        <v>-2.1448467466864582</v>
      </c>
      <c r="D47" s="24">
        <f t="shared" si="2"/>
        <v>-2.251751243451428</v>
      </c>
      <c r="E47" s="24">
        <f t="shared" si="3"/>
        <v>1.5982551109320058E-2</v>
      </c>
      <c r="F47" s="24">
        <f t="shared" si="0"/>
        <v>1.5982551109320058E-2</v>
      </c>
    </row>
    <row r="48" spans="2:6">
      <c r="B48" s="23">
        <v>80</v>
      </c>
      <c r="C48" s="24">
        <f t="shared" si="1"/>
        <v>-2.0271830132841613</v>
      </c>
      <c r="D48" s="24">
        <f t="shared" si="2"/>
        <v>-2.134087510049131</v>
      </c>
      <c r="E48" s="24">
        <f t="shared" si="3"/>
        <v>2.1321849847618569E-2</v>
      </c>
      <c r="F48" s="24">
        <f t="shared" si="0"/>
        <v>2.1321849847618569E-2</v>
      </c>
    </row>
    <row r="49" spans="2:6">
      <c r="B49" s="23">
        <v>81</v>
      </c>
      <c r="C49" s="24">
        <f t="shared" si="1"/>
        <v>-1.9109809789967902</v>
      </c>
      <c r="D49" s="24">
        <f t="shared" si="2"/>
        <v>-2.0178854757617599</v>
      </c>
      <c r="E49" s="24">
        <f t="shared" si="3"/>
        <v>2.8003512660448107E-2</v>
      </c>
      <c r="F49" s="24">
        <f t="shared" si="0"/>
        <v>2.8003512660448107E-2</v>
      </c>
    </row>
    <row r="50" spans="2:6">
      <c r="B50" s="23">
        <v>82</v>
      </c>
      <c r="C50" s="24">
        <f t="shared" si="1"/>
        <v>-1.7962047725403854</v>
      </c>
      <c r="D50" s="24">
        <f t="shared" si="2"/>
        <v>-1.9031092693053551</v>
      </c>
      <c r="E50" s="24">
        <f t="shared" ref="E50:E81" si="4">_xlfn.NORM.DIST(C50,0,1,TRUE)</f>
        <v>3.6230977993805868E-2</v>
      </c>
      <c r="F50" s="24">
        <f t="shared" ref="F50:F81" si="5">E50</f>
        <v>3.6230977993805868E-2</v>
      </c>
    </row>
    <row r="51" spans="2:6">
      <c r="B51" s="23">
        <v>83</v>
      </c>
      <c r="C51" s="24">
        <f t="shared" si="1"/>
        <v>-1.6828198271063901</v>
      </c>
      <c r="D51" s="24">
        <f t="shared" si="2"/>
        <v>-1.7897243238713598</v>
      </c>
      <c r="E51" s="24">
        <f t="shared" si="4"/>
        <v>4.6204987788534768E-2</v>
      </c>
      <c r="F51" s="24">
        <f t="shared" si="5"/>
        <v>4.6204987788534768E-2</v>
      </c>
    </row>
    <row r="52" spans="2:6">
      <c r="B52" s="23">
        <v>84</v>
      </c>
      <c r="C52" s="24">
        <f t="shared" si="1"/>
        <v>-1.5707928178679909</v>
      </c>
      <c r="D52" s="24">
        <f t="shared" si="2"/>
        <v>-1.6776973146329606</v>
      </c>
      <c r="E52" s="24">
        <f t="shared" si="4"/>
        <v>5.811539044166622E-2</v>
      </c>
      <c r="F52" s="24">
        <f t="shared" si="5"/>
        <v>5.811539044166622E-2</v>
      </c>
    </row>
    <row r="53" spans="2:6">
      <c r="B53" s="23">
        <v>85</v>
      </c>
      <c r="C53" s="24">
        <f t="shared" si="1"/>
        <v>-1.4600916031845619</v>
      </c>
      <c r="D53" s="24">
        <f t="shared" si="2"/>
        <v>-1.5669960999495316</v>
      </c>
      <c r="E53" s="24">
        <f t="shared" si="4"/>
        <v>7.213245001501388E-2</v>
      </c>
      <c r="F53" s="24">
        <f t="shared" si="5"/>
        <v>7.213245001501388E-2</v>
      </c>
    </row>
    <row r="54" spans="2:6">
      <c r="B54" s="23">
        <v>86</v>
      </c>
      <c r="C54" s="24">
        <f t="shared" si="1"/>
        <v>-1.3506851692446959</v>
      </c>
      <c r="D54" s="24">
        <f t="shared" si="2"/>
        <v>-1.4575896660096657</v>
      </c>
      <c r="E54" s="24">
        <f t="shared" si="4"/>
        <v>8.8398152529885671E-2</v>
      </c>
      <c r="F54" s="24">
        <f t="shared" si="5"/>
        <v>8.8398152529885671E-2</v>
      </c>
    </row>
    <row r="55" spans="2:6">
      <c r="B55" s="23">
        <v>87</v>
      </c>
      <c r="C55" s="24">
        <f t="shared" si="1"/>
        <v>-1.2425435779092766</v>
      </c>
      <c r="D55" s="24">
        <f t="shared" si="2"/>
        <v>-1.3494480746742463</v>
      </c>
      <c r="E55" s="24">
        <f t="shared" si="4"/>
        <v>0.10701803625202096</v>
      </c>
      <c r="F55" s="24">
        <f t="shared" si="5"/>
        <v>0.10701803625202096</v>
      </c>
    </row>
    <row r="56" spans="2:6">
      <c r="B56" s="23">
        <v>88</v>
      </c>
      <c r="C56" s="24">
        <f t="shared" si="1"/>
        <v>-1.1356379175351501</v>
      </c>
      <c r="D56" s="24">
        <f t="shared" si="2"/>
        <v>-1.2425424143001198</v>
      </c>
      <c r="E56" s="24">
        <f t="shared" si="4"/>
        <v>0.12805406644815531</v>
      </c>
      <c r="F56" s="24">
        <f t="shared" si="5"/>
        <v>0.12805406644815531</v>
      </c>
    </row>
    <row r="57" spans="2:6">
      <c r="B57" s="23">
        <v>89</v>
      </c>
      <c r="C57" s="24">
        <f t="shared" si="1"/>
        <v>-1.0299402565772997</v>
      </c>
      <c r="D57" s="24">
        <f t="shared" si="2"/>
        <v>-1.1368447533422694</v>
      </c>
      <c r="E57" s="24">
        <f t="shared" si="4"/>
        <v>0.15151902582339982</v>
      </c>
      <c r="F57" s="24">
        <f t="shared" si="5"/>
        <v>0.15151902582339982</v>
      </c>
    </row>
    <row r="58" spans="2:6">
      <c r="B58" s="23">
        <v>90</v>
      </c>
      <c r="C58" s="24">
        <f t="shared" si="1"/>
        <v>-0.92542359978324751</v>
      </c>
      <c r="D58" s="24">
        <f t="shared" si="2"/>
        <v>-1.0323280965482173</v>
      </c>
      <c r="E58" s="24">
        <f t="shared" si="4"/>
        <v>0.17737280382708417</v>
      </c>
      <c r="F58" s="24">
        <f t="shared" si="5"/>
        <v>0.17737280382708417</v>
      </c>
    </row>
    <row r="59" spans="2:6">
      <c r="B59" s="23">
        <v>91</v>
      </c>
      <c r="C59" s="24">
        <f t="shared" si="1"/>
        <v>-0.82206184680780303</v>
      </c>
      <c r="D59" s="24">
        <f t="shared" si="2"/>
        <v>-0.92896634357277286</v>
      </c>
      <c r="E59" s="24">
        <f t="shared" si="4"/>
        <v>0.20552084923348529</v>
      </c>
      <c r="F59" s="24">
        <f t="shared" si="5"/>
        <v>0.20552084923348529</v>
      </c>
    </row>
    <row r="60" spans="2:6">
      <c r="B60" s="23">
        <v>92</v>
      </c>
      <c r="C60" s="24">
        <f t="shared" si="1"/>
        <v>-0.71982975308944519</v>
      </c>
      <c r="D60" s="24">
        <f t="shared" si="2"/>
        <v>-0.82673424985441502</v>
      </c>
      <c r="E60" s="24">
        <f t="shared" si="4"/>
        <v>0.23581491171732974</v>
      </c>
      <c r="F60" s="24">
        <f t="shared" si="5"/>
        <v>0.23581491171732974</v>
      </c>
    </row>
    <row r="61" spans="2:6">
      <c r="B61" s="23">
        <v>93</v>
      </c>
      <c r="C61" s="24">
        <f t="shared" si="1"/>
        <v>-0.61870289284161561</v>
      </c>
      <c r="D61" s="24">
        <f t="shared" si="2"/>
        <v>-0.72560738960658533</v>
      </c>
      <c r="E61" s="24">
        <f t="shared" si="4"/>
        <v>0.26805605195994897</v>
      </c>
      <c r="F61" s="24">
        <f t="shared" si="5"/>
        <v>0.26805605195994897</v>
      </c>
    </row>
    <row r="62" spans="2:6">
      <c r="B62" s="23">
        <v>94</v>
      </c>
      <c r="C62" s="24">
        <f t="shared" si="1"/>
        <v>-0.51865762402320947</v>
      </c>
      <c r="D62" s="24">
        <f t="shared" si="2"/>
        <v>-0.62556212078817919</v>
      </c>
      <c r="E62" s="24">
        <f t="shared" si="4"/>
        <v>0.3019997586949017</v>
      </c>
      <c r="F62" s="24">
        <f t="shared" si="5"/>
        <v>0.3019997586949017</v>
      </c>
    </row>
    <row r="63" spans="2:6">
      <c r="B63" s="23">
        <v>95</v>
      </c>
      <c r="C63" s="24">
        <f t="shared" si="1"/>
        <v>-0.41967105516257686</v>
      </c>
      <c r="D63" s="24">
        <f t="shared" si="2"/>
        <v>-0.52657555192754657</v>
      </c>
      <c r="E63" s="24">
        <f t="shared" si="4"/>
        <v>0.33736288641678658</v>
      </c>
      <c r="F63" s="24">
        <f t="shared" si="5"/>
        <v>0.33736288641678658</v>
      </c>
    </row>
    <row r="64" spans="2:6">
      <c r="B64" s="23">
        <v>96</v>
      </c>
      <c r="C64" s="24">
        <f t="shared" si="1"/>
        <v>-0.3217210139185997</v>
      </c>
      <c r="D64" s="24">
        <f t="shared" si="2"/>
        <v>-0.42862551068356947</v>
      </c>
      <c r="E64" s="24">
        <f t="shared" si="4"/>
        <v>0.37383202837791885</v>
      </c>
      <c r="F64" s="24">
        <f t="shared" si="5"/>
        <v>0.37383202837791885</v>
      </c>
    </row>
    <row r="65" spans="2:6">
      <c r="B65" s="23">
        <v>97</v>
      </c>
      <c r="C65" s="24">
        <f t="shared" si="1"/>
        <v>-0.22478601727080438</v>
      </c>
      <c r="D65" s="24">
        <f t="shared" si="2"/>
        <v>-0.33169051403577415</v>
      </c>
      <c r="E65" s="24">
        <f t="shared" si="4"/>
        <v>0.41107287216514232</v>
      </c>
      <c r="F65" s="24">
        <f t="shared" si="5"/>
        <v>0.41107287216514232</v>
      </c>
    </row>
    <row r="66" spans="2:6">
      <c r="B66" s="23">
        <v>98</v>
      </c>
      <c r="C66" s="24">
        <f t="shared" si="1"/>
        <v>-0.12884524323827615</v>
      </c>
      <c r="D66" s="24">
        <f t="shared" si="2"/>
        <v>-0.23574974000324592</v>
      </c>
      <c r="E66" s="24">
        <f t="shared" si="4"/>
        <v>0.44874005247258136</v>
      </c>
      <c r="F66" s="24">
        <f t="shared" si="5"/>
        <v>0.44874005247258136</v>
      </c>
    </row>
    <row r="67" spans="2:6">
      <c r="B67" s="23">
        <v>99</v>
      </c>
      <c r="C67" s="24">
        <f t="shared" si="1"/>
        <v>-3.3878504034236222E-2</v>
      </c>
      <c r="D67" s="24">
        <f t="shared" si="2"/>
        <v>-0.140783000799206</v>
      </c>
      <c r="E67" s="24">
        <f t="shared" si="4"/>
        <v>0.48648701732124039</v>
      </c>
      <c r="F67" s="24">
        <f t="shared" si="5"/>
        <v>0.48648701732124039</v>
      </c>
    </row>
    <row r="68" spans="2:6">
      <c r="B68" s="23">
        <v>100</v>
      </c>
      <c r="C68" s="24">
        <f t="shared" si="1"/>
        <v>6.0133779430295485E-2</v>
      </c>
      <c r="D68" s="24">
        <f t="shared" si="2"/>
        <v>-4.6770717334674285E-2</v>
      </c>
      <c r="E68" s="24">
        <f t="shared" si="4"/>
        <v>0.5239754567310515</v>
      </c>
      <c r="F68" s="24">
        <f t="shared" si="5"/>
        <v>0.5239754567310515</v>
      </c>
    </row>
    <row r="69" spans="2:6">
      <c r="B69" s="23">
        <v>101</v>
      </c>
      <c r="C69" s="24">
        <f t="shared" si="1"/>
        <v>0.15321060177429807</v>
      </c>
      <c r="D69" s="24">
        <f t="shared" si="2"/>
        <v>4.6306105009328302E-2</v>
      </c>
      <c r="E69" s="24">
        <f t="shared" si="4"/>
        <v>0.56088390131295429</v>
      </c>
      <c r="F69" s="24">
        <f t="shared" si="5"/>
        <v>0.56088390131295429</v>
      </c>
    </row>
    <row r="70" spans="2:6">
      <c r="B70" s="23">
        <v>102</v>
      </c>
      <c r="C70" s="24">
        <f t="shared" si="1"/>
        <v>0.24537039618100087</v>
      </c>
      <c r="D70" s="24">
        <f t="shared" si="2"/>
        <v>0.1384658994160311</v>
      </c>
      <c r="E70" s="24">
        <f t="shared" si="4"/>
        <v>0.59691517554970608</v>
      </c>
      <c r="F70" s="24">
        <f t="shared" si="5"/>
        <v>0.59691517554970608</v>
      </c>
    </row>
    <row r="71" spans="2:6">
      <c r="B71" s="23">
        <v>103</v>
      </c>
      <c r="C71" s="24">
        <f t="shared" si="1"/>
        <v>0.33663105630845752</v>
      </c>
      <c r="D71" s="24">
        <f t="shared" si="2"/>
        <v>0.22972655954348775</v>
      </c>
      <c r="E71" s="24">
        <f t="shared" si="4"/>
        <v>0.63180247914974541</v>
      </c>
      <c r="F71" s="24">
        <f t="shared" si="5"/>
        <v>0.63180247914974541</v>
      </c>
    </row>
    <row r="72" spans="2:6">
      <c r="B72" s="23">
        <v>104</v>
      </c>
      <c r="C72" s="24">
        <f t="shared" si="1"/>
        <v>0.42700995714158785</v>
      </c>
      <c r="D72" s="24">
        <f t="shared" si="2"/>
        <v>0.32010546037661808</v>
      </c>
      <c r="E72" s="24">
        <f t="shared" si="4"/>
        <v>0.66531396235177309</v>
      </c>
      <c r="F72" s="24">
        <f t="shared" si="5"/>
        <v>0.66531396235177309</v>
      </c>
    </row>
    <row r="73" spans="2:6">
      <c r="B73" s="23">
        <v>105</v>
      </c>
      <c r="C73" s="24">
        <f t="shared" si="1"/>
        <v>0.51652397484646717</v>
      </c>
      <c r="D73" s="24">
        <f t="shared" si="2"/>
        <v>0.4096194780814974</v>
      </c>
      <c r="E73" s="24">
        <f t="shared" si="4"/>
        <v>0.69725575070115642</v>
      </c>
      <c r="F73" s="24">
        <f t="shared" si="5"/>
        <v>0.69725575070115642</v>
      </c>
    </row>
    <row r="74" spans="2:6">
      <c r="B74" s="23">
        <v>106</v>
      </c>
      <c r="C74" s="24">
        <f t="shared" si="1"/>
        <v>0.60518950568361118</v>
      </c>
      <c r="D74" s="24">
        <f t="shared" si="2"/>
        <v>0.49828500891864141</v>
      </c>
      <c r="E74" s="24">
        <f t="shared" si="4"/>
        <v>0.72747345605048697</v>
      </c>
      <c r="F74" s="24">
        <f t="shared" si="5"/>
        <v>0.72747345605048697</v>
      </c>
    </row>
    <row r="75" spans="2:6">
      <c r="B75" s="23">
        <v>107</v>
      </c>
      <c r="C75" s="24">
        <f t="shared" si="1"/>
        <v>0.69302248403327238</v>
      </c>
      <c r="D75" s="24">
        <f t="shared" si="2"/>
        <v>0.58611798726830266</v>
      </c>
      <c r="E75" s="24">
        <f t="shared" si="4"/>
        <v>0.75585227923303877</v>
      </c>
      <c r="F75" s="24">
        <f t="shared" si="5"/>
        <v>0.75585227923303877</v>
      </c>
    </row>
    <row r="76" spans="2:6">
      <c r="B76" s="23">
        <v>108</v>
      </c>
      <c r="C76" s="24">
        <f t="shared" si="1"/>
        <v>0.78003839958231524</v>
      </c>
      <c r="D76" s="24">
        <f t="shared" si="2"/>
        <v>0.67313390281734553</v>
      </c>
      <c r="E76" s="24">
        <f t="shared" si="4"/>
        <v>0.78231586343523818</v>
      </c>
      <c r="F76" s="24">
        <f t="shared" si="5"/>
        <v>0.78231586343523818</v>
      </c>
    </row>
    <row r="77" spans="2:6">
      <c r="B77" s="23">
        <v>109</v>
      </c>
      <c r="C77" s="24">
        <f t="shared" si="1"/>
        <v>0.86625231371903211</v>
      </c>
      <c r="D77" s="24">
        <f t="shared" si="2"/>
        <v>0.75934781695406239</v>
      </c>
      <c r="E77" s="24">
        <f t="shared" si="4"/>
        <v>0.80682409465303206</v>
      </c>
      <c r="F77" s="24">
        <f t="shared" si="5"/>
        <v>0.80682409465303206</v>
      </c>
    </row>
    <row r="78" spans="2:6">
      <c r="B78" s="23">
        <v>110</v>
      </c>
      <c r="C78" s="24">
        <f t="shared" si="1"/>
        <v>0.9516788751793076</v>
      </c>
      <c r="D78" s="24">
        <f t="shared" si="2"/>
        <v>0.84477437841433778</v>
      </c>
      <c r="E78" s="24">
        <f t="shared" si="4"/>
        <v>0.82937006697033799</v>
      </c>
      <c r="F78" s="24">
        <f t="shared" si="5"/>
        <v>0.82937006697033799</v>
      </c>
    </row>
    <row r="79" spans="2:6">
      <c r="B79" s="23">
        <v>111</v>
      </c>
      <c r="C79" s="24">
        <f t="shared" si="1"/>
        <v>1.0363323349847828</v>
      </c>
      <c r="D79" s="24">
        <f t="shared" si="2"/>
        <v>0.92942783821981312</v>
      </c>
      <c r="E79" s="24">
        <f t="shared" si="4"/>
        <v>0.84997643702055858</v>
      </c>
      <c r="F79" s="24">
        <f t="shared" si="5"/>
        <v>0.84997643702055858</v>
      </c>
    </row>
    <row r="80" spans="2:6">
      <c r="B80" s="23">
        <v>112</v>
      </c>
      <c r="C80" s="24">
        <f t="shared" si="1"/>
        <v>1.1202265607111157</v>
      </c>
      <c r="D80" s="24">
        <f t="shared" si="2"/>
        <v>1.013322063946146</v>
      </c>
      <c r="E80" s="24">
        <f t="shared" si="4"/>
        <v>0.8686913859301838</v>
      </c>
      <c r="F80" s="24">
        <f t="shared" si="5"/>
        <v>0.8686913859301838</v>
      </c>
    </row>
    <row r="81" spans="2:6">
      <c r="B81" s="23">
        <v>113</v>
      </c>
      <c r="C81" s="24">
        <f t="shared" si="1"/>
        <v>1.2033750501220735</v>
      </c>
      <c r="D81" s="24">
        <f t="shared" si="2"/>
        <v>1.0964705533571037</v>
      </c>
      <c r="E81" s="24">
        <f t="shared" si="4"/>
        <v>0.88558439081656182</v>
      </c>
      <c r="F81" s="24">
        <f t="shared" si="5"/>
        <v>0.88558439081656182</v>
      </c>
    </row>
    <row r="82" spans="2:6">
      <c r="B82" s="23">
        <v>114</v>
      </c>
      <c r="C82" s="24">
        <f t="shared" si="1"/>
        <v>1.2857909442029849</v>
      </c>
      <c r="D82" s="24">
        <f t="shared" si="2"/>
        <v>1.1788864474380152</v>
      </c>
      <c r="E82" s="24">
        <f t="shared" ref="E82:E118" si="6">_xlfn.NORM.DIST(C82,0,1,TRUE)</f>
        <v>0.90074198423867635</v>
      </c>
      <c r="F82" s="24">
        <f t="shared" ref="F82:F118" si="7">E82</f>
        <v>0.90074198423867635</v>
      </c>
    </row>
    <row r="83" spans="2:6">
      <c r="B83" s="23">
        <v>115</v>
      </c>
      <c r="C83" s="24">
        <f t="shared" ref="C83:C118" si="8">(LN(B83/$C$4)+($C$11-$C$12+($C$10^2)/2)*$C$5)/($C$10*SQRT($C$5))</f>
        <v>1.3674870396250107</v>
      </c>
      <c r="D83" s="24">
        <f t="shared" ref="D83:D118" si="9">C83-($C$10*SQRT($C$5))</f>
        <v>1.260582542860041</v>
      </c>
      <c r="E83" s="24">
        <f t="shared" si="6"/>
        <v>0.91426365156373313</v>
      </c>
      <c r="F83" s="24">
        <f t="shared" si="7"/>
        <v>0.91426365156373313</v>
      </c>
    </row>
    <row r="84" spans="2:6">
      <c r="B84" s="23">
        <v>116</v>
      </c>
      <c r="C84" s="24">
        <f t="shared" si="8"/>
        <v>1.4484758006698282</v>
      </c>
      <c r="D84" s="24">
        <f t="shared" si="9"/>
        <v>1.3415713039048585</v>
      </c>
      <c r="E84" s="24">
        <f t="shared" si="6"/>
        <v>0.92625798547965577</v>
      </c>
      <c r="F84" s="24">
        <f t="shared" si="7"/>
        <v>0.92625798547965577</v>
      </c>
    </row>
    <row r="85" spans="2:6">
      <c r="B85" s="23">
        <v>117</v>
      </c>
      <c r="C85" s="24">
        <f t="shared" si="8"/>
        <v>1.528769370642501</v>
      </c>
      <c r="D85" s="24">
        <f t="shared" si="9"/>
        <v>1.4218648738775312</v>
      </c>
      <c r="E85" s="24">
        <f t="shared" si="6"/>
        <v>0.93683918597655902</v>
      </c>
      <c r="F85" s="24">
        <f t="shared" si="7"/>
        <v>0.93683918597655902</v>
      </c>
    </row>
    <row r="86" spans="2:6">
      <c r="B86" s="23">
        <v>118</v>
      </c>
      <c r="C86" s="24">
        <f t="shared" si="8"/>
        <v>1.6083795827986784</v>
      </c>
      <c r="D86" s="24">
        <f t="shared" si="9"/>
        <v>1.5014750860337087</v>
      </c>
      <c r="E86" s="24">
        <f t="shared" si="6"/>
        <v>0.94612396474466409</v>
      </c>
      <c r="F86" s="24">
        <f t="shared" si="7"/>
        <v>0.94612396474466409</v>
      </c>
    </row>
    <row r="87" spans="2:6">
      <c r="B87" s="23">
        <v>119</v>
      </c>
      <c r="C87" s="24">
        <f t="shared" si="8"/>
        <v>1.6873179708107147</v>
      </c>
      <c r="D87" s="24">
        <f t="shared" si="9"/>
        <v>1.5804134740457449</v>
      </c>
      <c r="E87" s="24">
        <f t="shared" si="6"/>
        <v>0.9542288863553251</v>
      </c>
      <c r="F87" s="24">
        <f t="shared" si="7"/>
        <v>0.9542288863553251</v>
      </c>
    </row>
    <row r="88" spans="2:6">
      <c r="B88" s="23">
        <v>120</v>
      </c>
      <c r="C88" s="24">
        <f t="shared" si="8"/>
        <v>1.7655957787958574</v>
      </c>
      <c r="D88" s="24">
        <f t="shared" si="9"/>
        <v>1.6586912820308877</v>
      </c>
      <c r="E88" s="24">
        <f t="shared" si="6"/>
        <v>0.96126815563944468</v>
      </c>
      <c r="F88" s="24">
        <f t="shared" si="7"/>
        <v>0.96126815563944468</v>
      </c>
    </row>
    <row r="89" spans="2:6">
      <c r="B89" s="23">
        <v>121</v>
      </c>
      <c r="C89" s="24">
        <f t="shared" si="8"/>
        <v>1.8432239709283182</v>
      </c>
      <c r="D89" s="24">
        <f t="shared" si="9"/>
        <v>1.7363194741633485</v>
      </c>
      <c r="E89" s="24">
        <f t="shared" si="6"/>
        <v>0.96735184179793932</v>
      </c>
      <c r="F89" s="24">
        <f t="shared" si="7"/>
        <v>0.96735184179793932</v>
      </c>
    </row>
    <row r="90" spans="2:6">
      <c r="B90" s="23">
        <v>122</v>
      </c>
      <c r="C90" s="24">
        <f t="shared" si="8"/>
        <v>1.9202132406557673</v>
      </c>
      <c r="D90" s="24">
        <f t="shared" si="9"/>
        <v>1.8133087438907975</v>
      </c>
      <c r="E90" s="24">
        <f t="shared" si="6"/>
        <v>0.97258451508605848</v>
      </c>
      <c r="F90" s="24">
        <f t="shared" si="7"/>
        <v>0.97258451508605848</v>
      </c>
    </row>
    <row r="91" spans="2:6">
      <c r="B91" s="23">
        <v>123</v>
      </c>
      <c r="C91" s="24">
        <f t="shared" si="8"/>
        <v>1.9965740195396344</v>
      </c>
      <c r="D91" s="24">
        <f t="shared" si="9"/>
        <v>1.8896695227746647</v>
      </c>
      <c r="E91" s="24">
        <f t="shared" si="6"/>
        <v>0.97706426125890666</v>
      </c>
      <c r="F91" s="24">
        <f t="shared" si="7"/>
        <v>0.97706426125890666</v>
      </c>
    </row>
    <row r="92" spans="2:6">
      <c r="B92" s="23">
        <v>124</v>
      </c>
      <c r="C92" s="24">
        <f t="shared" si="8"/>
        <v>2.0723164857374887</v>
      </c>
      <c r="D92" s="24">
        <f t="shared" si="9"/>
        <v>1.965411988972519</v>
      </c>
      <c r="E92" s="24">
        <f t="shared" si="6"/>
        <v>0.98088203200863155</v>
      </c>
      <c r="F92" s="24">
        <f t="shared" si="7"/>
        <v>0.98088203200863155</v>
      </c>
    </row>
    <row r="93" spans="2:6">
      <c r="B93" s="23">
        <v>125</v>
      </c>
      <c r="C93" s="24">
        <f t="shared" si="8"/>
        <v>2.1474505721447525</v>
      </c>
      <c r="D93" s="24">
        <f t="shared" si="9"/>
        <v>2.0405460753797828</v>
      </c>
      <c r="E93" s="24">
        <f t="shared" si="6"/>
        <v>0.9841212858971331</v>
      </c>
      <c r="F93" s="24">
        <f t="shared" si="7"/>
        <v>0.9841212858971331</v>
      </c>
    </row>
    <row r="94" spans="2:6">
      <c r="B94" s="23">
        <v>126</v>
      </c>
      <c r="C94" s="24">
        <f t="shared" si="8"/>
        <v>2.2219859742120289</v>
      </c>
      <c r="D94" s="24">
        <f t="shared" si="9"/>
        <v>2.1150814774470592</v>
      </c>
      <c r="E94" s="24">
        <f t="shared" si="6"/>
        <v>0.98685787325637375</v>
      </c>
      <c r="F94" s="24">
        <f t="shared" si="7"/>
        <v>0.98685787325637375</v>
      </c>
    </row>
    <row r="95" spans="2:6">
      <c r="B95" s="23">
        <v>127</v>
      </c>
      <c r="C95" s="24">
        <f t="shared" si="8"/>
        <v>2.2959321574534401</v>
      </c>
      <c r="D95" s="24">
        <f t="shared" si="9"/>
        <v>2.1890276606884704</v>
      </c>
      <c r="E95" s="24">
        <f t="shared" si="6"/>
        <v>0.98916011963616268</v>
      </c>
      <c r="F95" s="24">
        <f t="shared" si="7"/>
        <v>0.98916011963616268</v>
      </c>
    </row>
    <row r="96" spans="2:6">
      <c r="B96" s="23">
        <v>128</v>
      </c>
      <c r="C96" s="24">
        <f t="shared" si="8"/>
        <v>2.3692983646605064</v>
      </c>
      <c r="D96" s="24">
        <f t="shared" si="9"/>
        <v>2.2623938678955366</v>
      </c>
      <c r="E96" s="24">
        <f t="shared" si="6"/>
        <v>0.99108906508907835</v>
      </c>
      <c r="F96" s="24">
        <f t="shared" si="7"/>
        <v>0.99108906508907835</v>
      </c>
    </row>
    <row r="97" spans="2:6">
      <c r="B97" s="23">
        <v>129</v>
      </c>
      <c r="C97" s="24">
        <f t="shared" si="8"/>
        <v>2.4420936228353241</v>
      </c>
      <c r="D97" s="24">
        <f t="shared" si="9"/>
        <v>2.3351891260703543</v>
      </c>
      <c r="E97" s="24">
        <f t="shared" si="6"/>
        <v>0.99269882040096225</v>
      </c>
      <c r="F97" s="24">
        <f t="shared" si="7"/>
        <v>0.99269882040096225</v>
      </c>
    </row>
    <row r="98" spans="2:6">
      <c r="B98" s="23">
        <v>130</v>
      </c>
      <c r="C98" s="24">
        <f t="shared" si="8"/>
        <v>2.5143267498560449</v>
      </c>
      <c r="D98" s="24">
        <f t="shared" si="9"/>
        <v>2.4074222530910752</v>
      </c>
      <c r="E98" s="24">
        <f t="shared" si="6"/>
        <v>0.99403700587186217</v>
      </c>
      <c r="F98" s="24">
        <f t="shared" si="7"/>
        <v>0.99403700587186217</v>
      </c>
    </row>
    <row r="99" spans="2:6">
      <c r="B99" s="23">
        <v>131</v>
      </c>
      <c r="C99" s="24">
        <f t="shared" si="8"/>
        <v>2.5860063608869637</v>
      </c>
      <c r="D99" s="24">
        <f t="shared" si="9"/>
        <v>2.479101864121994</v>
      </c>
      <c r="E99" s="24">
        <f t="shared" si="6"/>
        <v>0.99514524306571095</v>
      </c>
      <c r="F99" s="24">
        <f t="shared" si="7"/>
        <v>0.99514524306571095</v>
      </c>
    </row>
    <row r="100" spans="2:6">
      <c r="B100" s="23">
        <v>132</v>
      </c>
      <c r="C100" s="24">
        <f t="shared" si="8"/>
        <v>2.6571408745448699</v>
      </c>
      <c r="D100" s="24">
        <f t="shared" si="9"/>
        <v>2.5502363777799002</v>
      </c>
      <c r="E100" s="24">
        <f t="shared" si="6"/>
        <v>0.99605967478950086</v>
      </c>
      <c r="F100" s="24">
        <f t="shared" si="7"/>
        <v>0.99605967478950086</v>
      </c>
    </row>
    <row r="101" spans="2:6">
      <c r="B101" s="23">
        <v>133</v>
      </c>
      <c r="C101" s="24">
        <f t="shared" si="8"/>
        <v>2.7277385188327012</v>
      </c>
      <c r="D101" s="24">
        <f t="shared" si="9"/>
        <v>2.6208340220677315</v>
      </c>
      <c r="E101" s="24">
        <f t="shared" si="6"/>
        <v>0.99681149321633544</v>
      </c>
      <c r="F101" s="24">
        <f t="shared" si="7"/>
        <v>0.99681149321633544</v>
      </c>
    </row>
    <row r="102" spans="2:6">
      <c r="B102" s="23">
        <v>134</v>
      </c>
      <c r="C102" s="24">
        <f t="shared" si="8"/>
        <v>2.797807336850954</v>
      </c>
      <c r="D102" s="24">
        <f t="shared" si="9"/>
        <v>2.6909028400859842</v>
      </c>
      <c r="E102" s="24">
        <f t="shared" si="6"/>
        <v>0.99742746037739172</v>
      </c>
      <c r="F102" s="24">
        <f t="shared" si="7"/>
        <v>0.99742746037739172</v>
      </c>
    </row>
    <row r="103" spans="2:6">
      <c r="B103" s="23">
        <v>135</v>
      </c>
      <c r="C103" s="24">
        <f t="shared" si="8"/>
        <v>2.8673551922967726</v>
      </c>
      <c r="D103" s="24">
        <f t="shared" si="9"/>
        <v>2.7604506955318029</v>
      </c>
      <c r="E103" s="24">
        <f t="shared" si="6"/>
        <v>0.9979304091167619</v>
      </c>
      <c r="F103" s="24">
        <f t="shared" si="7"/>
        <v>0.9979304091167619</v>
      </c>
    </row>
    <row r="104" spans="2:6">
      <c r="B104" s="23">
        <v>136</v>
      </c>
      <c r="C104" s="24">
        <f t="shared" si="8"/>
        <v>2.9363897747601069</v>
      </c>
      <c r="D104" s="24">
        <f t="shared" si="9"/>
        <v>2.8294852779951372</v>
      </c>
      <c r="E104" s="24">
        <f t="shared" si="6"/>
        <v>0.9983397159777202</v>
      </c>
      <c r="F104" s="24">
        <f t="shared" si="7"/>
        <v>0.9983397159777202</v>
      </c>
    </row>
    <row r="105" spans="2:6">
      <c r="B105" s="23">
        <v>137</v>
      </c>
      <c r="C105" s="24">
        <f t="shared" si="8"/>
        <v>3.0049186048258734</v>
      </c>
      <c r="D105" s="24">
        <f t="shared" si="9"/>
        <v>2.8980141080609036</v>
      </c>
      <c r="E105" s="24">
        <f t="shared" si="6"/>
        <v>0.99867174035317452</v>
      </c>
      <c r="F105" s="24">
        <f t="shared" si="7"/>
        <v>0.99867174035317452</v>
      </c>
    </row>
    <row r="106" spans="2:6">
      <c r="B106" s="23">
        <v>138</v>
      </c>
      <c r="C106" s="24">
        <f t="shared" si="8"/>
        <v>3.0729490389905729</v>
      </c>
      <c r="D106" s="24">
        <f t="shared" si="9"/>
        <v>2.9660445422256032</v>
      </c>
      <c r="E106" s="24">
        <f t="shared" si="6"/>
        <v>0.99894022659857529</v>
      </c>
      <c r="F106" s="24">
        <f t="shared" si="7"/>
        <v>0.99894022659857529</v>
      </c>
    </row>
    <row r="107" spans="2:6">
      <c r="B107" s="23">
        <v>139</v>
      </c>
      <c r="C107" s="24">
        <f t="shared" si="8"/>
        <v>3.1404882744014166</v>
      </c>
      <c r="D107" s="24">
        <f t="shared" si="9"/>
        <v>3.0335837776364469</v>
      </c>
      <c r="E107" s="24">
        <f t="shared" si="6"/>
        <v>0.99915666770371825</v>
      </c>
      <c r="F107" s="24">
        <f t="shared" si="7"/>
        <v>0.99915666770371825</v>
      </c>
    </row>
    <row r="108" spans="2:6">
      <c r="B108" s="23">
        <v>140</v>
      </c>
      <c r="C108" s="24">
        <f t="shared" si="8"/>
        <v>3.2075433534255722</v>
      </c>
      <c r="D108" s="24">
        <f t="shared" si="9"/>
        <v>3.1006388566606025</v>
      </c>
      <c r="E108" s="24">
        <f t="shared" si="6"/>
        <v>0.99933063059477545</v>
      </c>
      <c r="F108" s="24">
        <f t="shared" si="7"/>
        <v>0.99933063059477545</v>
      </c>
    </row>
    <row r="109" spans="2:6">
      <c r="B109" s="23">
        <v>141</v>
      </c>
      <c r="C109" s="24">
        <f t="shared" si="8"/>
        <v>3.2741211680568103</v>
      </c>
      <c r="D109" s="24">
        <f t="shared" si="9"/>
        <v>3.1672166712918406</v>
      </c>
      <c r="E109" s="24">
        <f t="shared" si="6"/>
        <v>0.9994700442407457</v>
      </c>
      <c r="F109" s="24">
        <f t="shared" si="7"/>
        <v>0.9994700442407457</v>
      </c>
    </row>
    <row r="110" spans="2:6">
      <c r="B110" s="23">
        <v>142</v>
      </c>
      <c r="C110" s="24">
        <f t="shared" si="8"/>
        <v>3.3402284641664366</v>
      </c>
      <c r="D110" s="24">
        <f t="shared" si="9"/>
        <v>3.2333239674014669</v>
      </c>
      <c r="E110" s="24">
        <f t="shared" si="6"/>
        <v>0.99958145252316744</v>
      </c>
      <c r="F110" s="24">
        <f t="shared" si="7"/>
        <v>0.99958145252316744</v>
      </c>
    </row>
    <row r="111" spans="2:6">
      <c r="B111" s="23">
        <v>143</v>
      </c>
      <c r="C111" s="24">
        <f t="shared" si="8"/>
        <v>3.4058718456050561</v>
      </c>
      <c r="D111" s="24">
        <f t="shared" si="9"/>
        <v>3.2989673488400864</v>
      </c>
      <c r="E111" s="24">
        <f t="shared" si="6"/>
        <v>0.9996702343475562</v>
      </c>
      <c r="F111" s="24">
        <f t="shared" si="7"/>
        <v>0.9996702343475562</v>
      </c>
    </row>
    <row r="112" spans="2:6">
      <c r="B112" s="23">
        <v>144</v>
      </c>
      <c r="C112" s="24">
        <f t="shared" si="8"/>
        <v>3.4710577781614202</v>
      </c>
      <c r="D112" s="24">
        <f t="shared" si="9"/>
        <v>3.3641532813964505</v>
      </c>
      <c r="E112" s="24">
        <f t="shared" si="6"/>
        <v>0.99974079377974567</v>
      </c>
      <c r="F112" s="24">
        <f t="shared" si="7"/>
        <v>0.99974079377974567</v>
      </c>
    </row>
    <row r="113" spans="2:6">
      <c r="B113" s="23">
        <v>145</v>
      </c>
      <c r="C113" s="24">
        <f t="shared" si="8"/>
        <v>3.535792593384286</v>
      </c>
      <c r="D113" s="24">
        <f t="shared" si="9"/>
        <v>3.4288880966193163</v>
      </c>
      <c r="E113" s="24">
        <f t="shared" si="6"/>
        <v>0.99979672312569323</v>
      </c>
      <c r="F113" s="24">
        <f t="shared" si="7"/>
        <v>0.99979672312569323</v>
      </c>
    </row>
    <row r="114" spans="2:6">
      <c r="B114" s="23">
        <v>146</v>
      </c>
      <c r="C114" s="24">
        <f t="shared" si="8"/>
        <v>3.6000824922729371</v>
      </c>
      <c r="D114" s="24">
        <f t="shared" si="9"/>
        <v>3.4931779955079674</v>
      </c>
      <c r="E114" s="24">
        <f t="shared" si="6"/>
        <v>0.99984094187952899</v>
      </c>
      <c r="F114" s="24">
        <f t="shared" si="7"/>
        <v>0.99984094187952899</v>
      </c>
    </row>
    <row r="115" spans="2:6">
      <c r="B115" s="23">
        <v>147</v>
      </c>
      <c r="C115" s="24">
        <f t="shared" si="8"/>
        <v>3.6639335488417433</v>
      </c>
      <c r="D115" s="24">
        <f t="shared" si="9"/>
        <v>3.5570290520767736</v>
      </c>
      <c r="E115" s="24">
        <f t="shared" si="6"/>
        <v>0.99987581437612871</v>
      </c>
      <c r="F115" s="24">
        <f t="shared" si="7"/>
        <v>0.99987581437612871</v>
      </c>
    </row>
    <row r="116" spans="2:6">
      <c r="B116" s="23">
        <v>148</v>
      </c>
      <c r="C116" s="24">
        <f t="shared" si="8"/>
        <v>3.7273517135638872</v>
      </c>
      <c r="D116" s="24">
        <f t="shared" si="9"/>
        <v>3.6204472167989175</v>
      </c>
      <c r="E116" s="24">
        <f t="shared" si="6"/>
        <v>0.99990324883003712</v>
      </c>
      <c r="F116" s="24">
        <f t="shared" si="7"/>
        <v>0.99990324883003712</v>
      </c>
    </row>
    <row r="117" spans="2:6">
      <c r="B117" s="23">
        <v>149</v>
      </c>
      <c r="C117" s="24">
        <f t="shared" si="8"/>
        <v>3.7903428166991362</v>
      </c>
      <c r="D117" s="24">
        <f t="shared" si="9"/>
        <v>3.6834383199341665</v>
      </c>
      <c r="E117" s="24">
        <f t="shared" si="6"/>
        <v>0.99992478024558629</v>
      </c>
      <c r="F117" s="24">
        <f t="shared" si="7"/>
        <v>0.99992478024558629</v>
      </c>
    </row>
    <row r="118" spans="2:6">
      <c r="B118" s="23">
        <v>150</v>
      </c>
      <c r="C118" s="24">
        <f t="shared" si="8"/>
        <v>3.852912571510315</v>
      </c>
      <c r="D118" s="24">
        <f t="shared" si="9"/>
        <v>3.7460080747453453</v>
      </c>
      <c r="E118" s="24">
        <f t="shared" si="6"/>
        <v>0.99994163946210446</v>
      </c>
      <c r="F118" s="24">
        <f t="shared" si="7"/>
        <v>0.99994163946210446</v>
      </c>
    </row>
  </sheetData>
  <mergeCells count="1">
    <mergeCell ref="B15:F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Option delta calculation</vt:lpstr>
      <vt:lpstr>Fig Call delta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akshit gupta</dc:creator>
  <cp:lastModifiedBy>François Longin</cp:lastModifiedBy>
  <dcterms:created xsi:type="dcterms:W3CDTF">2022-02-13T20:22:18Z</dcterms:created>
  <dcterms:modified xsi:type="dcterms:W3CDTF">2022-02-14T11:05:28Z</dcterms:modified>
</cp:coreProperties>
</file>