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05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kshitgupta/Desktop/ta/TA 5/Week 2 - Straddle strangle/"/>
    </mc:Choice>
  </mc:AlternateContent>
  <xr:revisionPtr revIDLastSave="0" documentId="13_ncr:1_{560B4A39-5796-3643-B924-7E2C7D004D6E}" xr6:coauthVersionLast="47" xr6:coauthVersionMax="47" xr10:uidLastSave="{00000000-0000-0000-0000-000000000000}"/>
  <bookViews>
    <workbookView xWindow="0" yWindow="0" windowWidth="28800" windowHeight="18000" xr2:uid="{2444618C-4C6F-3545-9B04-359009DBE63E}"/>
  </bookViews>
  <sheets>
    <sheet name="Straddle" sheetId="21" r:id="rId1"/>
    <sheet name="Fig. Straddle" sheetId="1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" i="21" l="1"/>
  <c r="C21" i="21" s="1"/>
  <c r="D128" i="21" l="1"/>
  <c r="D124" i="21"/>
  <c r="D120" i="21"/>
  <c r="D116" i="21"/>
  <c r="D112" i="21"/>
  <c r="D108" i="21"/>
  <c r="D104" i="21"/>
  <c r="D100" i="21"/>
  <c r="D96" i="21"/>
  <c r="D92" i="21"/>
  <c r="D88" i="21"/>
  <c r="D84" i="21"/>
  <c r="D80" i="21"/>
  <c r="D76" i="21"/>
  <c r="D72" i="21"/>
  <c r="D68" i="21"/>
  <c r="D64" i="21"/>
  <c r="D60" i="21"/>
  <c r="D56" i="21"/>
  <c r="D52" i="21"/>
  <c r="D48" i="21"/>
  <c r="D44" i="21"/>
  <c r="D40" i="21"/>
  <c r="D36" i="21"/>
  <c r="D32" i="21"/>
  <c r="D129" i="21"/>
  <c r="D125" i="21"/>
  <c r="D121" i="21"/>
  <c r="D117" i="21"/>
  <c r="D113" i="21"/>
  <c r="D109" i="21"/>
  <c r="D105" i="21"/>
  <c r="D101" i="21"/>
  <c r="D97" i="21"/>
  <c r="D93" i="21"/>
  <c r="D89" i="21"/>
  <c r="D85" i="21"/>
  <c r="D81" i="21"/>
  <c r="D77" i="21"/>
  <c r="D73" i="21"/>
  <c r="D69" i="21"/>
  <c r="D65" i="21"/>
  <c r="D61" i="21"/>
  <c r="D57" i="21"/>
  <c r="D53" i="21"/>
  <c r="D49" i="21"/>
  <c r="D45" i="21"/>
  <c r="D41" i="21"/>
  <c r="D37" i="21"/>
  <c r="D33" i="21"/>
  <c r="D29" i="21"/>
  <c r="D126" i="21"/>
  <c r="D122" i="21"/>
  <c r="D118" i="21"/>
  <c r="D114" i="21"/>
  <c r="D110" i="21"/>
  <c r="D106" i="21"/>
  <c r="D102" i="21"/>
  <c r="D98" i="21"/>
  <c r="D94" i="21"/>
  <c r="D90" i="21"/>
  <c r="D86" i="21"/>
  <c r="D82" i="21"/>
  <c r="D78" i="21"/>
  <c r="D74" i="21"/>
  <c r="D70" i="21"/>
  <c r="D66" i="21"/>
  <c r="D62" i="21"/>
  <c r="D58" i="21"/>
  <c r="D54" i="21"/>
  <c r="D50" i="21"/>
  <c r="D46" i="21"/>
  <c r="D42" i="21"/>
  <c r="D38" i="21"/>
  <c r="D34" i="21"/>
  <c r="D30" i="21"/>
  <c r="D127" i="21"/>
  <c r="D123" i="21"/>
  <c r="D119" i="21"/>
  <c r="D115" i="21"/>
  <c r="D111" i="21"/>
  <c r="D107" i="21"/>
  <c r="D103" i="21"/>
  <c r="D99" i="21"/>
  <c r="D95" i="21"/>
  <c r="D91" i="21"/>
  <c r="D87" i="21"/>
  <c r="D83" i="21"/>
  <c r="D79" i="21"/>
  <c r="D75" i="21"/>
  <c r="D71" i="21"/>
  <c r="D67" i="21"/>
  <c r="D63" i="21"/>
  <c r="D59" i="21"/>
  <c r="D55" i="21"/>
  <c r="D51" i="21"/>
  <c r="D47" i="21"/>
  <c r="D43" i="21"/>
  <c r="D39" i="21"/>
  <c r="D35" i="21"/>
  <c r="D31" i="21"/>
  <c r="C20" i="21"/>
  <c r="C22" i="21" s="1"/>
  <c r="C127" i="21" l="1"/>
  <c r="E127" i="21" s="1"/>
  <c r="C123" i="21"/>
  <c r="E123" i="21" s="1"/>
  <c r="C119" i="21"/>
  <c r="E119" i="21" s="1"/>
  <c r="C115" i="21"/>
  <c r="E115" i="21" s="1"/>
  <c r="C111" i="21"/>
  <c r="E111" i="21" s="1"/>
  <c r="C107" i="21"/>
  <c r="E107" i="21" s="1"/>
  <c r="C103" i="21"/>
  <c r="E103" i="21" s="1"/>
  <c r="C99" i="21"/>
  <c r="E99" i="21" s="1"/>
  <c r="C95" i="21"/>
  <c r="E95" i="21" s="1"/>
  <c r="C91" i="21"/>
  <c r="E91" i="21" s="1"/>
  <c r="C87" i="21"/>
  <c r="E87" i="21" s="1"/>
  <c r="C83" i="21"/>
  <c r="E83" i="21" s="1"/>
  <c r="C79" i="21"/>
  <c r="E79" i="21" s="1"/>
  <c r="C75" i="21"/>
  <c r="E75" i="21" s="1"/>
  <c r="C71" i="21"/>
  <c r="E71" i="21" s="1"/>
  <c r="C67" i="21"/>
  <c r="E67" i="21" s="1"/>
  <c r="C63" i="21"/>
  <c r="E63" i="21" s="1"/>
  <c r="C59" i="21"/>
  <c r="E59" i="21" s="1"/>
  <c r="C55" i="21"/>
  <c r="E55" i="21" s="1"/>
  <c r="C51" i="21"/>
  <c r="E51" i="21" s="1"/>
  <c r="C47" i="21"/>
  <c r="E47" i="21" s="1"/>
  <c r="C43" i="21"/>
  <c r="E43" i="21" s="1"/>
  <c r="C39" i="21"/>
  <c r="E39" i="21" s="1"/>
  <c r="C35" i="21"/>
  <c r="E35" i="21" s="1"/>
  <c r="C31" i="21"/>
  <c r="E31" i="21" s="1"/>
  <c r="C128" i="21"/>
  <c r="E128" i="21" s="1"/>
  <c r="C124" i="21"/>
  <c r="E124" i="21" s="1"/>
  <c r="C120" i="21"/>
  <c r="E120" i="21" s="1"/>
  <c r="C116" i="21"/>
  <c r="E116" i="21" s="1"/>
  <c r="C112" i="21"/>
  <c r="E112" i="21" s="1"/>
  <c r="C108" i="21"/>
  <c r="E108" i="21" s="1"/>
  <c r="C104" i="21"/>
  <c r="E104" i="21" s="1"/>
  <c r="C100" i="21"/>
  <c r="E100" i="21" s="1"/>
  <c r="C96" i="21"/>
  <c r="E96" i="21" s="1"/>
  <c r="C92" i="21"/>
  <c r="E92" i="21" s="1"/>
  <c r="C88" i="21"/>
  <c r="E88" i="21" s="1"/>
  <c r="C84" i="21"/>
  <c r="E84" i="21" s="1"/>
  <c r="C80" i="21"/>
  <c r="E80" i="21" s="1"/>
  <c r="C76" i="21"/>
  <c r="E76" i="21" s="1"/>
  <c r="C72" i="21"/>
  <c r="E72" i="21" s="1"/>
  <c r="C68" i="21"/>
  <c r="E68" i="21" s="1"/>
  <c r="C64" i="21"/>
  <c r="E64" i="21" s="1"/>
  <c r="C60" i="21"/>
  <c r="E60" i="21" s="1"/>
  <c r="C56" i="21"/>
  <c r="E56" i="21" s="1"/>
  <c r="C52" i="21"/>
  <c r="E52" i="21" s="1"/>
  <c r="C48" i="21"/>
  <c r="E48" i="21" s="1"/>
  <c r="C44" i="21"/>
  <c r="E44" i="21" s="1"/>
  <c r="C40" i="21"/>
  <c r="E40" i="21" s="1"/>
  <c r="C36" i="21"/>
  <c r="E36" i="21" s="1"/>
  <c r="C32" i="21"/>
  <c r="E32" i="21" s="1"/>
  <c r="C129" i="21"/>
  <c r="E129" i="21" s="1"/>
  <c r="C125" i="21"/>
  <c r="E125" i="21" s="1"/>
  <c r="C121" i="21"/>
  <c r="E121" i="21" s="1"/>
  <c r="C117" i="21"/>
  <c r="E117" i="21" s="1"/>
  <c r="C113" i="21"/>
  <c r="E113" i="21" s="1"/>
  <c r="C109" i="21"/>
  <c r="E109" i="21" s="1"/>
  <c r="C105" i="21"/>
  <c r="E105" i="21" s="1"/>
  <c r="C101" i="21"/>
  <c r="E101" i="21" s="1"/>
  <c r="C97" i="21"/>
  <c r="E97" i="21" s="1"/>
  <c r="C93" i="21"/>
  <c r="E93" i="21" s="1"/>
  <c r="C89" i="21"/>
  <c r="E89" i="21" s="1"/>
  <c r="C85" i="21"/>
  <c r="E85" i="21" s="1"/>
  <c r="C81" i="21"/>
  <c r="E81" i="21" s="1"/>
  <c r="C77" i="21"/>
  <c r="E77" i="21" s="1"/>
  <c r="C73" i="21"/>
  <c r="E73" i="21" s="1"/>
  <c r="C69" i="21"/>
  <c r="E69" i="21" s="1"/>
  <c r="C65" i="21"/>
  <c r="E65" i="21" s="1"/>
  <c r="C61" i="21"/>
  <c r="E61" i="21" s="1"/>
  <c r="C57" i="21"/>
  <c r="E57" i="21" s="1"/>
  <c r="C53" i="21"/>
  <c r="E53" i="21" s="1"/>
  <c r="C49" i="21"/>
  <c r="E49" i="21" s="1"/>
  <c r="C45" i="21"/>
  <c r="E45" i="21" s="1"/>
  <c r="C41" i="21"/>
  <c r="E41" i="21" s="1"/>
  <c r="C37" i="21"/>
  <c r="E37" i="21" s="1"/>
  <c r="C33" i="21"/>
  <c r="E33" i="21" s="1"/>
  <c r="C29" i="21"/>
  <c r="E29" i="21" s="1"/>
  <c r="C126" i="21"/>
  <c r="E126" i="21" s="1"/>
  <c r="C122" i="21"/>
  <c r="E122" i="21" s="1"/>
  <c r="C118" i="21"/>
  <c r="E118" i="21" s="1"/>
  <c r="C114" i="21"/>
  <c r="E114" i="21" s="1"/>
  <c r="C110" i="21"/>
  <c r="E110" i="21" s="1"/>
  <c r="C106" i="21"/>
  <c r="E106" i="21" s="1"/>
  <c r="C102" i="21"/>
  <c r="E102" i="21" s="1"/>
  <c r="C98" i="21"/>
  <c r="E98" i="21" s="1"/>
  <c r="C94" i="21"/>
  <c r="E94" i="21" s="1"/>
  <c r="C90" i="21"/>
  <c r="E90" i="21" s="1"/>
  <c r="C86" i="21"/>
  <c r="E86" i="21" s="1"/>
  <c r="C82" i="21"/>
  <c r="E82" i="21" s="1"/>
  <c r="C78" i="21"/>
  <c r="E78" i="21" s="1"/>
  <c r="C74" i="21"/>
  <c r="E74" i="21" s="1"/>
  <c r="C70" i="21"/>
  <c r="E70" i="21" s="1"/>
  <c r="C66" i="21"/>
  <c r="E66" i="21" s="1"/>
  <c r="C62" i="21"/>
  <c r="E62" i="21" s="1"/>
  <c r="C58" i="21"/>
  <c r="E58" i="21" s="1"/>
  <c r="C54" i="21"/>
  <c r="E54" i="21" s="1"/>
  <c r="C50" i="21"/>
  <c r="E50" i="21" s="1"/>
  <c r="C46" i="21"/>
  <c r="E46" i="21" s="1"/>
  <c r="C42" i="21"/>
  <c r="E42" i="21" s="1"/>
  <c r="C38" i="21"/>
  <c r="E38" i="21" s="1"/>
  <c r="C34" i="21"/>
  <c r="E34" i="21" s="1"/>
  <c r="C30" i="21"/>
  <c r="E30" i="21" s="1"/>
</calcChain>
</file>

<file path=xl/sharedStrings.xml><?xml version="1.0" encoding="utf-8"?>
<sst xmlns="http://schemas.openxmlformats.org/spreadsheetml/2006/main" count="21" uniqueCount="20">
  <si>
    <t>Characterisitics of the product</t>
  </si>
  <si>
    <t>Maturity of the call opitons (T)</t>
  </si>
  <si>
    <t xml:space="preserve"> (in years)</t>
  </si>
  <si>
    <t>Strike of the long put option</t>
  </si>
  <si>
    <t>Strike of the long call option</t>
  </si>
  <si>
    <t xml:space="preserve">Market data	</t>
  </si>
  <si>
    <r>
      <t>Price of the underlying asset (S</t>
    </r>
    <r>
      <rPr>
        <vertAlign val="subscript"/>
        <sz val="11"/>
        <color theme="1"/>
        <rFont val="Arial"/>
        <family val="2"/>
      </rPr>
      <t>0</t>
    </r>
    <r>
      <rPr>
        <sz val="11"/>
        <color theme="1"/>
        <rFont val="Arial"/>
        <family val="2"/>
      </rPr>
      <t>)</t>
    </r>
  </si>
  <si>
    <t>Volatility (σ)</t>
  </si>
  <si>
    <t xml:space="preserve">Risk free rate (r) </t>
  </si>
  <si>
    <t>Dividend yield (q)</t>
  </si>
  <si>
    <t>Option pricing (Black Scholes Merton model)</t>
  </si>
  <si>
    <t>Premium of the long put option</t>
  </si>
  <si>
    <t>Premium of the long call option</t>
  </si>
  <si>
    <t>Price of the underlying asset at maturity</t>
  </si>
  <si>
    <t>Profit and loss (P&amp;L)</t>
  </si>
  <si>
    <t>Long call</t>
  </si>
  <si>
    <t>Long put</t>
  </si>
  <si>
    <t>Straddle</t>
  </si>
  <si>
    <t>Data for the figure Straddle value as a function of the price of the underlying asset at maturity</t>
  </si>
  <si>
    <t>Premium of the straddle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</si>
</sst>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₹&quot;* #,##0.00_);_(&quot;₹&quot;* \(#,##0.00\);_(&quot;₹&quot;* &quot;-&quot;??_);_(@_)"/>
    <numFmt numFmtId="164" formatCode="_([$€-2]\ * #,##0.00_);_([$€-2]\ * \(#,##0.00\);_([$€-2]\ * &quot;-&quot;??_);_(@_)"/>
    <numFmt numFmtId="165" formatCode="0.000"/>
    <numFmt numFmtId="166" formatCode="#,##0.00\ &quot;€&quot;"/>
    <numFmt numFmtId="167" formatCode="#,##0\ &quot;€&quot;"/>
  </numFmts>
  <fonts count="11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rgb="FFFF0000"/>
      <name val="Avenir Book"/>
      <family val="2"/>
    </font>
    <font>
      <sz val="10"/>
      <color theme="1"/>
      <name val="Avenir Book"/>
      <family val="2"/>
    </font>
    <font>
      <sz val="10"/>
      <name val="Avenir Book"/>
      <family val="2"/>
    </font>
    <font>
      <b/>
      <sz val="10"/>
      <color theme="1"/>
      <name val="Avenir Book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vertAlign val="subscript"/>
      <sz val="11"/>
      <color theme="1"/>
      <name val="Arial"/>
      <family val="2"/>
    </font>
    <font>
      <sz val="12"/>
      <color theme="1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5" fillId="0" borderId="0" xfId="0" applyFont="1" applyAlignment="1"/>
    <xf numFmtId="164" fontId="0" fillId="0" borderId="0" xfId="0" applyNumberFormat="1"/>
    <xf numFmtId="0" fontId="0" fillId="0" borderId="0" xfId="0" applyAlignment="1"/>
    <xf numFmtId="0" fontId="0" fillId="0" borderId="0" xfId="0" applyAlignment="1">
      <alignment horizontal="center"/>
    </xf>
    <xf numFmtId="0" fontId="6" fillId="2" borderId="0" xfId="0" applyFont="1" applyFill="1"/>
    <xf numFmtId="0" fontId="7" fillId="2" borderId="0" xfId="0" applyFont="1" applyFill="1"/>
    <xf numFmtId="166" fontId="7" fillId="2" borderId="0" xfId="1" applyNumberFormat="1" applyFont="1" applyFill="1" applyBorder="1" applyAlignment="1">
      <alignment horizontal="center"/>
    </xf>
    <xf numFmtId="165" fontId="7" fillId="2" borderId="0" xfId="0" applyNumberFormat="1" applyFont="1" applyFill="1" applyAlignment="1">
      <alignment horizontal="center"/>
    </xf>
    <xf numFmtId="0" fontId="7" fillId="0" borderId="0" xfId="0" applyFont="1" applyFill="1"/>
    <xf numFmtId="165" fontId="7" fillId="0" borderId="0" xfId="0" applyNumberFormat="1" applyFont="1" applyFill="1" applyAlignment="1">
      <alignment horizontal="center"/>
    </xf>
    <xf numFmtId="0" fontId="0" fillId="0" borderId="0" xfId="0" applyFill="1"/>
    <xf numFmtId="166" fontId="7" fillId="2" borderId="0" xfId="1" applyNumberFormat="1" applyFont="1" applyFill="1" applyBorder="1" applyAlignment="1">
      <alignment horizontal="center" vertical="center"/>
    </xf>
    <xf numFmtId="9" fontId="7" fillId="2" borderId="0" xfId="2" applyFont="1" applyFill="1" applyBorder="1" applyAlignment="1">
      <alignment horizontal="center" vertical="center"/>
    </xf>
    <xf numFmtId="9" fontId="7" fillId="0" borderId="0" xfId="2" applyFont="1" applyFill="1" applyBorder="1" applyAlignment="1">
      <alignment horizontal="center" vertical="center"/>
    </xf>
    <xf numFmtId="0" fontId="9" fillId="0" borderId="0" xfId="0" applyFont="1"/>
    <xf numFmtId="9" fontId="7" fillId="2" borderId="0" xfId="0" applyNumberFormat="1" applyFont="1" applyFill="1" applyAlignment="1">
      <alignment horizontal="center"/>
    </xf>
    <xf numFmtId="0" fontId="7" fillId="0" borderId="0" xfId="0" applyFont="1"/>
    <xf numFmtId="0" fontId="6" fillId="0" borderId="0" xfId="0" applyFont="1"/>
    <xf numFmtId="0" fontId="10" fillId="2" borderId="0" xfId="0" applyFont="1" applyFill="1"/>
    <xf numFmtId="0" fontId="4" fillId="0" borderId="0" xfId="0" applyFont="1" applyFill="1"/>
    <xf numFmtId="166" fontId="3" fillId="0" borderId="0" xfId="1" applyNumberFormat="1" applyFont="1" applyFill="1"/>
    <xf numFmtId="0" fontId="3" fillId="0" borderId="0" xfId="0" applyFont="1" applyFill="1"/>
    <xf numFmtId="0" fontId="6" fillId="0" borderId="0" xfId="0" applyFont="1" applyFill="1"/>
    <xf numFmtId="166" fontId="7" fillId="2" borderId="1" xfId="0" applyNumberFormat="1" applyFont="1" applyFill="1" applyBorder="1" applyAlignment="1">
      <alignment horizontal="center" vertical="center"/>
    </xf>
    <xf numFmtId="164" fontId="0" fillId="2" borderId="1" xfId="0" applyNumberFormat="1" applyFill="1" applyBorder="1"/>
    <xf numFmtId="0" fontId="7" fillId="2" borderId="1" xfId="0" applyFont="1" applyFill="1" applyBorder="1" applyAlignment="1">
      <alignment horizontal="center" vertical="center"/>
    </xf>
    <xf numFmtId="0" fontId="0" fillId="0" borderId="0" xfId="0" applyFill="1" applyAlignment="1"/>
    <xf numFmtId="0" fontId="0" fillId="2" borderId="0" xfId="0" applyFill="1" applyAlignment="1"/>
    <xf numFmtId="0" fontId="6" fillId="2" borderId="0" xfId="0" applyFont="1" applyFill="1" applyAlignment="1"/>
    <xf numFmtId="166" fontId="7" fillId="2" borderId="0" xfId="0" applyNumberFormat="1" applyFont="1" applyFill="1"/>
    <xf numFmtId="167" fontId="7" fillId="2" borderId="1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/>
    </xf>
  </cellXfs>
  <cellStyles count="3">
    <cellStyle name="Currency" xfId="1" builtinId="4"/>
    <cellStyle name="Normal" xfId="0" builtinId="0"/>
    <cellStyle name="Per 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GB">
                <a:solidFill>
                  <a:sysClr val="windowText" lastClr="000000"/>
                </a:solidFill>
              </a:rPr>
              <a:t>Straddle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3"/>
          <c:order val="0"/>
          <c:tx>
            <c:strRef>
              <c:f>Straddle!$C$28</c:f>
              <c:strCache>
                <c:ptCount val="1"/>
                <c:pt idx="0">
                  <c:v>Long call</c:v>
                </c:pt>
              </c:strCache>
            </c:strRef>
          </c:tx>
          <c:spPr>
            <a:ln w="28575" cap="rnd">
              <a:solidFill>
                <a:schemeClr val="accent1">
                  <a:lumMod val="75000"/>
                </a:schemeClr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Straddle!$B$29:$B$129</c:f>
              <c:numCache>
                <c:formatCode>#,##0\ "€"</c:formatCode>
                <c:ptCount val="1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</c:numCache>
            </c:numRef>
          </c:cat>
          <c:val>
            <c:numRef>
              <c:f>Straddle!$C$29:$C$129</c:f>
              <c:numCache>
                <c:formatCode>#,##0.00\ "€"</c:formatCode>
                <c:ptCount val="101"/>
                <c:pt idx="0">
                  <c:v>-5.3341258182679425</c:v>
                </c:pt>
                <c:pt idx="1">
                  <c:v>-5.3341258182679425</c:v>
                </c:pt>
                <c:pt idx="2">
                  <c:v>-5.3341258182679425</c:v>
                </c:pt>
                <c:pt idx="3">
                  <c:v>-5.3341258182679425</c:v>
                </c:pt>
                <c:pt idx="4">
                  <c:v>-5.3341258182679425</c:v>
                </c:pt>
                <c:pt idx="5">
                  <c:v>-5.3341258182679425</c:v>
                </c:pt>
                <c:pt idx="6">
                  <c:v>-5.3341258182679425</c:v>
                </c:pt>
                <c:pt idx="7">
                  <c:v>-5.3341258182679425</c:v>
                </c:pt>
                <c:pt idx="8">
                  <c:v>-5.3341258182679425</c:v>
                </c:pt>
                <c:pt idx="9">
                  <c:v>-5.3341258182679425</c:v>
                </c:pt>
                <c:pt idx="10">
                  <c:v>-5.3341258182679425</c:v>
                </c:pt>
                <c:pt idx="11">
                  <c:v>-5.3341258182679425</c:v>
                </c:pt>
                <c:pt idx="12">
                  <c:v>-5.3341258182679425</c:v>
                </c:pt>
                <c:pt idx="13">
                  <c:v>-5.3341258182679425</c:v>
                </c:pt>
                <c:pt idx="14">
                  <c:v>-5.3341258182679425</c:v>
                </c:pt>
                <c:pt idx="15">
                  <c:v>-5.3341258182679425</c:v>
                </c:pt>
                <c:pt idx="16">
                  <c:v>-5.3341258182679425</c:v>
                </c:pt>
                <c:pt idx="17">
                  <c:v>-5.3341258182679425</c:v>
                </c:pt>
                <c:pt idx="18">
                  <c:v>-5.3341258182679425</c:v>
                </c:pt>
                <c:pt idx="19">
                  <c:v>-5.3341258182679425</c:v>
                </c:pt>
                <c:pt idx="20">
                  <c:v>-5.3341258182679425</c:v>
                </c:pt>
                <c:pt idx="21">
                  <c:v>-5.3341258182679425</c:v>
                </c:pt>
                <c:pt idx="22">
                  <c:v>-5.3341258182679425</c:v>
                </c:pt>
                <c:pt idx="23">
                  <c:v>-5.3341258182679425</c:v>
                </c:pt>
                <c:pt idx="24">
                  <c:v>-5.3341258182679425</c:v>
                </c:pt>
                <c:pt idx="25">
                  <c:v>-5.3341258182679425</c:v>
                </c:pt>
                <c:pt idx="26">
                  <c:v>-5.3341258182679425</c:v>
                </c:pt>
                <c:pt idx="27">
                  <c:v>-5.3341258182679425</c:v>
                </c:pt>
                <c:pt idx="28">
                  <c:v>-5.3341258182679425</c:v>
                </c:pt>
                <c:pt idx="29">
                  <c:v>-5.3341258182679425</c:v>
                </c:pt>
                <c:pt idx="30">
                  <c:v>-5.3341258182679425</c:v>
                </c:pt>
                <c:pt idx="31">
                  <c:v>-5.3341258182679425</c:v>
                </c:pt>
                <c:pt idx="32">
                  <c:v>-5.3341258182679425</c:v>
                </c:pt>
                <c:pt idx="33">
                  <c:v>-5.3341258182679425</c:v>
                </c:pt>
                <c:pt idx="34">
                  <c:v>-5.3341258182679425</c:v>
                </c:pt>
                <c:pt idx="35">
                  <c:v>-5.3341258182679425</c:v>
                </c:pt>
                <c:pt idx="36">
                  <c:v>-5.3341258182679425</c:v>
                </c:pt>
                <c:pt idx="37">
                  <c:v>-5.3341258182679425</c:v>
                </c:pt>
                <c:pt idx="38">
                  <c:v>-5.3341258182679425</c:v>
                </c:pt>
                <c:pt idx="39">
                  <c:v>-5.3341258182679425</c:v>
                </c:pt>
                <c:pt idx="40">
                  <c:v>-5.3341258182679425</c:v>
                </c:pt>
                <c:pt idx="41">
                  <c:v>-5.3341258182679425</c:v>
                </c:pt>
                <c:pt idx="42">
                  <c:v>-5.3341258182679425</c:v>
                </c:pt>
                <c:pt idx="43">
                  <c:v>-5.3341258182679425</c:v>
                </c:pt>
                <c:pt idx="44">
                  <c:v>-5.3341258182679425</c:v>
                </c:pt>
                <c:pt idx="45">
                  <c:v>-5.3341258182679425</c:v>
                </c:pt>
                <c:pt idx="46">
                  <c:v>-5.3341258182679425</c:v>
                </c:pt>
                <c:pt idx="47">
                  <c:v>-5.3341258182679425</c:v>
                </c:pt>
                <c:pt idx="48">
                  <c:v>-5.3341258182679425</c:v>
                </c:pt>
                <c:pt idx="49">
                  <c:v>-4.3341258182679425</c:v>
                </c:pt>
                <c:pt idx="50">
                  <c:v>-3.3341258182679425</c:v>
                </c:pt>
                <c:pt idx="51">
                  <c:v>-2.3341258182679425</c:v>
                </c:pt>
                <c:pt idx="52">
                  <c:v>-1.3341258182679425</c:v>
                </c:pt>
                <c:pt idx="53">
                  <c:v>-0.33412581826794252</c:v>
                </c:pt>
                <c:pt idx="54">
                  <c:v>0.66587418173205748</c:v>
                </c:pt>
                <c:pt idx="55">
                  <c:v>1.6658741817320575</c:v>
                </c:pt>
                <c:pt idx="56">
                  <c:v>2.6658741817320575</c:v>
                </c:pt>
                <c:pt idx="57">
                  <c:v>3.6658741817320575</c:v>
                </c:pt>
                <c:pt idx="58">
                  <c:v>4.6658741817320575</c:v>
                </c:pt>
                <c:pt idx="59">
                  <c:v>5.6658741817320575</c:v>
                </c:pt>
                <c:pt idx="60">
                  <c:v>6.6658741817320575</c:v>
                </c:pt>
                <c:pt idx="61">
                  <c:v>7.6658741817320575</c:v>
                </c:pt>
                <c:pt idx="62">
                  <c:v>8.6658741817320575</c:v>
                </c:pt>
                <c:pt idx="63">
                  <c:v>9.6658741817320575</c:v>
                </c:pt>
                <c:pt idx="64">
                  <c:v>10.665874181732057</c:v>
                </c:pt>
                <c:pt idx="65">
                  <c:v>11.665874181732057</c:v>
                </c:pt>
                <c:pt idx="66">
                  <c:v>12.665874181732057</c:v>
                </c:pt>
                <c:pt idx="67">
                  <c:v>13.665874181732057</c:v>
                </c:pt>
                <c:pt idx="68">
                  <c:v>14.665874181732057</c:v>
                </c:pt>
                <c:pt idx="69">
                  <c:v>15.665874181732057</c:v>
                </c:pt>
                <c:pt idx="70">
                  <c:v>16.665874181732057</c:v>
                </c:pt>
                <c:pt idx="71">
                  <c:v>17.665874181732057</c:v>
                </c:pt>
                <c:pt idx="72">
                  <c:v>18.665874181732057</c:v>
                </c:pt>
                <c:pt idx="73">
                  <c:v>19.665874181732057</c:v>
                </c:pt>
                <c:pt idx="74">
                  <c:v>20.665874181732057</c:v>
                </c:pt>
                <c:pt idx="75">
                  <c:v>21.665874181732057</c:v>
                </c:pt>
                <c:pt idx="76">
                  <c:v>22.665874181732057</c:v>
                </c:pt>
                <c:pt idx="77">
                  <c:v>23.665874181732057</c:v>
                </c:pt>
                <c:pt idx="78">
                  <c:v>24.665874181732057</c:v>
                </c:pt>
                <c:pt idx="79">
                  <c:v>25.665874181732057</c:v>
                </c:pt>
                <c:pt idx="80">
                  <c:v>26.665874181732057</c:v>
                </c:pt>
                <c:pt idx="81">
                  <c:v>27.665874181732057</c:v>
                </c:pt>
                <c:pt idx="82">
                  <c:v>28.665874181732057</c:v>
                </c:pt>
                <c:pt idx="83">
                  <c:v>29.665874181732057</c:v>
                </c:pt>
                <c:pt idx="84">
                  <c:v>30.665874181732057</c:v>
                </c:pt>
                <c:pt idx="85">
                  <c:v>31.665874181732057</c:v>
                </c:pt>
                <c:pt idx="86">
                  <c:v>32.665874181732057</c:v>
                </c:pt>
                <c:pt idx="87">
                  <c:v>33.665874181732057</c:v>
                </c:pt>
                <c:pt idx="88">
                  <c:v>34.665874181732057</c:v>
                </c:pt>
                <c:pt idx="89">
                  <c:v>35.665874181732057</c:v>
                </c:pt>
                <c:pt idx="90">
                  <c:v>36.665874181732057</c:v>
                </c:pt>
                <c:pt idx="91">
                  <c:v>37.665874181732057</c:v>
                </c:pt>
                <c:pt idx="92">
                  <c:v>38.665874181732057</c:v>
                </c:pt>
                <c:pt idx="93">
                  <c:v>39.665874181732057</c:v>
                </c:pt>
                <c:pt idx="94">
                  <c:v>40.665874181732057</c:v>
                </c:pt>
                <c:pt idx="95">
                  <c:v>41.665874181732057</c:v>
                </c:pt>
                <c:pt idx="96">
                  <c:v>42.665874181732057</c:v>
                </c:pt>
                <c:pt idx="97">
                  <c:v>43.665874181732057</c:v>
                </c:pt>
                <c:pt idx="98">
                  <c:v>44.665874181732057</c:v>
                </c:pt>
                <c:pt idx="99">
                  <c:v>45.665874181732057</c:v>
                </c:pt>
                <c:pt idx="100">
                  <c:v>46.665874181732057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452-EA43-9145-AB6344BEBC35}"/>
            </c:ext>
          </c:extLst>
        </c:ser>
        <c:ser>
          <c:idx val="1"/>
          <c:order val="1"/>
          <c:tx>
            <c:strRef>
              <c:f>Straddle!$D$28</c:f>
              <c:strCache>
                <c:ptCount val="1"/>
                <c:pt idx="0">
                  <c:v>Long put</c:v>
                </c:pt>
              </c:strCache>
            </c:strRef>
          </c:tx>
          <c:spPr>
            <a:ln w="28575" cap="rnd">
              <a:solidFill>
                <a:schemeClr val="accent2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Straddle!$B$29:$B$129</c:f>
              <c:numCache>
                <c:formatCode>#,##0\ "€"</c:formatCode>
                <c:ptCount val="1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</c:numCache>
            </c:numRef>
          </c:cat>
          <c:val>
            <c:numRef>
              <c:f>Straddle!$D$29:$D$129</c:f>
              <c:numCache>
                <c:formatCode>#,##0.00\ "€"</c:formatCode>
                <c:ptCount val="101"/>
                <c:pt idx="0">
                  <c:v>44.735849187683371</c:v>
                </c:pt>
                <c:pt idx="1">
                  <c:v>43.735849187683371</c:v>
                </c:pt>
                <c:pt idx="2">
                  <c:v>42.735849187683371</c:v>
                </c:pt>
                <c:pt idx="3">
                  <c:v>41.735849187683371</c:v>
                </c:pt>
                <c:pt idx="4">
                  <c:v>40.735849187683371</c:v>
                </c:pt>
                <c:pt idx="5">
                  <c:v>39.735849187683371</c:v>
                </c:pt>
                <c:pt idx="6">
                  <c:v>38.735849187683371</c:v>
                </c:pt>
                <c:pt idx="7">
                  <c:v>37.735849187683371</c:v>
                </c:pt>
                <c:pt idx="8">
                  <c:v>36.735849187683371</c:v>
                </c:pt>
                <c:pt idx="9">
                  <c:v>35.735849187683371</c:v>
                </c:pt>
                <c:pt idx="10">
                  <c:v>34.735849187683371</c:v>
                </c:pt>
                <c:pt idx="11">
                  <c:v>33.735849187683371</c:v>
                </c:pt>
                <c:pt idx="12">
                  <c:v>32.735849187683371</c:v>
                </c:pt>
                <c:pt idx="13">
                  <c:v>31.735849187683371</c:v>
                </c:pt>
                <c:pt idx="14">
                  <c:v>30.735849187683371</c:v>
                </c:pt>
                <c:pt idx="15">
                  <c:v>29.735849187683371</c:v>
                </c:pt>
                <c:pt idx="16">
                  <c:v>28.735849187683371</c:v>
                </c:pt>
                <c:pt idx="17">
                  <c:v>27.735849187683371</c:v>
                </c:pt>
                <c:pt idx="18">
                  <c:v>26.735849187683371</c:v>
                </c:pt>
                <c:pt idx="19">
                  <c:v>25.735849187683371</c:v>
                </c:pt>
                <c:pt idx="20">
                  <c:v>24.735849187683371</c:v>
                </c:pt>
                <c:pt idx="21">
                  <c:v>23.735849187683371</c:v>
                </c:pt>
                <c:pt idx="22">
                  <c:v>22.735849187683371</c:v>
                </c:pt>
                <c:pt idx="23">
                  <c:v>21.735849187683371</c:v>
                </c:pt>
                <c:pt idx="24">
                  <c:v>20.735849187683371</c:v>
                </c:pt>
                <c:pt idx="25">
                  <c:v>19.735849187683371</c:v>
                </c:pt>
                <c:pt idx="26">
                  <c:v>18.735849187683371</c:v>
                </c:pt>
                <c:pt idx="27">
                  <c:v>17.735849187683371</c:v>
                </c:pt>
                <c:pt idx="28">
                  <c:v>16.735849187683371</c:v>
                </c:pt>
                <c:pt idx="29">
                  <c:v>15.735849187683371</c:v>
                </c:pt>
                <c:pt idx="30">
                  <c:v>14.735849187683371</c:v>
                </c:pt>
                <c:pt idx="31">
                  <c:v>13.735849187683371</c:v>
                </c:pt>
                <c:pt idx="32">
                  <c:v>12.735849187683371</c:v>
                </c:pt>
                <c:pt idx="33">
                  <c:v>11.735849187683371</c:v>
                </c:pt>
                <c:pt idx="34">
                  <c:v>10.735849187683371</c:v>
                </c:pt>
                <c:pt idx="35">
                  <c:v>9.735849187683371</c:v>
                </c:pt>
                <c:pt idx="36">
                  <c:v>8.735849187683371</c:v>
                </c:pt>
                <c:pt idx="37">
                  <c:v>7.735849187683371</c:v>
                </c:pt>
                <c:pt idx="38">
                  <c:v>6.735849187683371</c:v>
                </c:pt>
                <c:pt idx="39">
                  <c:v>5.735849187683371</c:v>
                </c:pt>
                <c:pt idx="40">
                  <c:v>4.735849187683371</c:v>
                </c:pt>
                <c:pt idx="41">
                  <c:v>3.735849187683371</c:v>
                </c:pt>
                <c:pt idx="42">
                  <c:v>2.735849187683371</c:v>
                </c:pt>
                <c:pt idx="43">
                  <c:v>1.735849187683371</c:v>
                </c:pt>
                <c:pt idx="44">
                  <c:v>0.73584918768337104</c:v>
                </c:pt>
                <c:pt idx="45">
                  <c:v>-0.26415081231662896</c:v>
                </c:pt>
                <c:pt idx="46">
                  <c:v>-1.264150812316629</c:v>
                </c:pt>
                <c:pt idx="47">
                  <c:v>-2.264150812316629</c:v>
                </c:pt>
                <c:pt idx="48">
                  <c:v>-3.264150812316629</c:v>
                </c:pt>
                <c:pt idx="49">
                  <c:v>-3.264150812316629</c:v>
                </c:pt>
                <c:pt idx="50">
                  <c:v>-3.264150812316629</c:v>
                </c:pt>
                <c:pt idx="51">
                  <c:v>-3.264150812316629</c:v>
                </c:pt>
                <c:pt idx="52">
                  <c:v>-3.264150812316629</c:v>
                </c:pt>
                <c:pt idx="53">
                  <c:v>-3.264150812316629</c:v>
                </c:pt>
                <c:pt idx="54">
                  <c:v>-3.264150812316629</c:v>
                </c:pt>
                <c:pt idx="55">
                  <c:v>-3.264150812316629</c:v>
                </c:pt>
                <c:pt idx="56">
                  <c:v>-3.264150812316629</c:v>
                </c:pt>
                <c:pt idx="57">
                  <c:v>-3.264150812316629</c:v>
                </c:pt>
                <c:pt idx="58">
                  <c:v>-3.264150812316629</c:v>
                </c:pt>
                <c:pt idx="59">
                  <c:v>-3.264150812316629</c:v>
                </c:pt>
                <c:pt idx="60">
                  <c:v>-3.264150812316629</c:v>
                </c:pt>
                <c:pt idx="61">
                  <c:v>-3.264150812316629</c:v>
                </c:pt>
                <c:pt idx="62">
                  <c:v>-3.264150812316629</c:v>
                </c:pt>
                <c:pt idx="63">
                  <c:v>-3.264150812316629</c:v>
                </c:pt>
                <c:pt idx="64">
                  <c:v>-3.264150812316629</c:v>
                </c:pt>
                <c:pt idx="65">
                  <c:v>-3.264150812316629</c:v>
                </c:pt>
                <c:pt idx="66">
                  <c:v>-3.264150812316629</c:v>
                </c:pt>
                <c:pt idx="67">
                  <c:v>-3.264150812316629</c:v>
                </c:pt>
                <c:pt idx="68">
                  <c:v>-3.264150812316629</c:v>
                </c:pt>
                <c:pt idx="69">
                  <c:v>-3.264150812316629</c:v>
                </c:pt>
                <c:pt idx="70">
                  <c:v>-3.264150812316629</c:v>
                </c:pt>
                <c:pt idx="71">
                  <c:v>-3.264150812316629</c:v>
                </c:pt>
                <c:pt idx="72">
                  <c:v>-3.264150812316629</c:v>
                </c:pt>
                <c:pt idx="73">
                  <c:v>-3.264150812316629</c:v>
                </c:pt>
                <c:pt idx="74">
                  <c:v>-3.264150812316629</c:v>
                </c:pt>
                <c:pt idx="75">
                  <c:v>-3.264150812316629</c:v>
                </c:pt>
                <c:pt idx="76">
                  <c:v>-3.264150812316629</c:v>
                </c:pt>
                <c:pt idx="77">
                  <c:v>-3.264150812316629</c:v>
                </c:pt>
                <c:pt idx="78">
                  <c:v>-3.264150812316629</c:v>
                </c:pt>
                <c:pt idx="79">
                  <c:v>-3.264150812316629</c:v>
                </c:pt>
                <c:pt idx="80">
                  <c:v>-3.264150812316629</c:v>
                </c:pt>
                <c:pt idx="81">
                  <c:v>-3.264150812316629</c:v>
                </c:pt>
                <c:pt idx="82">
                  <c:v>-3.264150812316629</c:v>
                </c:pt>
                <c:pt idx="83">
                  <c:v>-3.264150812316629</c:v>
                </c:pt>
                <c:pt idx="84">
                  <c:v>-3.264150812316629</c:v>
                </c:pt>
                <c:pt idx="85">
                  <c:v>-3.264150812316629</c:v>
                </c:pt>
                <c:pt idx="86">
                  <c:v>-3.264150812316629</c:v>
                </c:pt>
                <c:pt idx="87">
                  <c:v>-3.264150812316629</c:v>
                </c:pt>
                <c:pt idx="88">
                  <c:v>-3.264150812316629</c:v>
                </c:pt>
                <c:pt idx="89">
                  <c:v>-3.264150812316629</c:v>
                </c:pt>
                <c:pt idx="90">
                  <c:v>-3.264150812316629</c:v>
                </c:pt>
                <c:pt idx="91">
                  <c:v>-3.264150812316629</c:v>
                </c:pt>
                <c:pt idx="92">
                  <c:v>-3.264150812316629</c:v>
                </c:pt>
                <c:pt idx="93">
                  <c:v>-3.264150812316629</c:v>
                </c:pt>
                <c:pt idx="94">
                  <c:v>-3.264150812316629</c:v>
                </c:pt>
                <c:pt idx="95">
                  <c:v>-3.264150812316629</c:v>
                </c:pt>
                <c:pt idx="96">
                  <c:v>-3.264150812316629</c:v>
                </c:pt>
                <c:pt idx="97">
                  <c:v>-3.264150812316629</c:v>
                </c:pt>
                <c:pt idx="98">
                  <c:v>-3.264150812316629</c:v>
                </c:pt>
                <c:pt idx="99">
                  <c:v>-3.264150812316629</c:v>
                </c:pt>
                <c:pt idx="100">
                  <c:v>-3.264150812316629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452-EA43-9145-AB6344BEBC35}"/>
            </c:ext>
          </c:extLst>
        </c:ser>
        <c:ser>
          <c:idx val="2"/>
          <c:order val="2"/>
          <c:tx>
            <c:strRef>
              <c:f>Straddle!$E$28</c:f>
              <c:strCache>
                <c:ptCount val="1"/>
                <c:pt idx="0">
                  <c:v>Straddle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Straddle!$B$29:$B$129</c:f>
              <c:numCache>
                <c:formatCode>#,##0\ "€"</c:formatCode>
                <c:ptCount val="1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</c:numCache>
            </c:numRef>
          </c:cat>
          <c:val>
            <c:numRef>
              <c:f>Straddle!$E$29:$E$129</c:f>
              <c:numCache>
                <c:formatCode>_([$€-2]\ * #,##0.00_);_([$€-2]\ * \(#,##0.00\);_([$€-2]\ * "-"??_);_(@_)</c:formatCode>
                <c:ptCount val="101"/>
                <c:pt idx="0">
                  <c:v>39.401723369415429</c:v>
                </c:pt>
                <c:pt idx="1">
                  <c:v>38.401723369415429</c:v>
                </c:pt>
                <c:pt idx="2">
                  <c:v>37.401723369415429</c:v>
                </c:pt>
                <c:pt idx="3">
                  <c:v>36.401723369415429</c:v>
                </c:pt>
                <c:pt idx="4">
                  <c:v>35.401723369415429</c:v>
                </c:pt>
                <c:pt idx="5">
                  <c:v>34.401723369415429</c:v>
                </c:pt>
                <c:pt idx="6">
                  <c:v>33.401723369415429</c:v>
                </c:pt>
                <c:pt idx="7">
                  <c:v>32.401723369415429</c:v>
                </c:pt>
                <c:pt idx="8">
                  <c:v>31.401723369415429</c:v>
                </c:pt>
                <c:pt idx="9">
                  <c:v>30.401723369415429</c:v>
                </c:pt>
                <c:pt idx="10">
                  <c:v>29.401723369415429</c:v>
                </c:pt>
                <c:pt idx="11">
                  <c:v>28.401723369415429</c:v>
                </c:pt>
                <c:pt idx="12">
                  <c:v>27.401723369415429</c:v>
                </c:pt>
                <c:pt idx="13">
                  <c:v>26.401723369415429</c:v>
                </c:pt>
                <c:pt idx="14">
                  <c:v>25.401723369415429</c:v>
                </c:pt>
                <c:pt idx="15">
                  <c:v>24.401723369415429</c:v>
                </c:pt>
                <c:pt idx="16">
                  <c:v>23.401723369415429</c:v>
                </c:pt>
                <c:pt idx="17">
                  <c:v>22.401723369415429</c:v>
                </c:pt>
                <c:pt idx="18">
                  <c:v>21.401723369415429</c:v>
                </c:pt>
                <c:pt idx="19">
                  <c:v>20.401723369415429</c:v>
                </c:pt>
                <c:pt idx="20">
                  <c:v>19.401723369415429</c:v>
                </c:pt>
                <c:pt idx="21">
                  <c:v>18.401723369415429</c:v>
                </c:pt>
                <c:pt idx="22">
                  <c:v>17.401723369415429</c:v>
                </c:pt>
                <c:pt idx="23">
                  <c:v>16.401723369415429</c:v>
                </c:pt>
                <c:pt idx="24">
                  <c:v>15.401723369415429</c:v>
                </c:pt>
                <c:pt idx="25">
                  <c:v>14.401723369415429</c:v>
                </c:pt>
                <c:pt idx="26">
                  <c:v>13.401723369415429</c:v>
                </c:pt>
                <c:pt idx="27">
                  <c:v>12.401723369415429</c:v>
                </c:pt>
                <c:pt idx="28">
                  <c:v>11.401723369415429</c:v>
                </c:pt>
                <c:pt idx="29">
                  <c:v>10.401723369415429</c:v>
                </c:pt>
                <c:pt idx="30">
                  <c:v>9.4017233694154285</c:v>
                </c:pt>
                <c:pt idx="31">
                  <c:v>8.4017233694154285</c:v>
                </c:pt>
                <c:pt idx="32">
                  <c:v>7.4017233694154285</c:v>
                </c:pt>
                <c:pt idx="33">
                  <c:v>6.4017233694154285</c:v>
                </c:pt>
                <c:pt idx="34">
                  <c:v>5.4017233694154285</c:v>
                </c:pt>
                <c:pt idx="35">
                  <c:v>4.4017233694154285</c:v>
                </c:pt>
                <c:pt idx="36">
                  <c:v>3.4017233694154285</c:v>
                </c:pt>
                <c:pt idx="37">
                  <c:v>2.4017233694154285</c:v>
                </c:pt>
                <c:pt idx="38">
                  <c:v>1.4017233694154285</c:v>
                </c:pt>
                <c:pt idx="39">
                  <c:v>0.40172336941542852</c:v>
                </c:pt>
                <c:pt idx="40">
                  <c:v>-0.59827663058457148</c:v>
                </c:pt>
                <c:pt idx="41">
                  <c:v>-1.5982766305845715</c:v>
                </c:pt>
                <c:pt idx="42">
                  <c:v>-2.5982766305845715</c:v>
                </c:pt>
                <c:pt idx="43">
                  <c:v>-3.5982766305845715</c:v>
                </c:pt>
                <c:pt idx="44">
                  <c:v>-4.5982766305845715</c:v>
                </c:pt>
                <c:pt idx="45">
                  <c:v>-5.5982766305845715</c:v>
                </c:pt>
                <c:pt idx="46">
                  <c:v>-6.5982766305845715</c:v>
                </c:pt>
                <c:pt idx="47">
                  <c:v>-7.5982766305845715</c:v>
                </c:pt>
                <c:pt idx="48">
                  <c:v>-8.5982766305845715</c:v>
                </c:pt>
                <c:pt idx="49">
                  <c:v>-7.5982766305845715</c:v>
                </c:pt>
                <c:pt idx="50">
                  <c:v>-6.5982766305845715</c:v>
                </c:pt>
                <c:pt idx="51">
                  <c:v>-5.5982766305845715</c:v>
                </c:pt>
                <c:pt idx="52">
                  <c:v>-4.5982766305845715</c:v>
                </c:pt>
                <c:pt idx="53">
                  <c:v>-3.5982766305845715</c:v>
                </c:pt>
                <c:pt idx="54">
                  <c:v>-2.5982766305845715</c:v>
                </c:pt>
                <c:pt idx="55">
                  <c:v>-1.5982766305845715</c:v>
                </c:pt>
                <c:pt idx="56">
                  <c:v>-0.59827663058457148</c:v>
                </c:pt>
                <c:pt idx="57">
                  <c:v>0.40172336941542852</c:v>
                </c:pt>
                <c:pt idx="58">
                  <c:v>1.4017233694154285</c:v>
                </c:pt>
                <c:pt idx="59">
                  <c:v>2.4017233694154285</c:v>
                </c:pt>
                <c:pt idx="60">
                  <c:v>3.4017233694154285</c:v>
                </c:pt>
                <c:pt idx="61">
                  <c:v>4.4017233694154285</c:v>
                </c:pt>
                <c:pt idx="62">
                  <c:v>5.4017233694154285</c:v>
                </c:pt>
                <c:pt idx="63">
                  <c:v>6.4017233694154285</c:v>
                </c:pt>
                <c:pt idx="64">
                  <c:v>7.4017233694154285</c:v>
                </c:pt>
                <c:pt idx="65">
                  <c:v>8.4017233694154285</c:v>
                </c:pt>
                <c:pt idx="66">
                  <c:v>9.4017233694154285</c:v>
                </c:pt>
                <c:pt idx="67">
                  <c:v>10.401723369415429</c:v>
                </c:pt>
                <c:pt idx="68">
                  <c:v>11.401723369415429</c:v>
                </c:pt>
                <c:pt idx="69">
                  <c:v>12.401723369415429</c:v>
                </c:pt>
                <c:pt idx="70">
                  <c:v>13.401723369415429</c:v>
                </c:pt>
                <c:pt idx="71">
                  <c:v>14.401723369415429</c:v>
                </c:pt>
                <c:pt idx="72">
                  <c:v>15.401723369415429</c:v>
                </c:pt>
                <c:pt idx="73">
                  <c:v>16.401723369415429</c:v>
                </c:pt>
                <c:pt idx="74">
                  <c:v>17.401723369415429</c:v>
                </c:pt>
                <c:pt idx="75">
                  <c:v>18.401723369415429</c:v>
                </c:pt>
                <c:pt idx="76">
                  <c:v>19.401723369415429</c:v>
                </c:pt>
                <c:pt idx="77">
                  <c:v>20.401723369415429</c:v>
                </c:pt>
                <c:pt idx="78">
                  <c:v>21.401723369415429</c:v>
                </c:pt>
                <c:pt idx="79">
                  <c:v>22.401723369415429</c:v>
                </c:pt>
                <c:pt idx="80">
                  <c:v>23.401723369415429</c:v>
                </c:pt>
                <c:pt idx="81">
                  <c:v>24.401723369415429</c:v>
                </c:pt>
                <c:pt idx="82">
                  <c:v>25.401723369415429</c:v>
                </c:pt>
                <c:pt idx="83">
                  <c:v>26.401723369415429</c:v>
                </c:pt>
                <c:pt idx="84">
                  <c:v>27.401723369415429</c:v>
                </c:pt>
                <c:pt idx="85">
                  <c:v>28.401723369415429</c:v>
                </c:pt>
                <c:pt idx="86">
                  <c:v>29.401723369415429</c:v>
                </c:pt>
                <c:pt idx="87">
                  <c:v>30.401723369415429</c:v>
                </c:pt>
                <c:pt idx="88">
                  <c:v>31.401723369415429</c:v>
                </c:pt>
                <c:pt idx="89">
                  <c:v>32.401723369415429</c:v>
                </c:pt>
                <c:pt idx="90">
                  <c:v>33.401723369415429</c:v>
                </c:pt>
                <c:pt idx="91">
                  <c:v>34.401723369415429</c:v>
                </c:pt>
                <c:pt idx="92">
                  <c:v>35.401723369415429</c:v>
                </c:pt>
                <c:pt idx="93">
                  <c:v>36.401723369415429</c:v>
                </c:pt>
                <c:pt idx="94">
                  <c:v>37.401723369415429</c:v>
                </c:pt>
                <c:pt idx="95">
                  <c:v>38.401723369415429</c:v>
                </c:pt>
                <c:pt idx="96">
                  <c:v>39.401723369415429</c:v>
                </c:pt>
                <c:pt idx="97">
                  <c:v>40.401723369415429</c:v>
                </c:pt>
                <c:pt idx="98">
                  <c:v>41.401723369415429</c:v>
                </c:pt>
                <c:pt idx="99">
                  <c:v>42.401723369415429</c:v>
                </c:pt>
                <c:pt idx="100">
                  <c:v>43.401723369415429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452-EA43-9145-AB6344BEBC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95677615"/>
        <c:axId val="1505570479"/>
      </c:lineChart>
      <c:catAx>
        <c:axId val="1595677615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200" b="0" i="0" baseline="0">
                    <a:effectLst/>
                  </a:rPr>
                  <a:t>Price of the underlying asset at maturity</a:t>
                </a:r>
                <a:endParaRPr lang="en-IN" sz="1200">
                  <a:effectLst/>
                </a:endParaRPr>
              </a:p>
            </c:rich>
          </c:tx>
          <c:layout>
            <c:manualLayout>
              <c:xMode val="edge"/>
              <c:yMode val="edge"/>
              <c:x val="0.39933487776364202"/>
              <c:y val="0.8468813367392621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\ &quot;€&quot;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05570479"/>
        <c:crosses val="autoZero"/>
        <c:auto val="1"/>
        <c:lblAlgn val="ctr"/>
        <c:lblOffset val="100"/>
        <c:tickLblSkip val="10"/>
        <c:noMultiLvlLbl val="0"/>
      </c:catAx>
      <c:valAx>
        <c:axId val="150557047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ot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200">
                    <a:solidFill>
                      <a:sysClr val="windowText" lastClr="000000"/>
                    </a:solidFill>
                  </a:rPr>
                  <a:t>Profit/Loss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\ &quot;€&quot;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9567761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A1E7EF10-3353-8146-8051-C67B4FD2A09E}">
  <sheetPr/>
  <sheetViews>
    <sheetView zoomScale="125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6560" cy="607568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C11DC2-503A-0445-B6AE-5F04904E3836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0.46943</cdr:x>
      <cdr:y>0.7592</cdr:y>
    </cdr:from>
    <cdr:to>
      <cdr:x>0.55208</cdr:x>
      <cdr:y>0.81811</cdr:y>
    </cdr:to>
    <cdr:sp macro="" textlink="">
      <cdr:nvSpPr>
        <cdr:cNvPr id="2" name="ZoneTexte 1">
          <a:extLst xmlns:a="http://schemas.openxmlformats.org/drawingml/2006/main">
            <a:ext uri="{FF2B5EF4-FFF2-40B4-BE49-F238E27FC236}">
              <a16:creationId xmlns:a16="http://schemas.microsoft.com/office/drawing/2014/main" id="{C7C59415-8D02-4042-A193-34BF1F7F4FE8}"/>
            </a:ext>
          </a:extLst>
        </cdr:cNvPr>
        <cdr:cNvSpPr txBox="1"/>
      </cdr:nvSpPr>
      <cdr:spPr>
        <a:xfrm xmlns:a="http://schemas.openxmlformats.org/drawingml/2006/main">
          <a:off x="4368800" y="4612640"/>
          <a:ext cx="769155" cy="35794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1600" b="1"/>
            <a:t>K</a:t>
          </a:r>
          <a:r>
            <a:rPr lang="fr-FR" sz="1600" b="1" baseline="-25000"/>
            <a:t>1 </a:t>
          </a:r>
          <a:r>
            <a:rPr lang="fr-FR" sz="1600" b="1" baseline="0"/>
            <a:t>= K</a:t>
          </a:r>
          <a:r>
            <a:rPr lang="fr-FR" sz="1600" b="1" baseline="-25000">
              <a:latin typeface="+mn-lt"/>
              <a:ea typeface="+mn-ea"/>
              <a:cs typeface="+mn-cs"/>
            </a:rPr>
            <a:t>2</a:t>
          </a:r>
          <a:r>
            <a:rPr lang="fr-FR" sz="1600" b="1" baseline="0">
              <a:latin typeface="+mn-lt"/>
              <a:ea typeface="+mn-ea"/>
              <a:cs typeface="+mn-cs"/>
            </a:rPr>
            <a:t> </a:t>
          </a:r>
          <a:r>
            <a:rPr lang="fr-FR" sz="1600" b="1" baseline="0"/>
            <a:t>=  98€</a:t>
          </a:r>
          <a:r>
            <a:rPr lang="fr-FR" sz="1600" b="1" baseline="-25000"/>
            <a:t> 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7D24E6-FB95-4543-ABFC-A15CF19E2B9B}">
  <dimension ref="B1:M129"/>
  <sheetViews>
    <sheetView showGridLines="0" tabSelected="1" zoomScale="114" zoomScaleNormal="200" workbookViewId="0">
      <selection activeCell="H20" sqref="H20"/>
    </sheetView>
  </sheetViews>
  <sheetFormatPr baseColWidth="10" defaultRowHeight="16" x14ac:dyDescent="0.2"/>
  <cols>
    <col min="1" max="1" width="1.1640625" customWidth="1"/>
    <col min="2" max="2" width="34" customWidth="1"/>
    <col min="3" max="3" width="14.1640625" bestFit="1" customWidth="1"/>
    <col min="4" max="4" width="27.1640625" bestFit="1" customWidth="1"/>
    <col min="5" max="6" width="17" bestFit="1" customWidth="1"/>
    <col min="7" max="7" width="14.83203125" bestFit="1" customWidth="1"/>
    <col min="8" max="8" width="9.5" bestFit="1" customWidth="1"/>
    <col min="9" max="9" width="22" bestFit="1" customWidth="1"/>
    <col min="10" max="10" width="11.1640625" bestFit="1" customWidth="1"/>
    <col min="11" max="11" width="27.83203125" bestFit="1" customWidth="1"/>
    <col min="12" max="12" width="14.1640625" bestFit="1" customWidth="1"/>
    <col min="13" max="13" width="25.33203125" bestFit="1" customWidth="1"/>
  </cols>
  <sheetData>
    <row r="1" spans="2:4" x14ac:dyDescent="0.2">
      <c r="B1" s="20" t="s">
        <v>17</v>
      </c>
      <c r="C1" s="19"/>
      <c r="D1" s="19"/>
    </row>
    <row r="2" spans="2:4" x14ac:dyDescent="0.2">
      <c r="B2" s="19"/>
      <c r="C2" s="19"/>
      <c r="D2" s="19"/>
    </row>
    <row r="3" spans="2:4" x14ac:dyDescent="0.2">
      <c r="B3" s="7" t="s">
        <v>0</v>
      </c>
      <c r="C3" s="7"/>
      <c r="D3" s="7"/>
    </row>
    <row r="4" spans="2:4" x14ac:dyDescent="0.2">
      <c r="B4" s="7"/>
      <c r="C4" s="7"/>
      <c r="D4" s="7"/>
    </row>
    <row r="5" spans="2:4" x14ac:dyDescent="0.2">
      <c r="B5" s="8" t="s">
        <v>4</v>
      </c>
      <c r="C5" s="9">
        <v>98</v>
      </c>
      <c r="D5" s="8"/>
    </row>
    <row r="6" spans="2:4" x14ac:dyDescent="0.2">
      <c r="B6" s="8" t="s">
        <v>3</v>
      </c>
      <c r="C6" s="9">
        <v>98</v>
      </c>
      <c r="D6" s="8"/>
    </row>
    <row r="7" spans="2:4" x14ac:dyDescent="0.2">
      <c r="B7" s="8" t="s">
        <v>1</v>
      </c>
      <c r="C7" s="10">
        <f>18/252</f>
        <v>7.1428571428571425E-2</v>
      </c>
      <c r="D7" s="8" t="s">
        <v>2</v>
      </c>
    </row>
    <row r="8" spans="2:4" x14ac:dyDescent="0.2">
      <c r="B8" s="8"/>
      <c r="C8" s="10"/>
      <c r="D8" s="8"/>
    </row>
    <row r="9" spans="2:4" s="13" customFormat="1" x14ac:dyDescent="0.2">
      <c r="B9" s="11"/>
      <c r="C9" s="12"/>
      <c r="D9" s="11"/>
    </row>
    <row r="10" spans="2:4" s="13" customFormat="1" x14ac:dyDescent="0.2">
      <c r="B10" s="7" t="s">
        <v>5</v>
      </c>
      <c r="C10" s="7"/>
      <c r="D10" s="7"/>
    </row>
    <row r="11" spans="2:4" s="13" customFormat="1" x14ac:dyDescent="0.2">
      <c r="B11" s="7"/>
      <c r="C11" s="7"/>
      <c r="D11" s="7"/>
    </row>
    <row r="12" spans="2:4" s="13" customFormat="1" x14ac:dyDescent="0.2">
      <c r="B12" s="8" t="s">
        <v>6</v>
      </c>
      <c r="C12" s="14">
        <v>100</v>
      </c>
      <c r="D12" s="7"/>
    </row>
    <row r="13" spans="2:4" s="13" customFormat="1" x14ac:dyDescent="0.2">
      <c r="B13" s="8" t="s">
        <v>7</v>
      </c>
      <c r="C13" s="15">
        <v>0.4</v>
      </c>
      <c r="D13" s="8"/>
    </row>
    <row r="14" spans="2:4" s="13" customFormat="1" x14ac:dyDescent="0.2">
      <c r="B14" s="8" t="s">
        <v>8</v>
      </c>
      <c r="C14" s="15">
        <v>0.01</v>
      </c>
      <c r="D14" s="8"/>
    </row>
    <row r="15" spans="2:4" s="13" customFormat="1" x14ac:dyDescent="0.2">
      <c r="B15" s="8" t="s">
        <v>9</v>
      </c>
      <c r="C15" s="15">
        <v>0</v>
      </c>
      <c r="D15" s="8"/>
    </row>
    <row r="16" spans="2:4" s="13" customFormat="1" x14ac:dyDescent="0.2">
      <c r="B16" s="8"/>
      <c r="C16" s="15"/>
      <c r="D16" s="8"/>
    </row>
    <row r="17" spans="2:13" s="13" customFormat="1" x14ac:dyDescent="0.2">
      <c r="B17" s="11"/>
      <c r="C17" s="16"/>
      <c r="D17" s="11"/>
    </row>
    <row r="18" spans="2:13" s="17" customFormat="1" x14ac:dyDescent="0.2">
      <c r="B18" s="7" t="s">
        <v>10</v>
      </c>
      <c r="C18" s="8"/>
      <c r="D18" s="18"/>
      <c r="E18" s="25"/>
      <c r="F18" s="19"/>
      <c r="G18" s="20"/>
      <c r="H18" s="20"/>
      <c r="I18" s="20"/>
      <c r="J18" s="19"/>
    </row>
    <row r="19" spans="2:13" x14ac:dyDescent="0.2">
      <c r="B19" s="31"/>
      <c r="C19" s="8"/>
      <c r="D19" s="8"/>
    </row>
    <row r="20" spans="2:13" ht="17" x14ac:dyDescent="0.25">
      <c r="B20" s="21" t="s">
        <v>12</v>
      </c>
      <c r="C20" s="32">
        <f>_xlfn.NORM.DIST((LN($C$12/$C$5)+($C$14-$C$15+($C$13^2)/2)*$C$7)/($C$13*SQRT($C$7)),0,1,TRUE)*$C$12*EXP(-$C$15*$C$7)-_xlfn.NORM.DIST((LN($C$12/$C$5)+($C$14-$C$15+($C$13^2)/2)*$C$7)/($C$13*SQRT($C$7))-($C$13*SQRT($C$7)),0,1,TRUE)*C$5*EXP(-$C$14*$C$7)</f>
        <v>5.3341258182679425</v>
      </c>
      <c r="D20" s="8"/>
      <c r="E20" s="3"/>
      <c r="H20" s="3"/>
      <c r="I20" s="3"/>
    </row>
    <row r="21" spans="2:13" ht="17" x14ac:dyDescent="0.25">
      <c r="B21" s="21" t="s">
        <v>11</v>
      </c>
      <c r="C21" s="32">
        <f>(($C$6*EXP(-$C$14*$C$7))*_xlfn.NORM.DIST(-((LN($C$12/$C$6)+($C$14-$C$15+($C$13^2)/2)*$C$7)/($C$13*SQRT($C$7))-($C$13*SQRT($C$7))),0,1,TRUE))-(C$12*_xlfn.NORM.DIST(-((LN($C$12/$C$6)+($C$14-$C$15+($C$13^2)/2)*$C$7)/($C$13*SQRT($C$7))),0,1,TRUE))</f>
        <v>3.264150812316629</v>
      </c>
      <c r="D21" s="8"/>
      <c r="E21" s="2"/>
    </row>
    <row r="22" spans="2:13" x14ac:dyDescent="0.2">
      <c r="B22" s="21" t="s">
        <v>19</v>
      </c>
      <c r="C22" s="32">
        <f>C21+C20</f>
        <v>8.5982766305845715</v>
      </c>
      <c r="D22" s="8"/>
    </row>
    <row r="23" spans="2:13" s="13" customFormat="1" ht="17" x14ac:dyDescent="0.25">
      <c r="B23" s="22"/>
      <c r="C23" s="22"/>
      <c r="D23" s="22"/>
      <c r="E23" s="24"/>
    </row>
    <row r="24" spans="2:13" s="13" customFormat="1" ht="17" x14ac:dyDescent="0.25">
      <c r="B24" s="22"/>
      <c r="C24" s="22"/>
      <c r="D24" s="23"/>
      <c r="E24" s="24"/>
    </row>
    <row r="25" spans="2:13" x14ac:dyDescent="0.2">
      <c r="B25" s="7" t="s">
        <v>18</v>
      </c>
      <c r="C25" s="30"/>
      <c r="D25" s="30"/>
      <c r="E25" s="30"/>
      <c r="F25" s="5"/>
      <c r="G25" s="5"/>
      <c r="H25" s="5"/>
      <c r="I25" s="5"/>
      <c r="J25" s="5"/>
      <c r="K25" s="5"/>
      <c r="L25" s="5"/>
      <c r="M25" s="5"/>
    </row>
    <row r="26" spans="2:13" s="13" customFormat="1" x14ac:dyDescent="0.2">
      <c r="B26" s="7"/>
      <c r="C26" s="30"/>
      <c r="D26" s="30"/>
      <c r="E26" s="30"/>
      <c r="F26" s="29"/>
      <c r="G26" s="29"/>
      <c r="H26" s="29"/>
      <c r="I26" s="29"/>
      <c r="J26" s="29"/>
      <c r="K26" s="29"/>
      <c r="L26" s="29"/>
      <c r="M26" s="29"/>
    </row>
    <row r="27" spans="2:13" x14ac:dyDescent="0.2">
      <c r="B27" s="34" t="s">
        <v>13</v>
      </c>
      <c r="C27" s="36" t="s">
        <v>14</v>
      </c>
      <c r="D27" s="37"/>
      <c r="E27" s="38"/>
      <c r="F27" s="6"/>
      <c r="G27" s="6"/>
      <c r="H27" s="6"/>
      <c r="I27" s="6"/>
      <c r="J27" s="6"/>
      <c r="K27" s="6"/>
      <c r="L27" s="6"/>
      <c r="M27" s="5"/>
    </row>
    <row r="28" spans="2:13" x14ac:dyDescent="0.2">
      <c r="B28" s="35"/>
      <c r="C28" s="28" t="s">
        <v>15</v>
      </c>
      <c r="D28" s="28" t="s">
        <v>16</v>
      </c>
      <c r="E28" s="28" t="s">
        <v>17</v>
      </c>
      <c r="G28" s="1"/>
    </row>
    <row r="29" spans="2:13" x14ac:dyDescent="0.2">
      <c r="B29" s="33">
        <v>50</v>
      </c>
      <c r="C29" s="26">
        <f>IF(B29&lt;$C$5,-$C$20,B29-$C$5-$C$20)</f>
        <v>-5.3341258182679425</v>
      </c>
      <c r="D29" s="26">
        <f>IF(B29&gt;$C$6,-$C$21,$C$6-B29-$C$21)</f>
        <v>44.735849187683371</v>
      </c>
      <c r="E29" s="27">
        <f>C29+D29</f>
        <v>39.401723369415429</v>
      </c>
      <c r="G29" s="4"/>
    </row>
    <row r="30" spans="2:13" x14ac:dyDescent="0.2">
      <c r="B30" s="33">
        <v>51</v>
      </c>
      <c r="C30" s="26">
        <f t="shared" ref="C30:C93" si="0">IF(B30&lt;$C$5,-$C$20,B30-$C$5-$C$20)</f>
        <v>-5.3341258182679425</v>
      </c>
      <c r="D30" s="26">
        <f t="shared" ref="D30:D93" si="1">IF(B30&gt;$C$6,-$C$21,$C$6-B30-$C$21)</f>
        <v>43.735849187683371</v>
      </c>
      <c r="E30" s="27">
        <f t="shared" ref="E30:E93" si="2">C30+D30</f>
        <v>38.401723369415429</v>
      </c>
      <c r="G30" s="4"/>
    </row>
    <row r="31" spans="2:13" x14ac:dyDescent="0.2">
      <c r="B31" s="33">
        <v>52</v>
      </c>
      <c r="C31" s="26">
        <f t="shared" si="0"/>
        <v>-5.3341258182679425</v>
      </c>
      <c r="D31" s="26">
        <f t="shared" si="1"/>
        <v>42.735849187683371</v>
      </c>
      <c r="E31" s="27">
        <f t="shared" si="2"/>
        <v>37.401723369415429</v>
      </c>
      <c r="G31" s="4"/>
    </row>
    <row r="32" spans="2:13" x14ac:dyDescent="0.2">
      <c r="B32" s="33">
        <v>53</v>
      </c>
      <c r="C32" s="26">
        <f t="shared" si="0"/>
        <v>-5.3341258182679425</v>
      </c>
      <c r="D32" s="26">
        <f t="shared" si="1"/>
        <v>41.735849187683371</v>
      </c>
      <c r="E32" s="27">
        <f t="shared" si="2"/>
        <v>36.401723369415429</v>
      </c>
      <c r="G32" s="4"/>
    </row>
    <row r="33" spans="2:7" x14ac:dyDescent="0.2">
      <c r="B33" s="33">
        <v>54</v>
      </c>
      <c r="C33" s="26">
        <f t="shared" si="0"/>
        <v>-5.3341258182679425</v>
      </c>
      <c r="D33" s="26">
        <f t="shared" si="1"/>
        <v>40.735849187683371</v>
      </c>
      <c r="E33" s="27">
        <f t="shared" si="2"/>
        <v>35.401723369415429</v>
      </c>
      <c r="G33" s="4"/>
    </row>
    <row r="34" spans="2:7" x14ac:dyDescent="0.2">
      <c r="B34" s="33">
        <v>55</v>
      </c>
      <c r="C34" s="26">
        <f t="shared" si="0"/>
        <v>-5.3341258182679425</v>
      </c>
      <c r="D34" s="26">
        <f t="shared" si="1"/>
        <v>39.735849187683371</v>
      </c>
      <c r="E34" s="27">
        <f t="shared" si="2"/>
        <v>34.401723369415429</v>
      </c>
      <c r="G34" s="4"/>
    </row>
    <row r="35" spans="2:7" x14ac:dyDescent="0.2">
      <c r="B35" s="33">
        <v>56</v>
      </c>
      <c r="C35" s="26">
        <f t="shared" si="0"/>
        <v>-5.3341258182679425</v>
      </c>
      <c r="D35" s="26">
        <f t="shared" si="1"/>
        <v>38.735849187683371</v>
      </c>
      <c r="E35" s="27">
        <f t="shared" si="2"/>
        <v>33.401723369415429</v>
      </c>
      <c r="G35" s="4"/>
    </row>
    <row r="36" spans="2:7" x14ac:dyDescent="0.2">
      <c r="B36" s="33">
        <v>57</v>
      </c>
      <c r="C36" s="26">
        <f t="shared" si="0"/>
        <v>-5.3341258182679425</v>
      </c>
      <c r="D36" s="26">
        <f t="shared" si="1"/>
        <v>37.735849187683371</v>
      </c>
      <c r="E36" s="27">
        <f t="shared" si="2"/>
        <v>32.401723369415429</v>
      </c>
      <c r="G36" s="4"/>
    </row>
    <row r="37" spans="2:7" x14ac:dyDescent="0.2">
      <c r="B37" s="33">
        <v>58</v>
      </c>
      <c r="C37" s="26">
        <f t="shared" si="0"/>
        <v>-5.3341258182679425</v>
      </c>
      <c r="D37" s="26">
        <f t="shared" si="1"/>
        <v>36.735849187683371</v>
      </c>
      <c r="E37" s="27">
        <f t="shared" si="2"/>
        <v>31.401723369415429</v>
      </c>
      <c r="G37" s="4"/>
    </row>
    <row r="38" spans="2:7" x14ac:dyDescent="0.2">
      <c r="B38" s="33">
        <v>59</v>
      </c>
      <c r="C38" s="26">
        <f t="shared" si="0"/>
        <v>-5.3341258182679425</v>
      </c>
      <c r="D38" s="26">
        <f t="shared" si="1"/>
        <v>35.735849187683371</v>
      </c>
      <c r="E38" s="27">
        <f t="shared" si="2"/>
        <v>30.401723369415429</v>
      </c>
      <c r="G38" s="4"/>
    </row>
    <row r="39" spans="2:7" x14ac:dyDescent="0.2">
      <c r="B39" s="33">
        <v>60</v>
      </c>
      <c r="C39" s="26">
        <f t="shared" si="0"/>
        <v>-5.3341258182679425</v>
      </c>
      <c r="D39" s="26">
        <f t="shared" si="1"/>
        <v>34.735849187683371</v>
      </c>
      <c r="E39" s="27">
        <f t="shared" si="2"/>
        <v>29.401723369415429</v>
      </c>
      <c r="G39" s="4"/>
    </row>
    <row r="40" spans="2:7" x14ac:dyDescent="0.2">
      <c r="B40" s="33">
        <v>61</v>
      </c>
      <c r="C40" s="26">
        <f t="shared" si="0"/>
        <v>-5.3341258182679425</v>
      </c>
      <c r="D40" s="26">
        <f t="shared" si="1"/>
        <v>33.735849187683371</v>
      </c>
      <c r="E40" s="27">
        <f t="shared" si="2"/>
        <v>28.401723369415429</v>
      </c>
      <c r="G40" s="4"/>
    </row>
    <row r="41" spans="2:7" x14ac:dyDescent="0.2">
      <c r="B41" s="33">
        <v>62</v>
      </c>
      <c r="C41" s="26">
        <f t="shared" si="0"/>
        <v>-5.3341258182679425</v>
      </c>
      <c r="D41" s="26">
        <f t="shared" si="1"/>
        <v>32.735849187683371</v>
      </c>
      <c r="E41" s="27">
        <f t="shared" si="2"/>
        <v>27.401723369415429</v>
      </c>
      <c r="G41" s="4"/>
    </row>
    <row r="42" spans="2:7" x14ac:dyDescent="0.2">
      <c r="B42" s="33">
        <v>63</v>
      </c>
      <c r="C42" s="26">
        <f t="shared" si="0"/>
        <v>-5.3341258182679425</v>
      </c>
      <c r="D42" s="26">
        <f t="shared" si="1"/>
        <v>31.735849187683371</v>
      </c>
      <c r="E42" s="27">
        <f t="shared" si="2"/>
        <v>26.401723369415429</v>
      </c>
      <c r="G42" s="4"/>
    </row>
    <row r="43" spans="2:7" x14ac:dyDescent="0.2">
      <c r="B43" s="33">
        <v>64</v>
      </c>
      <c r="C43" s="26">
        <f t="shared" si="0"/>
        <v>-5.3341258182679425</v>
      </c>
      <c r="D43" s="26">
        <f t="shared" si="1"/>
        <v>30.735849187683371</v>
      </c>
      <c r="E43" s="27">
        <f t="shared" si="2"/>
        <v>25.401723369415429</v>
      </c>
      <c r="G43" s="4"/>
    </row>
    <row r="44" spans="2:7" x14ac:dyDescent="0.2">
      <c r="B44" s="33">
        <v>65</v>
      </c>
      <c r="C44" s="26">
        <f t="shared" si="0"/>
        <v>-5.3341258182679425</v>
      </c>
      <c r="D44" s="26">
        <f t="shared" si="1"/>
        <v>29.735849187683371</v>
      </c>
      <c r="E44" s="27">
        <f t="shared" si="2"/>
        <v>24.401723369415429</v>
      </c>
      <c r="G44" s="4"/>
    </row>
    <row r="45" spans="2:7" x14ac:dyDescent="0.2">
      <c r="B45" s="33">
        <v>66</v>
      </c>
      <c r="C45" s="26">
        <f t="shared" si="0"/>
        <v>-5.3341258182679425</v>
      </c>
      <c r="D45" s="26">
        <f t="shared" si="1"/>
        <v>28.735849187683371</v>
      </c>
      <c r="E45" s="27">
        <f t="shared" si="2"/>
        <v>23.401723369415429</v>
      </c>
      <c r="G45" s="4"/>
    </row>
    <row r="46" spans="2:7" x14ac:dyDescent="0.2">
      <c r="B46" s="33">
        <v>67</v>
      </c>
      <c r="C46" s="26">
        <f t="shared" si="0"/>
        <v>-5.3341258182679425</v>
      </c>
      <c r="D46" s="26">
        <f t="shared" si="1"/>
        <v>27.735849187683371</v>
      </c>
      <c r="E46" s="27">
        <f t="shared" si="2"/>
        <v>22.401723369415429</v>
      </c>
      <c r="G46" s="4"/>
    </row>
    <row r="47" spans="2:7" x14ac:dyDescent="0.2">
      <c r="B47" s="33">
        <v>68</v>
      </c>
      <c r="C47" s="26">
        <f t="shared" si="0"/>
        <v>-5.3341258182679425</v>
      </c>
      <c r="D47" s="26">
        <f t="shared" si="1"/>
        <v>26.735849187683371</v>
      </c>
      <c r="E47" s="27">
        <f t="shared" si="2"/>
        <v>21.401723369415429</v>
      </c>
      <c r="G47" s="4"/>
    </row>
    <row r="48" spans="2:7" x14ac:dyDescent="0.2">
      <c r="B48" s="33">
        <v>69</v>
      </c>
      <c r="C48" s="26">
        <f t="shared" si="0"/>
        <v>-5.3341258182679425</v>
      </c>
      <c r="D48" s="26">
        <f t="shared" si="1"/>
        <v>25.735849187683371</v>
      </c>
      <c r="E48" s="27">
        <f t="shared" si="2"/>
        <v>20.401723369415429</v>
      </c>
      <c r="G48" s="4"/>
    </row>
    <row r="49" spans="2:7" x14ac:dyDescent="0.2">
      <c r="B49" s="33">
        <v>70</v>
      </c>
      <c r="C49" s="26">
        <f t="shared" si="0"/>
        <v>-5.3341258182679425</v>
      </c>
      <c r="D49" s="26">
        <f t="shared" si="1"/>
        <v>24.735849187683371</v>
      </c>
      <c r="E49" s="27">
        <f t="shared" si="2"/>
        <v>19.401723369415429</v>
      </c>
      <c r="G49" s="4"/>
    </row>
    <row r="50" spans="2:7" x14ac:dyDescent="0.2">
      <c r="B50" s="33">
        <v>71</v>
      </c>
      <c r="C50" s="26">
        <f t="shared" si="0"/>
        <v>-5.3341258182679425</v>
      </c>
      <c r="D50" s="26">
        <f t="shared" si="1"/>
        <v>23.735849187683371</v>
      </c>
      <c r="E50" s="27">
        <f t="shared" si="2"/>
        <v>18.401723369415429</v>
      </c>
      <c r="G50" s="4"/>
    </row>
    <row r="51" spans="2:7" x14ac:dyDescent="0.2">
      <c r="B51" s="33">
        <v>72</v>
      </c>
      <c r="C51" s="26">
        <f t="shared" si="0"/>
        <v>-5.3341258182679425</v>
      </c>
      <c r="D51" s="26">
        <f t="shared" si="1"/>
        <v>22.735849187683371</v>
      </c>
      <c r="E51" s="27">
        <f t="shared" si="2"/>
        <v>17.401723369415429</v>
      </c>
      <c r="G51" s="4"/>
    </row>
    <row r="52" spans="2:7" x14ac:dyDescent="0.2">
      <c r="B52" s="33">
        <v>73</v>
      </c>
      <c r="C52" s="26">
        <f t="shared" si="0"/>
        <v>-5.3341258182679425</v>
      </c>
      <c r="D52" s="26">
        <f t="shared" si="1"/>
        <v>21.735849187683371</v>
      </c>
      <c r="E52" s="27">
        <f t="shared" si="2"/>
        <v>16.401723369415429</v>
      </c>
      <c r="G52" s="4"/>
    </row>
    <row r="53" spans="2:7" x14ac:dyDescent="0.2">
      <c r="B53" s="33">
        <v>74</v>
      </c>
      <c r="C53" s="26">
        <f t="shared" si="0"/>
        <v>-5.3341258182679425</v>
      </c>
      <c r="D53" s="26">
        <f t="shared" si="1"/>
        <v>20.735849187683371</v>
      </c>
      <c r="E53" s="27">
        <f t="shared" si="2"/>
        <v>15.401723369415429</v>
      </c>
      <c r="G53" s="4"/>
    </row>
    <row r="54" spans="2:7" x14ac:dyDescent="0.2">
      <c r="B54" s="33">
        <v>75</v>
      </c>
      <c r="C54" s="26">
        <f t="shared" si="0"/>
        <v>-5.3341258182679425</v>
      </c>
      <c r="D54" s="26">
        <f t="shared" si="1"/>
        <v>19.735849187683371</v>
      </c>
      <c r="E54" s="27">
        <f t="shared" si="2"/>
        <v>14.401723369415429</v>
      </c>
      <c r="G54" s="4"/>
    </row>
    <row r="55" spans="2:7" x14ac:dyDescent="0.2">
      <c r="B55" s="33">
        <v>76</v>
      </c>
      <c r="C55" s="26">
        <f t="shared" si="0"/>
        <v>-5.3341258182679425</v>
      </c>
      <c r="D55" s="26">
        <f t="shared" si="1"/>
        <v>18.735849187683371</v>
      </c>
      <c r="E55" s="27">
        <f t="shared" si="2"/>
        <v>13.401723369415429</v>
      </c>
      <c r="G55" s="4"/>
    </row>
    <row r="56" spans="2:7" x14ac:dyDescent="0.2">
      <c r="B56" s="33">
        <v>77</v>
      </c>
      <c r="C56" s="26">
        <f t="shared" si="0"/>
        <v>-5.3341258182679425</v>
      </c>
      <c r="D56" s="26">
        <f t="shared" si="1"/>
        <v>17.735849187683371</v>
      </c>
      <c r="E56" s="27">
        <f t="shared" si="2"/>
        <v>12.401723369415429</v>
      </c>
      <c r="G56" s="4"/>
    </row>
    <row r="57" spans="2:7" x14ac:dyDescent="0.2">
      <c r="B57" s="33">
        <v>78</v>
      </c>
      <c r="C57" s="26">
        <f t="shared" si="0"/>
        <v>-5.3341258182679425</v>
      </c>
      <c r="D57" s="26">
        <f t="shared" si="1"/>
        <v>16.735849187683371</v>
      </c>
      <c r="E57" s="27">
        <f t="shared" si="2"/>
        <v>11.401723369415429</v>
      </c>
      <c r="G57" s="4"/>
    </row>
    <row r="58" spans="2:7" x14ac:dyDescent="0.2">
      <c r="B58" s="33">
        <v>79</v>
      </c>
      <c r="C58" s="26">
        <f t="shared" si="0"/>
        <v>-5.3341258182679425</v>
      </c>
      <c r="D58" s="26">
        <f t="shared" si="1"/>
        <v>15.735849187683371</v>
      </c>
      <c r="E58" s="27">
        <f t="shared" si="2"/>
        <v>10.401723369415429</v>
      </c>
      <c r="G58" s="4"/>
    </row>
    <row r="59" spans="2:7" x14ac:dyDescent="0.2">
      <c r="B59" s="33">
        <v>80</v>
      </c>
      <c r="C59" s="26">
        <f t="shared" si="0"/>
        <v>-5.3341258182679425</v>
      </c>
      <c r="D59" s="26">
        <f t="shared" si="1"/>
        <v>14.735849187683371</v>
      </c>
      <c r="E59" s="27">
        <f t="shared" si="2"/>
        <v>9.4017233694154285</v>
      </c>
      <c r="G59" s="4"/>
    </row>
    <row r="60" spans="2:7" x14ac:dyDescent="0.2">
      <c r="B60" s="33">
        <v>81</v>
      </c>
      <c r="C60" s="26">
        <f t="shared" si="0"/>
        <v>-5.3341258182679425</v>
      </c>
      <c r="D60" s="26">
        <f t="shared" si="1"/>
        <v>13.735849187683371</v>
      </c>
      <c r="E60" s="27">
        <f t="shared" si="2"/>
        <v>8.4017233694154285</v>
      </c>
      <c r="G60" s="4"/>
    </row>
    <row r="61" spans="2:7" x14ac:dyDescent="0.2">
      <c r="B61" s="33">
        <v>82</v>
      </c>
      <c r="C61" s="26">
        <f t="shared" si="0"/>
        <v>-5.3341258182679425</v>
      </c>
      <c r="D61" s="26">
        <f t="shared" si="1"/>
        <v>12.735849187683371</v>
      </c>
      <c r="E61" s="27">
        <f t="shared" si="2"/>
        <v>7.4017233694154285</v>
      </c>
      <c r="G61" s="4"/>
    </row>
    <row r="62" spans="2:7" x14ac:dyDescent="0.2">
      <c r="B62" s="33">
        <v>83</v>
      </c>
      <c r="C62" s="26">
        <f t="shared" si="0"/>
        <v>-5.3341258182679425</v>
      </c>
      <c r="D62" s="26">
        <f t="shared" si="1"/>
        <v>11.735849187683371</v>
      </c>
      <c r="E62" s="27">
        <f t="shared" si="2"/>
        <v>6.4017233694154285</v>
      </c>
      <c r="G62" s="4"/>
    </row>
    <row r="63" spans="2:7" x14ac:dyDescent="0.2">
      <c r="B63" s="33">
        <v>84</v>
      </c>
      <c r="C63" s="26">
        <f t="shared" si="0"/>
        <v>-5.3341258182679425</v>
      </c>
      <c r="D63" s="26">
        <f t="shared" si="1"/>
        <v>10.735849187683371</v>
      </c>
      <c r="E63" s="27">
        <f t="shared" si="2"/>
        <v>5.4017233694154285</v>
      </c>
      <c r="G63" s="4"/>
    </row>
    <row r="64" spans="2:7" x14ac:dyDescent="0.2">
      <c r="B64" s="33">
        <v>85</v>
      </c>
      <c r="C64" s="26">
        <f t="shared" si="0"/>
        <v>-5.3341258182679425</v>
      </c>
      <c r="D64" s="26">
        <f t="shared" si="1"/>
        <v>9.735849187683371</v>
      </c>
      <c r="E64" s="27">
        <f t="shared" si="2"/>
        <v>4.4017233694154285</v>
      </c>
      <c r="G64" s="4"/>
    </row>
    <row r="65" spans="2:7" x14ac:dyDescent="0.2">
      <c r="B65" s="33">
        <v>86</v>
      </c>
      <c r="C65" s="26">
        <f t="shared" si="0"/>
        <v>-5.3341258182679425</v>
      </c>
      <c r="D65" s="26">
        <f t="shared" si="1"/>
        <v>8.735849187683371</v>
      </c>
      <c r="E65" s="27">
        <f t="shared" si="2"/>
        <v>3.4017233694154285</v>
      </c>
      <c r="G65" s="4"/>
    </row>
    <row r="66" spans="2:7" x14ac:dyDescent="0.2">
      <c r="B66" s="33">
        <v>87</v>
      </c>
      <c r="C66" s="26">
        <f t="shared" si="0"/>
        <v>-5.3341258182679425</v>
      </c>
      <c r="D66" s="26">
        <f t="shared" si="1"/>
        <v>7.735849187683371</v>
      </c>
      <c r="E66" s="27">
        <f t="shared" si="2"/>
        <v>2.4017233694154285</v>
      </c>
      <c r="G66" s="4"/>
    </row>
    <row r="67" spans="2:7" x14ac:dyDescent="0.2">
      <c r="B67" s="33">
        <v>88</v>
      </c>
      <c r="C67" s="26">
        <f t="shared" si="0"/>
        <v>-5.3341258182679425</v>
      </c>
      <c r="D67" s="26">
        <f t="shared" si="1"/>
        <v>6.735849187683371</v>
      </c>
      <c r="E67" s="27">
        <f t="shared" si="2"/>
        <v>1.4017233694154285</v>
      </c>
      <c r="G67" s="4"/>
    </row>
    <row r="68" spans="2:7" x14ac:dyDescent="0.2">
      <c r="B68" s="33">
        <v>89</v>
      </c>
      <c r="C68" s="26">
        <f t="shared" si="0"/>
        <v>-5.3341258182679425</v>
      </c>
      <c r="D68" s="26">
        <f t="shared" si="1"/>
        <v>5.735849187683371</v>
      </c>
      <c r="E68" s="27">
        <f t="shared" si="2"/>
        <v>0.40172336941542852</v>
      </c>
      <c r="G68" s="4"/>
    </row>
    <row r="69" spans="2:7" x14ac:dyDescent="0.2">
      <c r="B69" s="33">
        <v>90</v>
      </c>
      <c r="C69" s="26">
        <f t="shared" si="0"/>
        <v>-5.3341258182679425</v>
      </c>
      <c r="D69" s="26">
        <f t="shared" si="1"/>
        <v>4.735849187683371</v>
      </c>
      <c r="E69" s="27">
        <f t="shared" si="2"/>
        <v>-0.59827663058457148</v>
      </c>
      <c r="G69" s="4"/>
    </row>
    <row r="70" spans="2:7" x14ac:dyDescent="0.2">
      <c r="B70" s="33">
        <v>91</v>
      </c>
      <c r="C70" s="26">
        <f t="shared" si="0"/>
        <v>-5.3341258182679425</v>
      </c>
      <c r="D70" s="26">
        <f t="shared" si="1"/>
        <v>3.735849187683371</v>
      </c>
      <c r="E70" s="27">
        <f t="shared" si="2"/>
        <v>-1.5982766305845715</v>
      </c>
      <c r="G70" s="4"/>
    </row>
    <row r="71" spans="2:7" x14ac:dyDescent="0.2">
      <c r="B71" s="33">
        <v>92</v>
      </c>
      <c r="C71" s="26">
        <f t="shared" si="0"/>
        <v>-5.3341258182679425</v>
      </c>
      <c r="D71" s="26">
        <f t="shared" si="1"/>
        <v>2.735849187683371</v>
      </c>
      <c r="E71" s="27">
        <f t="shared" si="2"/>
        <v>-2.5982766305845715</v>
      </c>
      <c r="G71" s="4"/>
    </row>
    <row r="72" spans="2:7" x14ac:dyDescent="0.2">
      <c r="B72" s="33">
        <v>93</v>
      </c>
      <c r="C72" s="26">
        <f t="shared" si="0"/>
        <v>-5.3341258182679425</v>
      </c>
      <c r="D72" s="26">
        <f t="shared" si="1"/>
        <v>1.735849187683371</v>
      </c>
      <c r="E72" s="27">
        <f t="shared" si="2"/>
        <v>-3.5982766305845715</v>
      </c>
      <c r="G72" s="4"/>
    </row>
    <row r="73" spans="2:7" x14ac:dyDescent="0.2">
      <c r="B73" s="33">
        <v>94</v>
      </c>
      <c r="C73" s="26">
        <f t="shared" si="0"/>
        <v>-5.3341258182679425</v>
      </c>
      <c r="D73" s="26">
        <f t="shared" si="1"/>
        <v>0.73584918768337104</v>
      </c>
      <c r="E73" s="27">
        <f t="shared" si="2"/>
        <v>-4.5982766305845715</v>
      </c>
      <c r="G73" s="4"/>
    </row>
    <row r="74" spans="2:7" x14ac:dyDescent="0.2">
      <c r="B74" s="33">
        <v>95</v>
      </c>
      <c r="C74" s="26">
        <f t="shared" si="0"/>
        <v>-5.3341258182679425</v>
      </c>
      <c r="D74" s="26">
        <f t="shared" si="1"/>
        <v>-0.26415081231662896</v>
      </c>
      <c r="E74" s="27">
        <f t="shared" si="2"/>
        <v>-5.5982766305845715</v>
      </c>
      <c r="G74" s="4"/>
    </row>
    <row r="75" spans="2:7" x14ac:dyDescent="0.2">
      <c r="B75" s="33">
        <v>96</v>
      </c>
      <c r="C75" s="26">
        <f t="shared" si="0"/>
        <v>-5.3341258182679425</v>
      </c>
      <c r="D75" s="26">
        <f t="shared" si="1"/>
        <v>-1.264150812316629</v>
      </c>
      <c r="E75" s="27">
        <f t="shared" si="2"/>
        <v>-6.5982766305845715</v>
      </c>
      <c r="G75" s="4"/>
    </row>
    <row r="76" spans="2:7" x14ac:dyDescent="0.2">
      <c r="B76" s="33">
        <v>97</v>
      </c>
      <c r="C76" s="26">
        <f t="shared" si="0"/>
        <v>-5.3341258182679425</v>
      </c>
      <c r="D76" s="26">
        <f t="shared" si="1"/>
        <v>-2.264150812316629</v>
      </c>
      <c r="E76" s="27">
        <f t="shared" si="2"/>
        <v>-7.5982766305845715</v>
      </c>
      <c r="G76" s="4"/>
    </row>
    <row r="77" spans="2:7" x14ac:dyDescent="0.2">
      <c r="B77" s="33">
        <v>98</v>
      </c>
      <c r="C77" s="26">
        <f t="shared" si="0"/>
        <v>-5.3341258182679425</v>
      </c>
      <c r="D77" s="26">
        <f t="shared" si="1"/>
        <v>-3.264150812316629</v>
      </c>
      <c r="E77" s="27">
        <f t="shared" si="2"/>
        <v>-8.5982766305845715</v>
      </c>
      <c r="G77" s="4"/>
    </row>
    <row r="78" spans="2:7" x14ac:dyDescent="0.2">
      <c r="B78" s="33">
        <v>99</v>
      </c>
      <c r="C78" s="26">
        <f t="shared" si="0"/>
        <v>-4.3341258182679425</v>
      </c>
      <c r="D78" s="26">
        <f t="shared" si="1"/>
        <v>-3.264150812316629</v>
      </c>
      <c r="E78" s="27">
        <f t="shared" si="2"/>
        <v>-7.5982766305845715</v>
      </c>
      <c r="G78" s="4"/>
    </row>
    <row r="79" spans="2:7" x14ac:dyDescent="0.2">
      <c r="B79" s="33">
        <v>100</v>
      </c>
      <c r="C79" s="26">
        <f t="shared" si="0"/>
        <v>-3.3341258182679425</v>
      </c>
      <c r="D79" s="26">
        <f t="shared" si="1"/>
        <v>-3.264150812316629</v>
      </c>
      <c r="E79" s="27">
        <f t="shared" si="2"/>
        <v>-6.5982766305845715</v>
      </c>
      <c r="G79" s="4"/>
    </row>
    <row r="80" spans="2:7" x14ac:dyDescent="0.2">
      <c r="B80" s="33">
        <v>101</v>
      </c>
      <c r="C80" s="26">
        <f t="shared" si="0"/>
        <v>-2.3341258182679425</v>
      </c>
      <c r="D80" s="26">
        <f t="shared" si="1"/>
        <v>-3.264150812316629</v>
      </c>
      <c r="E80" s="27">
        <f t="shared" si="2"/>
        <v>-5.5982766305845715</v>
      </c>
      <c r="G80" s="4"/>
    </row>
    <row r="81" spans="2:7" x14ac:dyDescent="0.2">
      <c r="B81" s="33">
        <v>102</v>
      </c>
      <c r="C81" s="26">
        <f t="shared" si="0"/>
        <v>-1.3341258182679425</v>
      </c>
      <c r="D81" s="26">
        <f t="shared" si="1"/>
        <v>-3.264150812316629</v>
      </c>
      <c r="E81" s="27">
        <f t="shared" si="2"/>
        <v>-4.5982766305845715</v>
      </c>
      <c r="G81" s="4"/>
    </row>
    <row r="82" spans="2:7" x14ac:dyDescent="0.2">
      <c r="B82" s="33">
        <v>103</v>
      </c>
      <c r="C82" s="26">
        <f t="shared" si="0"/>
        <v>-0.33412581826794252</v>
      </c>
      <c r="D82" s="26">
        <f t="shared" si="1"/>
        <v>-3.264150812316629</v>
      </c>
      <c r="E82" s="27">
        <f t="shared" si="2"/>
        <v>-3.5982766305845715</v>
      </c>
      <c r="G82" s="4"/>
    </row>
    <row r="83" spans="2:7" x14ac:dyDescent="0.2">
      <c r="B83" s="33">
        <v>104</v>
      </c>
      <c r="C83" s="26">
        <f t="shared" si="0"/>
        <v>0.66587418173205748</v>
      </c>
      <c r="D83" s="26">
        <f t="shared" si="1"/>
        <v>-3.264150812316629</v>
      </c>
      <c r="E83" s="27">
        <f t="shared" si="2"/>
        <v>-2.5982766305845715</v>
      </c>
      <c r="G83" s="4"/>
    </row>
    <row r="84" spans="2:7" x14ac:dyDescent="0.2">
      <c r="B84" s="33">
        <v>105</v>
      </c>
      <c r="C84" s="26">
        <f t="shared" si="0"/>
        <v>1.6658741817320575</v>
      </c>
      <c r="D84" s="26">
        <f t="shared" si="1"/>
        <v>-3.264150812316629</v>
      </c>
      <c r="E84" s="27">
        <f t="shared" si="2"/>
        <v>-1.5982766305845715</v>
      </c>
      <c r="G84" s="4"/>
    </row>
    <row r="85" spans="2:7" x14ac:dyDescent="0.2">
      <c r="B85" s="33">
        <v>106</v>
      </c>
      <c r="C85" s="26">
        <f t="shared" si="0"/>
        <v>2.6658741817320575</v>
      </c>
      <c r="D85" s="26">
        <f t="shared" si="1"/>
        <v>-3.264150812316629</v>
      </c>
      <c r="E85" s="27">
        <f t="shared" si="2"/>
        <v>-0.59827663058457148</v>
      </c>
      <c r="G85" s="4"/>
    </row>
    <row r="86" spans="2:7" x14ac:dyDescent="0.2">
      <c r="B86" s="33">
        <v>107</v>
      </c>
      <c r="C86" s="26">
        <f t="shared" si="0"/>
        <v>3.6658741817320575</v>
      </c>
      <c r="D86" s="26">
        <f t="shared" si="1"/>
        <v>-3.264150812316629</v>
      </c>
      <c r="E86" s="27">
        <f t="shared" si="2"/>
        <v>0.40172336941542852</v>
      </c>
      <c r="G86" s="4"/>
    </row>
    <row r="87" spans="2:7" x14ac:dyDescent="0.2">
      <c r="B87" s="33">
        <v>108</v>
      </c>
      <c r="C87" s="26">
        <f t="shared" si="0"/>
        <v>4.6658741817320575</v>
      </c>
      <c r="D87" s="26">
        <f t="shared" si="1"/>
        <v>-3.264150812316629</v>
      </c>
      <c r="E87" s="27">
        <f t="shared" si="2"/>
        <v>1.4017233694154285</v>
      </c>
      <c r="G87" s="4"/>
    </row>
    <row r="88" spans="2:7" x14ac:dyDescent="0.2">
      <c r="B88" s="33">
        <v>109</v>
      </c>
      <c r="C88" s="26">
        <f t="shared" si="0"/>
        <v>5.6658741817320575</v>
      </c>
      <c r="D88" s="26">
        <f t="shared" si="1"/>
        <v>-3.264150812316629</v>
      </c>
      <c r="E88" s="27">
        <f t="shared" si="2"/>
        <v>2.4017233694154285</v>
      </c>
      <c r="G88" s="4"/>
    </row>
    <row r="89" spans="2:7" x14ac:dyDescent="0.2">
      <c r="B89" s="33">
        <v>110</v>
      </c>
      <c r="C89" s="26">
        <f t="shared" si="0"/>
        <v>6.6658741817320575</v>
      </c>
      <c r="D89" s="26">
        <f t="shared" si="1"/>
        <v>-3.264150812316629</v>
      </c>
      <c r="E89" s="27">
        <f t="shared" si="2"/>
        <v>3.4017233694154285</v>
      </c>
      <c r="G89" s="4"/>
    </row>
    <row r="90" spans="2:7" x14ac:dyDescent="0.2">
      <c r="B90" s="33">
        <v>111</v>
      </c>
      <c r="C90" s="26">
        <f t="shared" si="0"/>
        <v>7.6658741817320575</v>
      </c>
      <c r="D90" s="26">
        <f t="shared" si="1"/>
        <v>-3.264150812316629</v>
      </c>
      <c r="E90" s="27">
        <f t="shared" si="2"/>
        <v>4.4017233694154285</v>
      </c>
      <c r="G90" s="4"/>
    </row>
    <row r="91" spans="2:7" x14ac:dyDescent="0.2">
      <c r="B91" s="33">
        <v>112</v>
      </c>
      <c r="C91" s="26">
        <f t="shared" si="0"/>
        <v>8.6658741817320575</v>
      </c>
      <c r="D91" s="26">
        <f t="shared" si="1"/>
        <v>-3.264150812316629</v>
      </c>
      <c r="E91" s="27">
        <f t="shared" si="2"/>
        <v>5.4017233694154285</v>
      </c>
      <c r="G91" s="4"/>
    </row>
    <row r="92" spans="2:7" x14ac:dyDescent="0.2">
      <c r="B92" s="33">
        <v>113</v>
      </c>
      <c r="C92" s="26">
        <f t="shared" si="0"/>
        <v>9.6658741817320575</v>
      </c>
      <c r="D92" s="26">
        <f t="shared" si="1"/>
        <v>-3.264150812316629</v>
      </c>
      <c r="E92" s="27">
        <f t="shared" si="2"/>
        <v>6.4017233694154285</v>
      </c>
      <c r="G92" s="4"/>
    </row>
    <row r="93" spans="2:7" x14ac:dyDescent="0.2">
      <c r="B93" s="33">
        <v>114</v>
      </c>
      <c r="C93" s="26">
        <f t="shared" si="0"/>
        <v>10.665874181732057</v>
      </c>
      <c r="D93" s="26">
        <f t="shared" si="1"/>
        <v>-3.264150812316629</v>
      </c>
      <c r="E93" s="27">
        <f t="shared" si="2"/>
        <v>7.4017233694154285</v>
      </c>
      <c r="G93" s="4"/>
    </row>
    <row r="94" spans="2:7" x14ac:dyDescent="0.2">
      <c r="B94" s="33">
        <v>115</v>
      </c>
      <c r="C94" s="26">
        <f t="shared" ref="C94:C129" si="3">IF(B94&lt;$C$5,-$C$20,B94-$C$5-$C$20)</f>
        <v>11.665874181732057</v>
      </c>
      <c r="D94" s="26">
        <f t="shared" ref="D94:D129" si="4">IF(B94&gt;$C$6,-$C$21,$C$6-B94-$C$21)</f>
        <v>-3.264150812316629</v>
      </c>
      <c r="E94" s="27">
        <f t="shared" ref="E94:E129" si="5">C94+D94</f>
        <v>8.4017233694154285</v>
      </c>
      <c r="G94" s="4"/>
    </row>
    <row r="95" spans="2:7" x14ac:dyDescent="0.2">
      <c r="B95" s="33">
        <v>116</v>
      </c>
      <c r="C95" s="26">
        <f t="shared" si="3"/>
        <v>12.665874181732057</v>
      </c>
      <c r="D95" s="26">
        <f t="shared" si="4"/>
        <v>-3.264150812316629</v>
      </c>
      <c r="E95" s="27">
        <f t="shared" si="5"/>
        <v>9.4017233694154285</v>
      </c>
      <c r="G95" s="4"/>
    </row>
    <row r="96" spans="2:7" x14ac:dyDescent="0.2">
      <c r="B96" s="33">
        <v>117</v>
      </c>
      <c r="C96" s="26">
        <f t="shared" si="3"/>
        <v>13.665874181732057</v>
      </c>
      <c r="D96" s="26">
        <f t="shared" si="4"/>
        <v>-3.264150812316629</v>
      </c>
      <c r="E96" s="27">
        <f t="shared" si="5"/>
        <v>10.401723369415429</v>
      </c>
      <c r="G96" s="4"/>
    </row>
    <row r="97" spans="2:7" x14ac:dyDescent="0.2">
      <c r="B97" s="33">
        <v>118</v>
      </c>
      <c r="C97" s="26">
        <f t="shared" si="3"/>
        <v>14.665874181732057</v>
      </c>
      <c r="D97" s="26">
        <f t="shared" si="4"/>
        <v>-3.264150812316629</v>
      </c>
      <c r="E97" s="27">
        <f t="shared" si="5"/>
        <v>11.401723369415429</v>
      </c>
      <c r="G97" s="4"/>
    </row>
    <row r="98" spans="2:7" x14ac:dyDescent="0.2">
      <c r="B98" s="33">
        <v>119</v>
      </c>
      <c r="C98" s="26">
        <f t="shared" si="3"/>
        <v>15.665874181732057</v>
      </c>
      <c r="D98" s="26">
        <f t="shared" si="4"/>
        <v>-3.264150812316629</v>
      </c>
      <c r="E98" s="27">
        <f t="shared" si="5"/>
        <v>12.401723369415429</v>
      </c>
      <c r="G98" s="4"/>
    </row>
    <row r="99" spans="2:7" x14ac:dyDescent="0.2">
      <c r="B99" s="33">
        <v>120</v>
      </c>
      <c r="C99" s="26">
        <f t="shared" si="3"/>
        <v>16.665874181732057</v>
      </c>
      <c r="D99" s="26">
        <f t="shared" si="4"/>
        <v>-3.264150812316629</v>
      </c>
      <c r="E99" s="27">
        <f t="shared" si="5"/>
        <v>13.401723369415429</v>
      </c>
      <c r="G99" s="4"/>
    </row>
    <row r="100" spans="2:7" x14ac:dyDescent="0.2">
      <c r="B100" s="33">
        <v>121</v>
      </c>
      <c r="C100" s="26">
        <f t="shared" si="3"/>
        <v>17.665874181732057</v>
      </c>
      <c r="D100" s="26">
        <f t="shared" si="4"/>
        <v>-3.264150812316629</v>
      </c>
      <c r="E100" s="27">
        <f t="shared" si="5"/>
        <v>14.401723369415429</v>
      </c>
      <c r="G100" s="4"/>
    </row>
    <row r="101" spans="2:7" x14ac:dyDescent="0.2">
      <c r="B101" s="33">
        <v>122</v>
      </c>
      <c r="C101" s="26">
        <f t="shared" si="3"/>
        <v>18.665874181732057</v>
      </c>
      <c r="D101" s="26">
        <f t="shared" si="4"/>
        <v>-3.264150812316629</v>
      </c>
      <c r="E101" s="27">
        <f t="shared" si="5"/>
        <v>15.401723369415429</v>
      </c>
      <c r="G101" s="4"/>
    </row>
    <row r="102" spans="2:7" x14ac:dyDescent="0.2">
      <c r="B102" s="33">
        <v>123</v>
      </c>
      <c r="C102" s="26">
        <f t="shared" si="3"/>
        <v>19.665874181732057</v>
      </c>
      <c r="D102" s="26">
        <f t="shared" si="4"/>
        <v>-3.264150812316629</v>
      </c>
      <c r="E102" s="27">
        <f t="shared" si="5"/>
        <v>16.401723369415429</v>
      </c>
      <c r="G102" s="4"/>
    </row>
    <row r="103" spans="2:7" x14ac:dyDescent="0.2">
      <c r="B103" s="33">
        <v>124</v>
      </c>
      <c r="C103" s="26">
        <f t="shared" si="3"/>
        <v>20.665874181732057</v>
      </c>
      <c r="D103" s="26">
        <f t="shared" si="4"/>
        <v>-3.264150812316629</v>
      </c>
      <c r="E103" s="27">
        <f t="shared" si="5"/>
        <v>17.401723369415429</v>
      </c>
      <c r="G103" s="4"/>
    </row>
    <row r="104" spans="2:7" x14ac:dyDescent="0.2">
      <c r="B104" s="33">
        <v>125</v>
      </c>
      <c r="C104" s="26">
        <f t="shared" si="3"/>
        <v>21.665874181732057</v>
      </c>
      <c r="D104" s="26">
        <f t="shared" si="4"/>
        <v>-3.264150812316629</v>
      </c>
      <c r="E104" s="27">
        <f t="shared" si="5"/>
        <v>18.401723369415429</v>
      </c>
      <c r="G104" s="4"/>
    </row>
    <row r="105" spans="2:7" x14ac:dyDescent="0.2">
      <c r="B105" s="33">
        <v>126</v>
      </c>
      <c r="C105" s="26">
        <f t="shared" si="3"/>
        <v>22.665874181732057</v>
      </c>
      <c r="D105" s="26">
        <f t="shared" si="4"/>
        <v>-3.264150812316629</v>
      </c>
      <c r="E105" s="27">
        <f t="shared" si="5"/>
        <v>19.401723369415429</v>
      </c>
      <c r="G105" s="4"/>
    </row>
    <row r="106" spans="2:7" x14ac:dyDescent="0.2">
      <c r="B106" s="33">
        <v>127</v>
      </c>
      <c r="C106" s="26">
        <f t="shared" si="3"/>
        <v>23.665874181732057</v>
      </c>
      <c r="D106" s="26">
        <f t="shared" si="4"/>
        <v>-3.264150812316629</v>
      </c>
      <c r="E106" s="27">
        <f t="shared" si="5"/>
        <v>20.401723369415429</v>
      </c>
      <c r="G106" s="4"/>
    </row>
    <row r="107" spans="2:7" x14ac:dyDescent="0.2">
      <c r="B107" s="33">
        <v>128</v>
      </c>
      <c r="C107" s="26">
        <f t="shared" si="3"/>
        <v>24.665874181732057</v>
      </c>
      <c r="D107" s="26">
        <f t="shared" si="4"/>
        <v>-3.264150812316629</v>
      </c>
      <c r="E107" s="27">
        <f t="shared" si="5"/>
        <v>21.401723369415429</v>
      </c>
      <c r="G107" s="4"/>
    </row>
    <row r="108" spans="2:7" x14ac:dyDescent="0.2">
      <c r="B108" s="33">
        <v>129</v>
      </c>
      <c r="C108" s="26">
        <f t="shared" si="3"/>
        <v>25.665874181732057</v>
      </c>
      <c r="D108" s="26">
        <f t="shared" si="4"/>
        <v>-3.264150812316629</v>
      </c>
      <c r="E108" s="27">
        <f t="shared" si="5"/>
        <v>22.401723369415429</v>
      </c>
      <c r="G108" s="4"/>
    </row>
    <row r="109" spans="2:7" x14ac:dyDescent="0.2">
      <c r="B109" s="33">
        <v>130</v>
      </c>
      <c r="C109" s="26">
        <f t="shared" si="3"/>
        <v>26.665874181732057</v>
      </c>
      <c r="D109" s="26">
        <f t="shared" si="4"/>
        <v>-3.264150812316629</v>
      </c>
      <c r="E109" s="27">
        <f t="shared" si="5"/>
        <v>23.401723369415429</v>
      </c>
      <c r="G109" s="4"/>
    </row>
    <row r="110" spans="2:7" x14ac:dyDescent="0.2">
      <c r="B110" s="33">
        <v>131</v>
      </c>
      <c r="C110" s="26">
        <f t="shared" si="3"/>
        <v>27.665874181732057</v>
      </c>
      <c r="D110" s="26">
        <f t="shared" si="4"/>
        <v>-3.264150812316629</v>
      </c>
      <c r="E110" s="27">
        <f t="shared" si="5"/>
        <v>24.401723369415429</v>
      </c>
      <c r="G110" s="4"/>
    </row>
    <row r="111" spans="2:7" x14ac:dyDescent="0.2">
      <c r="B111" s="33">
        <v>132</v>
      </c>
      <c r="C111" s="26">
        <f t="shared" si="3"/>
        <v>28.665874181732057</v>
      </c>
      <c r="D111" s="26">
        <f t="shared" si="4"/>
        <v>-3.264150812316629</v>
      </c>
      <c r="E111" s="27">
        <f t="shared" si="5"/>
        <v>25.401723369415429</v>
      </c>
      <c r="G111" s="4"/>
    </row>
    <row r="112" spans="2:7" x14ac:dyDescent="0.2">
      <c r="B112" s="33">
        <v>133</v>
      </c>
      <c r="C112" s="26">
        <f t="shared" si="3"/>
        <v>29.665874181732057</v>
      </c>
      <c r="D112" s="26">
        <f t="shared" si="4"/>
        <v>-3.264150812316629</v>
      </c>
      <c r="E112" s="27">
        <f t="shared" si="5"/>
        <v>26.401723369415429</v>
      </c>
      <c r="G112" s="4"/>
    </row>
    <row r="113" spans="2:7" x14ac:dyDescent="0.2">
      <c r="B113" s="33">
        <v>134</v>
      </c>
      <c r="C113" s="26">
        <f t="shared" si="3"/>
        <v>30.665874181732057</v>
      </c>
      <c r="D113" s="26">
        <f t="shared" si="4"/>
        <v>-3.264150812316629</v>
      </c>
      <c r="E113" s="27">
        <f t="shared" si="5"/>
        <v>27.401723369415429</v>
      </c>
      <c r="G113" s="4"/>
    </row>
    <row r="114" spans="2:7" x14ac:dyDescent="0.2">
      <c r="B114" s="33">
        <v>135</v>
      </c>
      <c r="C114" s="26">
        <f t="shared" si="3"/>
        <v>31.665874181732057</v>
      </c>
      <c r="D114" s="26">
        <f t="shared" si="4"/>
        <v>-3.264150812316629</v>
      </c>
      <c r="E114" s="27">
        <f t="shared" si="5"/>
        <v>28.401723369415429</v>
      </c>
      <c r="G114" s="4"/>
    </row>
    <row r="115" spans="2:7" x14ac:dyDescent="0.2">
      <c r="B115" s="33">
        <v>136</v>
      </c>
      <c r="C115" s="26">
        <f t="shared" si="3"/>
        <v>32.665874181732057</v>
      </c>
      <c r="D115" s="26">
        <f t="shared" si="4"/>
        <v>-3.264150812316629</v>
      </c>
      <c r="E115" s="27">
        <f t="shared" si="5"/>
        <v>29.401723369415429</v>
      </c>
      <c r="G115" s="4"/>
    </row>
    <row r="116" spans="2:7" x14ac:dyDescent="0.2">
      <c r="B116" s="33">
        <v>137</v>
      </c>
      <c r="C116" s="26">
        <f t="shared" si="3"/>
        <v>33.665874181732057</v>
      </c>
      <c r="D116" s="26">
        <f t="shared" si="4"/>
        <v>-3.264150812316629</v>
      </c>
      <c r="E116" s="27">
        <f t="shared" si="5"/>
        <v>30.401723369415429</v>
      </c>
      <c r="G116" s="4"/>
    </row>
    <row r="117" spans="2:7" x14ac:dyDescent="0.2">
      <c r="B117" s="33">
        <v>138</v>
      </c>
      <c r="C117" s="26">
        <f t="shared" si="3"/>
        <v>34.665874181732057</v>
      </c>
      <c r="D117" s="26">
        <f t="shared" si="4"/>
        <v>-3.264150812316629</v>
      </c>
      <c r="E117" s="27">
        <f t="shared" si="5"/>
        <v>31.401723369415429</v>
      </c>
      <c r="G117" s="4"/>
    </row>
    <row r="118" spans="2:7" x14ac:dyDescent="0.2">
      <c r="B118" s="33">
        <v>139</v>
      </c>
      <c r="C118" s="26">
        <f t="shared" si="3"/>
        <v>35.665874181732057</v>
      </c>
      <c r="D118" s="26">
        <f t="shared" si="4"/>
        <v>-3.264150812316629</v>
      </c>
      <c r="E118" s="27">
        <f t="shared" si="5"/>
        <v>32.401723369415429</v>
      </c>
      <c r="G118" s="4"/>
    </row>
    <row r="119" spans="2:7" x14ac:dyDescent="0.2">
      <c r="B119" s="33">
        <v>140</v>
      </c>
      <c r="C119" s="26">
        <f t="shared" si="3"/>
        <v>36.665874181732057</v>
      </c>
      <c r="D119" s="26">
        <f t="shared" si="4"/>
        <v>-3.264150812316629</v>
      </c>
      <c r="E119" s="27">
        <f t="shared" si="5"/>
        <v>33.401723369415429</v>
      </c>
      <c r="G119" s="4"/>
    </row>
    <row r="120" spans="2:7" x14ac:dyDescent="0.2">
      <c r="B120" s="33">
        <v>141</v>
      </c>
      <c r="C120" s="26">
        <f t="shared" si="3"/>
        <v>37.665874181732057</v>
      </c>
      <c r="D120" s="26">
        <f t="shared" si="4"/>
        <v>-3.264150812316629</v>
      </c>
      <c r="E120" s="27">
        <f t="shared" si="5"/>
        <v>34.401723369415429</v>
      </c>
      <c r="G120" s="4"/>
    </row>
    <row r="121" spans="2:7" x14ac:dyDescent="0.2">
      <c r="B121" s="33">
        <v>142</v>
      </c>
      <c r="C121" s="26">
        <f t="shared" si="3"/>
        <v>38.665874181732057</v>
      </c>
      <c r="D121" s="26">
        <f t="shared" si="4"/>
        <v>-3.264150812316629</v>
      </c>
      <c r="E121" s="27">
        <f t="shared" si="5"/>
        <v>35.401723369415429</v>
      </c>
      <c r="G121" s="4"/>
    </row>
    <row r="122" spans="2:7" x14ac:dyDescent="0.2">
      <c r="B122" s="33">
        <v>143</v>
      </c>
      <c r="C122" s="26">
        <f t="shared" si="3"/>
        <v>39.665874181732057</v>
      </c>
      <c r="D122" s="26">
        <f t="shared" si="4"/>
        <v>-3.264150812316629</v>
      </c>
      <c r="E122" s="27">
        <f t="shared" si="5"/>
        <v>36.401723369415429</v>
      </c>
      <c r="G122" s="4"/>
    </row>
    <row r="123" spans="2:7" x14ac:dyDescent="0.2">
      <c r="B123" s="33">
        <v>144</v>
      </c>
      <c r="C123" s="26">
        <f t="shared" si="3"/>
        <v>40.665874181732057</v>
      </c>
      <c r="D123" s="26">
        <f t="shared" si="4"/>
        <v>-3.264150812316629</v>
      </c>
      <c r="E123" s="27">
        <f t="shared" si="5"/>
        <v>37.401723369415429</v>
      </c>
      <c r="G123" s="4"/>
    </row>
    <row r="124" spans="2:7" x14ac:dyDescent="0.2">
      <c r="B124" s="33">
        <v>145</v>
      </c>
      <c r="C124" s="26">
        <f t="shared" si="3"/>
        <v>41.665874181732057</v>
      </c>
      <c r="D124" s="26">
        <f t="shared" si="4"/>
        <v>-3.264150812316629</v>
      </c>
      <c r="E124" s="27">
        <f t="shared" si="5"/>
        <v>38.401723369415429</v>
      </c>
      <c r="G124" s="4"/>
    </row>
    <row r="125" spans="2:7" x14ac:dyDescent="0.2">
      <c r="B125" s="33">
        <v>146</v>
      </c>
      <c r="C125" s="26">
        <f t="shared" si="3"/>
        <v>42.665874181732057</v>
      </c>
      <c r="D125" s="26">
        <f t="shared" si="4"/>
        <v>-3.264150812316629</v>
      </c>
      <c r="E125" s="27">
        <f t="shared" si="5"/>
        <v>39.401723369415429</v>
      </c>
      <c r="G125" s="4"/>
    </row>
    <row r="126" spans="2:7" x14ac:dyDescent="0.2">
      <c r="B126" s="33">
        <v>147</v>
      </c>
      <c r="C126" s="26">
        <f t="shared" si="3"/>
        <v>43.665874181732057</v>
      </c>
      <c r="D126" s="26">
        <f t="shared" si="4"/>
        <v>-3.264150812316629</v>
      </c>
      <c r="E126" s="27">
        <f t="shared" si="5"/>
        <v>40.401723369415429</v>
      </c>
      <c r="G126" s="4"/>
    </row>
    <row r="127" spans="2:7" x14ac:dyDescent="0.2">
      <c r="B127" s="33">
        <v>148</v>
      </c>
      <c r="C127" s="26">
        <f t="shared" si="3"/>
        <v>44.665874181732057</v>
      </c>
      <c r="D127" s="26">
        <f t="shared" si="4"/>
        <v>-3.264150812316629</v>
      </c>
      <c r="E127" s="27">
        <f t="shared" si="5"/>
        <v>41.401723369415429</v>
      </c>
      <c r="G127" s="4"/>
    </row>
    <row r="128" spans="2:7" x14ac:dyDescent="0.2">
      <c r="B128" s="33">
        <v>149</v>
      </c>
      <c r="C128" s="26">
        <f t="shared" si="3"/>
        <v>45.665874181732057</v>
      </c>
      <c r="D128" s="26">
        <f t="shared" si="4"/>
        <v>-3.264150812316629</v>
      </c>
      <c r="E128" s="27">
        <f t="shared" si="5"/>
        <v>42.401723369415429</v>
      </c>
      <c r="G128" s="4"/>
    </row>
    <row r="129" spans="2:7" x14ac:dyDescent="0.2">
      <c r="B129" s="33">
        <v>150</v>
      </c>
      <c r="C129" s="26">
        <f t="shared" si="3"/>
        <v>46.665874181732057</v>
      </c>
      <c r="D129" s="26">
        <f t="shared" si="4"/>
        <v>-3.264150812316629</v>
      </c>
      <c r="E129" s="27">
        <f t="shared" si="5"/>
        <v>43.401723369415429</v>
      </c>
      <c r="G129" s="4"/>
    </row>
  </sheetData>
  <mergeCells count="2">
    <mergeCell ref="B27:B28"/>
    <mergeCell ref="C27:E2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</vt:vector>
  </HeadingPairs>
  <TitlesOfParts>
    <vt:vector size="2" baseType="lpstr">
      <vt:lpstr>Straddle</vt:lpstr>
      <vt:lpstr>Fig. Straddle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akshit gupta</dc:creator>
  <cp:lastModifiedBy>akshit gupta</cp:lastModifiedBy>
  <dcterms:created xsi:type="dcterms:W3CDTF">2021-06-20T17:46:49Z</dcterms:created>
  <dcterms:modified xsi:type="dcterms:W3CDTF">2022-01-12T20:25:24Z</dcterms:modified>
</cp:coreProperties>
</file>