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5E5BBD9C-8437-4020-B832-BA1984489730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Data" sheetId="14" r:id="rId1"/>
    <sheet name="Regression_data" sheetId="15" r:id="rId2"/>
    <sheet name="APPL_regression_chart" sheetId="16" r:id="rId3"/>
  </sheets>
  <definedNames>
    <definedName name="CIQWBGuid" hidden="1">"2cd8126d-26c3-430c-b7fa-a069e3a1fc62"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41666.7099189815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solver_adj" localSheetId="0" hidden="1">Data!#REF!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Data!#REF!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Data!#REF!</definedName>
    <definedName name="solver_pre" localSheetId="0" hidden="1">0.000001</definedName>
    <definedName name="solver_rbv" localSheetId="0" hidden="1">1</definedName>
    <definedName name="solver_rel1" localSheetId="0" hidden="1">2</definedName>
    <definedName name="solver_rhs1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14" l="1"/>
  <c r="F6" i="14"/>
  <c r="E7" i="14"/>
  <c r="F7" i="14"/>
  <c r="E8" i="14"/>
  <c r="F8" i="14"/>
  <c r="E9" i="14"/>
  <c r="F9" i="14"/>
  <c r="E10" i="14"/>
  <c r="F10" i="14"/>
  <c r="E11" i="14"/>
  <c r="F11" i="14"/>
  <c r="E12" i="14"/>
  <c r="F12" i="14"/>
  <c r="E13" i="14"/>
  <c r="F13" i="14"/>
  <c r="E14" i="14"/>
  <c r="F14" i="14"/>
  <c r="E15" i="14"/>
  <c r="F15" i="14"/>
  <c r="E16" i="14"/>
  <c r="F16" i="14"/>
  <c r="E17" i="14"/>
  <c r="F17" i="14"/>
  <c r="E18" i="14"/>
  <c r="F18" i="14"/>
  <c r="E19" i="14"/>
  <c r="F19" i="14"/>
  <c r="E20" i="14"/>
  <c r="F20" i="14"/>
  <c r="E21" i="14"/>
  <c r="F21" i="14"/>
  <c r="E22" i="14"/>
  <c r="F22" i="14"/>
  <c r="E23" i="14"/>
  <c r="F23" i="14"/>
  <c r="E24" i="14"/>
  <c r="F24" i="14"/>
  <c r="E25" i="14"/>
  <c r="F25" i="14"/>
  <c r="E26" i="14"/>
  <c r="F26" i="14"/>
  <c r="E27" i="14"/>
  <c r="F27" i="14"/>
  <c r="F5" i="14"/>
  <c r="E5" i="14"/>
  <c r="J5" i="14"/>
  <c r="J6" i="14"/>
  <c r="I6" i="14" l="1"/>
  <c r="I5" i="14"/>
</calcChain>
</file>

<file path=xl/sharedStrings.xml><?xml version="1.0" encoding="utf-8"?>
<sst xmlns="http://schemas.openxmlformats.org/spreadsheetml/2006/main" count="41" uniqueCount="40">
  <si>
    <t>Date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</si>
  <si>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</si>
  <si>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</si>
  <si>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</si>
  <si>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</si>
  <si>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</si>
  <si>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</si>
  <si>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</si>
  <si>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</si>
  <si>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</si>
  <si>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</si>
  <si>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</si>
  <si>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</si>
  <si>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</si>
  <si>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</si>
  <si>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</si>
  <si>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</si>
  <si>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</si>
  <si>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</si>
  <si>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</si>
  <si>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</si>
  <si>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</si>
  <si>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</si>
  <si>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</si>
  <si>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</si>
  <si>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</si>
  <si>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RESIDUAL OUTPUT</t>
  </si>
  <si>
    <t>Observation</t>
  </si>
  <si>
    <t>Residuals</t>
  </si>
  <si>
    <t>Standard Residuals</t>
  </si>
  <si>
    <t>PROBABILITY OUTPUT</t>
  </si>
  <si>
    <t>Percentile</t>
  </si>
  <si>
    <t>Y</t>
  </si>
  <si>
    <t>Predicted APPL returns</t>
  </si>
  <si>
    <t>Data</t>
  </si>
  <si>
    <t>Stock price (AAPL)</t>
  </si>
  <si>
    <t>Stock price (S&amp;P500)</t>
  </si>
  <si>
    <t>Stock return (AAPL)</t>
  </si>
  <si>
    <t>Stock return (S&amp;P500)</t>
  </si>
  <si>
    <t>Estimation of the beta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</si>
</sst>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0.0000000000000000%"/>
  </numFmts>
  <fonts count="21" x14ac:knownFonts="1">
    <font>
      <sz val="11"/>
      <color theme="1"/>
      <name val="Arial Narrow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rgb="FF002060"/>
      <name val="Arial"/>
      <family val="2"/>
    </font>
    <font>
      <b/>
      <sz val="9"/>
      <color rgb="FF002060"/>
      <name val="Arial"/>
      <family val="2"/>
    </font>
    <font>
      <b/>
      <sz val="8"/>
      <color theme="0"/>
      <name val="Arial"/>
      <family val="2"/>
    </font>
    <font>
      <b/>
      <sz val="14"/>
      <color theme="1"/>
      <name val="Arial"/>
      <family val="2"/>
    </font>
    <font>
      <i/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0" fillId="0" borderId="0" applyNumberForma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/>
    <xf numFmtId="0" fontId="12" fillId="0" borderId="0"/>
    <xf numFmtId="165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/>
    <xf numFmtId="0" fontId="13" fillId="0" borderId="0"/>
    <xf numFmtId="0" fontId="6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9">
    <xf numFmtId="0" fontId="0" fillId="0" borderId="0" xfId="0"/>
    <xf numFmtId="0" fontId="16" fillId="2" borderId="0" xfId="19" applyFont="1" applyFill="1"/>
    <xf numFmtId="0" fontId="14" fillId="2" borderId="0" xfId="19" applyFont="1" applyFill="1"/>
    <xf numFmtId="10" fontId="17" fillId="2" borderId="0" xfId="19" applyNumberFormat="1" applyFont="1" applyFill="1" applyAlignment="1">
      <alignment horizontal="center" vertical="center"/>
    </xf>
    <xf numFmtId="0" fontId="18" fillId="2" borderId="0" xfId="19" applyFont="1" applyFill="1"/>
    <xf numFmtId="166" fontId="14" fillId="2" borderId="0" xfId="19" applyNumberFormat="1" applyFont="1" applyFill="1"/>
    <xf numFmtId="0" fontId="19" fillId="2" borderId="0" xfId="19" applyFont="1" applyFill="1"/>
    <xf numFmtId="0" fontId="14" fillId="2" borderId="2" xfId="19" applyFont="1" applyFill="1" applyBorder="1"/>
    <xf numFmtId="0" fontId="14" fillId="2" borderId="3" xfId="19" applyFont="1" applyFill="1" applyBorder="1"/>
    <xf numFmtId="0" fontId="14" fillId="2" borderId="0" xfId="19" applyFont="1" applyFill="1" applyBorder="1"/>
    <xf numFmtId="0" fontId="14" fillId="2" borderId="5" xfId="19" applyFont="1" applyFill="1" applyBorder="1"/>
    <xf numFmtId="0" fontId="14" fillId="2" borderId="7" xfId="19" applyFont="1" applyFill="1" applyBorder="1"/>
    <xf numFmtId="0" fontId="14" fillId="2" borderId="8" xfId="19" applyFont="1" applyFill="1" applyBorder="1"/>
    <xf numFmtId="0" fontId="14" fillId="2" borderId="0" xfId="16" applyFont="1" applyFill="1" applyBorder="1" applyAlignment="1">
      <alignment horizontal="center" vertical="center" wrapText="1"/>
    </xf>
    <xf numFmtId="2" fontId="17" fillId="2" borderId="4" xfId="19" applyNumberFormat="1" applyFont="1" applyFill="1" applyBorder="1"/>
    <xf numFmtId="2" fontId="17" fillId="2" borderId="6" xfId="19" applyNumberFormat="1" applyFont="1" applyFill="1" applyBorder="1"/>
    <xf numFmtId="0" fontId="1" fillId="0" borderId="0" xfId="0" applyFont="1"/>
    <xf numFmtId="0" fontId="20" fillId="0" borderId="10" xfId="0" applyFont="1" applyFill="1" applyBorder="1" applyAlignment="1">
      <alignment horizontal="centerContinuous"/>
    </xf>
    <xf numFmtId="0" fontId="1" fillId="0" borderId="0" xfId="0" applyFont="1" applyFill="1" applyBorder="1" applyAlignment="1"/>
    <xf numFmtId="0" fontId="1" fillId="0" borderId="9" xfId="0" applyFont="1" applyFill="1" applyBorder="1" applyAlignment="1"/>
    <xf numFmtId="0" fontId="20" fillId="0" borderId="10" xfId="0" applyFont="1" applyFill="1" applyBorder="1" applyAlignment="1">
      <alignment horizontal="center"/>
    </xf>
    <xf numFmtId="0" fontId="14" fillId="2" borderId="11" xfId="16" applyFont="1" applyFill="1" applyBorder="1" applyAlignment="1">
      <alignment horizontal="center" vertical="center"/>
    </xf>
    <xf numFmtId="0" fontId="14" fillId="2" borderId="11" xfId="16" applyFont="1" applyFill="1" applyBorder="1" applyAlignment="1">
      <alignment horizontal="center" vertical="center" wrapText="1"/>
    </xf>
    <xf numFmtId="14" fontId="14" fillId="2" borderId="11" xfId="19" applyNumberFormat="1" applyFont="1" applyFill="1" applyBorder="1" applyAlignment="1">
      <alignment horizontal="center" vertical="center"/>
    </xf>
    <xf numFmtId="2" fontId="15" fillId="2" borderId="11" xfId="19" applyNumberFormat="1" applyFont="1" applyFill="1" applyBorder="1" applyAlignment="1">
      <alignment horizontal="center" vertical="center"/>
    </xf>
    <xf numFmtId="0" fontId="15" fillId="2" borderId="11" xfId="19" applyFont="1" applyFill="1" applyBorder="1" applyAlignment="1">
      <alignment horizontal="center" vertical="center"/>
    </xf>
    <xf numFmtId="0" fontId="17" fillId="2" borderId="11" xfId="19" applyFont="1" applyFill="1" applyBorder="1" applyAlignment="1">
      <alignment horizontal="center" vertical="center"/>
    </xf>
    <xf numFmtId="10" fontId="17" fillId="2" borderId="11" xfId="19" applyNumberFormat="1" applyFont="1" applyFill="1" applyBorder="1" applyAlignment="1">
      <alignment horizontal="center" vertical="center"/>
    </xf>
    <xf numFmtId="0" fontId="15" fillId="2" borderId="1" xfId="19" applyFont="1" applyFill="1" applyBorder="1" applyAlignment="1">
      <alignment horizontal="left"/>
    </xf>
  </cellXfs>
  <cellStyles count="20">
    <cellStyle name="Comma 2" xfId="7" xr:uid="{4B077D12-3928-4600-A400-DAFE7C142FC5}"/>
    <cellStyle name="Comma 3" xfId="13" xr:uid="{75A8B7BD-1559-4D80-BA98-39056F8501E2}"/>
    <cellStyle name="Currency 2" xfId="5" xr:uid="{94FA024F-B916-408B-8C26-266C30588648}"/>
    <cellStyle name="Hyperlink 2 2" xfId="3" xr:uid="{5D7F0286-A486-4255-88A6-CC974082901D}"/>
    <cellStyle name="Hyperlink 3" xfId="1" xr:uid="{00000000-0005-0000-0000-000002000000}"/>
    <cellStyle name="Normal" xfId="0" builtinId="0"/>
    <cellStyle name="Normal 10" xfId="19" xr:uid="{88EEB213-2EE5-4A4A-99EC-417284D8AEA6}"/>
    <cellStyle name="Normal 2" xfId="4" xr:uid="{C8B3C472-5BD2-4D8A-84EF-2D0D0EC7CCA8}"/>
    <cellStyle name="Normal 2 2" xfId="11" xr:uid="{E56A871B-DB3F-48BB-A6F8-315455780624}"/>
    <cellStyle name="Normal 2 2 2" xfId="2" xr:uid="{EB4610B0-F08F-4ACB-854F-11FB6CF4D53B}"/>
    <cellStyle name="Normal 3" xfId="8" xr:uid="{BB80F1F3-9922-4059-BF83-BD44F7EAFF68}"/>
    <cellStyle name="Normal 4" xfId="10" xr:uid="{9EB811E6-5512-4ED7-A50B-9D8116E353D7}"/>
    <cellStyle name="Normal 5" xfId="12" xr:uid="{981B933F-09D1-4707-8F26-1C8B89344D55}"/>
    <cellStyle name="Normal 6" xfId="15" xr:uid="{F43A0CC1-8C46-468E-86F0-823952F2F257}"/>
    <cellStyle name="Normal 7" xfId="16" xr:uid="{F486E122-D476-4E2B-BF88-F2BA6DD35405}"/>
    <cellStyle name="Normal 8" xfId="17" xr:uid="{4D2347C5-9769-4ED6-B761-ECCB4BD12C68}"/>
    <cellStyle name="Normal 9" xfId="18" xr:uid="{FF7D6839-EC32-49DF-80EC-0F8A99236A49}"/>
    <cellStyle name="Percent 2" xfId="6" xr:uid="{9E2C98EB-5F37-4587-8FEB-4069EA2B93AB}"/>
    <cellStyle name="Percent 3" xfId="9" xr:uid="{1944379E-E72C-44AB-B7CA-2698D4587175}"/>
    <cellStyle name="Percent 4" xfId="14" xr:uid="{7FD9AD31-1D22-435C-A305-4FBABA414F98}"/>
  </cellStyles>
  <dxfs count="0"/>
  <tableStyles count="0" defaultTableStyle="TableStyleMedium2" defaultPivotStyle="PivotStyleLight16"/>
  <colors>
    <mruColors>
      <color rgb="FF0073B0"/>
      <color rgb="FF0000FF"/>
      <color rgb="FF132E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298309022847552E-2"/>
          <c:y val="9.5606911489742707E-2"/>
          <c:w val="0.86331031366980782"/>
          <c:h val="0.77984999209964978"/>
        </c:manualLayout>
      </c:layout>
      <c:scatterChart>
        <c:scatterStyle val="lineMarker"/>
        <c:varyColors val="0"/>
        <c:ser>
          <c:idx val="0"/>
          <c:order val="0"/>
          <c:tx>
            <c:strRef>
              <c:f>Data!$E$3</c:f>
              <c:strCache>
                <c:ptCount val="1"/>
                <c:pt idx="0">
                  <c:v>Stock return (AAPL)</c:v>
                </c:pt>
              </c:strCache>
            </c:strRef>
          </c:tx>
          <c:spPr>
            <a:ln w="19050">
              <a:noFill/>
            </a:ln>
          </c:spPr>
          <c:trendline>
            <c:trendlineType val="linear"/>
            <c:intercept val="0"/>
            <c:dispRSqr val="1"/>
            <c:dispEq val="1"/>
            <c:trendlineLbl>
              <c:layout>
                <c:manualLayout>
                  <c:x val="-0.55936921819198826"/>
                  <c:y val="0.17476512917072656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b="1"/>
                  </a:pPr>
                  <a:endParaRPr lang="fr-FR"/>
                </a:p>
              </c:txPr>
            </c:trendlineLbl>
          </c:trendline>
          <c:xVal>
            <c:numRef>
              <c:f>Data!$F$5:$F$27</c:f>
              <c:numCache>
                <c:formatCode>0.00%</c:formatCode>
                <c:ptCount val="23"/>
                <c:pt idx="0">
                  <c:v>-2.725251295379243E-2</c:v>
                </c:pt>
                <c:pt idx="1">
                  <c:v>2.7151117471289339E-3</c:v>
                </c:pt>
                <c:pt idx="2">
                  <c:v>2.1378202402637565E-2</c:v>
                </c:pt>
                <c:pt idx="3">
                  <c:v>4.8307134968018613E-3</c:v>
                </c:pt>
                <c:pt idx="4">
                  <c:v>3.5387979976799259E-2</c:v>
                </c:pt>
                <c:pt idx="5">
                  <c:v>2.9814321663194848E-2</c:v>
                </c:pt>
                <c:pt idx="6">
                  <c:v>4.2851067203219049E-3</c:v>
                </c:pt>
                <c:pt idx="7">
                  <c:v>-7.1929349055660202E-2</c:v>
                </c:pt>
                <c:pt idx="8">
                  <c:v>1.7701776759294796E-2</c:v>
                </c:pt>
                <c:pt idx="9">
                  <c:v>-9.6265287118076068E-2</c:v>
                </c:pt>
                <c:pt idx="10">
                  <c:v>7.574215482837561E-2</c:v>
                </c:pt>
                <c:pt idx="11">
                  <c:v>2.9295592986693514E-2</c:v>
                </c:pt>
                <c:pt idx="12">
                  <c:v>1.7765541837019908E-2</c:v>
                </c:pt>
                <c:pt idx="13">
                  <c:v>3.8560336443090391E-2</c:v>
                </c:pt>
                <c:pt idx="14">
                  <c:v>-6.8040888853204307E-2</c:v>
                </c:pt>
                <c:pt idx="15">
                  <c:v>6.6658319534241436E-2</c:v>
                </c:pt>
                <c:pt idx="16">
                  <c:v>1.3042767473010496E-2</c:v>
                </c:pt>
                <c:pt idx="17">
                  <c:v>-1.8257307714875135E-2</c:v>
                </c:pt>
                <c:pt idx="18">
                  <c:v>1.7035240523677681E-2</c:v>
                </c:pt>
                <c:pt idx="19">
                  <c:v>2.0225819582931022E-2</c:v>
                </c:pt>
                <c:pt idx="20">
                  <c:v>3.3480291579323126E-2</c:v>
                </c:pt>
                <c:pt idx="21">
                  <c:v>2.818874101228944E-2</c:v>
                </c:pt>
                <c:pt idx="22">
                  <c:v>-1.6294165896177356E-3</c:v>
                </c:pt>
              </c:numCache>
            </c:numRef>
          </c:xVal>
          <c:yVal>
            <c:numRef>
              <c:f>Data!$E$5:$E$27</c:f>
              <c:numCache>
                <c:formatCode>0.00%</c:formatCode>
                <c:ptCount val="23"/>
                <c:pt idx="0">
                  <c:v>0.17917229239944896</c:v>
                </c:pt>
                <c:pt idx="1">
                  <c:v>-4.8365701251458651E-3</c:v>
                </c:pt>
                <c:pt idx="2">
                  <c:v>-3.0951645542002349E-2</c:v>
                </c:pt>
                <c:pt idx="3">
                  <c:v>-0.20339554359992643</c:v>
                </c:pt>
                <c:pt idx="4">
                  <c:v>-0.12060546174614914</c:v>
                </c:pt>
                <c:pt idx="5">
                  <c:v>5.3686608947202612E-2</c:v>
                </c:pt>
                <c:pt idx="6">
                  <c:v>3.9523504381947121E-2</c:v>
                </c:pt>
                <c:pt idx="7">
                  <c:v>9.688225574014539E-2</c:v>
                </c:pt>
                <c:pt idx="8">
                  <c:v>5.4900870911337316E-2</c:v>
                </c:pt>
                <c:pt idx="9">
                  <c:v>-0.13647592180856852</c:v>
                </c:pt>
                <c:pt idx="10">
                  <c:v>0.12652058878980749</c:v>
                </c:pt>
                <c:pt idx="11">
                  <c:v>7.3617078846599834E-2</c:v>
                </c:pt>
                <c:pt idx="12">
                  <c:v>-2.0390487162426904E-2</c:v>
                </c:pt>
                <c:pt idx="13">
                  <c:v>7.4214891311430969E-2</c:v>
                </c:pt>
                <c:pt idx="14">
                  <c:v>0.10497649214277371</c:v>
                </c:pt>
                <c:pt idx="15">
                  <c:v>7.1696053126868928E-2</c:v>
                </c:pt>
                <c:pt idx="16">
                  <c:v>9.7201648546959993E-2</c:v>
                </c:pt>
                <c:pt idx="17">
                  <c:v>5.260194951679175E-2</c:v>
                </c:pt>
                <c:pt idx="18">
                  <c:v>-0.12420088270097229</c:v>
                </c:pt>
                <c:pt idx="19">
                  <c:v>-6.9943710274530863E-2</c:v>
                </c:pt>
                <c:pt idx="20">
                  <c:v>0.14442388770722944</c:v>
                </c:pt>
                <c:pt idx="21">
                  <c:v>7.896340680781172E-2</c:v>
                </c:pt>
                <c:pt idx="22">
                  <c:v>0.14018987577666206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5E-2343-B587-15B5CCC6C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2425776"/>
        <c:axId val="592427456"/>
      </c:scatterChart>
      <c:valAx>
        <c:axId val="592425776"/>
        <c:scaling>
          <c:orientation val="minMax"/>
          <c:min val="-0.1"/>
        </c:scaling>
        <c:delete val="0"/>
        <c:axPos val="b"/>
        <c:title>
          <c:tx>
            <c:rich>
              <a:bodyPr/>
              <a:lstStyle/>
              <a:p>
                <a:pPr>
                  <a:defRPr sz="1600"/>
                </a:pPr>
                <a:r>
                  <a:rPr lang="en-GB" sz="1600"/>
                  <a:t>Apple st</a:t>
                </a:r>
                <a:r>
                  <a:rPr lang="en-GB" sz="1600" baseline="0"/>
                  <a:t>ock return</a:t>
                </a:r>
                <a:endParaRPr lang="en-GB" sz="1600"/>
              </a:p>
            </c:rich>
          </c:tx>
          <c:layout>
            <c:manualLayout>
              <c:xMode val="edge"/>
              <c:yMode val="edge"/>
              <c:x val="0.41444785078094748"/>
              <c:y val="0.91939634740473497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/>
          <a:lstStyle/>
          <a:p>
            <a:pPr>
              <a:defRPr sz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2427456"/>
        <c:crosses val="autoZero"/>
        <c:crossBetween val="midCat"/>
      </c:valAx>
      <c:valAx>
        <c:axId val="5924274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600"/>
                </a:pPr>
                <a:r>
                  <a:rPr lang="en-GB" sz="1600"/>
                  <a:t>S&amp;P500</a:t>
                </a:r>
                <a:r>
                  <a:rPr lang="en-GB" sz="1600" baseline="0"/>
                  <a:t> Index</a:t>
                </a:r>
                <a:r>
                  <a:rPr lang="en-GB" sz="1600"/>
                  <a:t> return</a:t>
                </a:r>
              </a:p>
            </c:rich>
          </c:tx>
          <c:layout>
            <c:manualLayout>
              <c:xMode val="edge"/>
              <c:yMode val="edge"/>
              <c:x val="2.2003098343716679E-2"/>
              <c:y val="0.26715088143353438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/>
          <a:lstStyle/>
          <a:p>
            <a:pPr>
              <a:defRPr sz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2425776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1845F08-EF1A-6C48-82DA-2DF747D40D32}">
  <sheetPr/>
  <sheetViews>
    <sheetView tabSelected="1" zoomScale="7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56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60862D8-20FB-0A43-8211-4304B8A6087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8A368-71C0-614D-8ED6-21F5406F2A56}">
  <dimension ref="A1:N27"/>
  <sheetViews>
    <sheetView zoomScale="150" zoomScaleNormal="100" workbookViewId="0">
      <selection activeCell="I6" sqref="I6"/>
    </sheetView>
  </sheetViews>
  <sheetFormatPr baseColWidth="10" defaultColWidth="9" defaultRowHeight="18" customHeight="1" x14ac:dyDescent="0.2"/>
  <cols>
    <col min="1" max="1" width="2.25" style="2" customWidth="1"/>
    <col min="2" max="2" width="17.75" style="2" customWidth="1"/>
    <col min="3" max="6" width="9.625" style="2" customWidth="1"/>
    <col min="7" max="8" width="12.375" style="2" customWidth="1"/>
    <col min="9" max="9" width="16.625" style="2" bestFit="1" customWidth="1"/>
    <col min="10" max="16384" width="9" style="2"/>
  </cols>
  <sheetData>
    <row r="1" spans="1:14" ht="18" customHeight="1" x14ac:dyDescent="0.3">
      <c r="A1" s="6" t="s">
        <v>34</v>
      </c>
      <c r="B1" s="4"/>
    </row>
    <row r="2" spans="1:14" ht="18" customHeight="1" x14ac:dyDescent="0.3">
      <c r="B2" s="1"/>
    </row>
    <row r="3" spans="1:14" ht="36" customHeight="1" x14ac:dyDescent="0.2">
      <c r="B3" s="21" t="s">
        <v>0</v>
      </c>
      <c r="C3" s="22" t="s">
        <v>35</v>
      </c>
      <c r="D3" s="22" t="s">
        <v>36</v>
      </c>
      <c r="E3" s="22" t="s">
        <v>37</v>
      </c>
      <c r="F3" s="22" t="s">
        <v>38</v>
      </c>
      <c r="G3" s="13"/>
    </row>
    <row r="4" spans="1:14" ht="18" customHeight="1" x14ac:dyDescent="0.25">
      <c r="B4" s="23">
        <v>43282</v>
      </c>
      <c r="C4" s="24">
        <v>46.223221000000002</v>
      </c>
      <c r="D4" s="25">
        <v>2713.83</v>
      </c>
      <c r="E4" s="26"/>
      <c r="F4" s="26"/>
      <c r="I4" s="28" t="s">
        <v>39</v>
      </c>
      <c r="J4" s="7"/>
      <c r="K4" s="7"/>
      <c r="L4" s="7"/>
      <c r="M4" s="7"/>
      <c r="N4" s="8"/>
    </row>
    <row r="5" spans="1:14" ht="18" customHeight="1" x14ac:dyDescent="0.25">
      <c r="B5" s="23">
        <v>43313</v>
      </c>
      <c r="C5" s="24">
        <v>55.293456999999997</v>
      </c>
      <c r="D5" s="25">
        <v>2640.87</v>
      </c>
      <c r="E5" s="27">
        <f>LN(C5/C4)</f>
        <v>0.17917229239944896</v>
      </c>
      <c r="F5" s="27">
        <f>LN(D5/D4)</f>
        <v>-2.725251295379243E-2</v>
      </c>
      <c r="G5" s="3"/>
      <c r="I5" s="14">
        <f>SLOPE(E5:E27,F5:F27)</f>
        <v>0.22698493716078866</v>
      </c>
      <c r="J5" s="9" t="str">
        <f ca="1">_xlfn.FORMULATEXT(I5)</f>
        <v>=PENTE(E5:E27;F5:F27)</v>
      </c>
      <c r="K5" s="9"/>
      <c r="L5" s="9"/>
      <c r="M5" s="9"/>
      <c r="N5" s="10"/>
    </row>
    <row r="6" spans="1:14" ht="18" customHeight="1" x14ac:dyDescent="0.25">
      <c r="B6" s="23">
        <v>43344</v>
      </c>
      <c r="C6" s="24">
        <v>55.026671999999998</v>
      </c>
      <c r="D6" s="25">
        <v>2648.05</v>
      </c>
      <c r="E6" s="27">
        <f t="shared" ref="E6:E27" si="0">LN(C6/C5)</f>
        <v>-4.8365701251458651E-3</v>
      </c>
      <c r="F6" s="27">
        <f t="shared" ref="F6:F27" si="1">LN(D6/D5)</f>
        <v>2.7151117471289339E-3</v>
      </c>
      <c r="G6" s="3"/>
      <c r="I6" s="15">
        <f>_xlfn.COVARIANCE.S(E5:E27,F5:F27)/_xlfn.VAR.S(F5:F27)</f>
        <v>0.22698493716078869</v>
      </c>
      <c r="J6" s="11" t="str">
        <f ca="1">_xlfn.FORMULATEXT(I6)</f>
        <v>=COVARIANCE.STANDARD(E5:E27;F5:F27)/VAR.S(F5:F27)</v>
      </c>
      <c r="K6" s="11"/>
      <c r="L6" s="11"/>
      <c r="M6" s="11"/>
      <c r="N6" s="12"/>
    </row>
    <row r="7" spans="1:14" ht="18" customHeight="1" x14ac:dyDescent="0.2">
      <c r="B7" s="23">
        <v>43374</v>
      </c>
      <c r="C7" s="24">
        <v>53.349594000000003</v>
      </c>
      <c r="D7" s="25">
        <v>2705.27</v>
      </c>
      <c r="E7" s="27">
        <f t="shared" si="0"/>
        <v>-3.0951645542002349E-2</v>
      </c>
      <c r="F7" s="27">
        <f t="shared" si="1"/>
        <v>2.1378202402637565E-2</v>
      </c>
      <c r="G7" s="3"/>
      <c r="H7" s="5"/>
    </row>
    <row r="8" spans="1:14" ht="18" customHeight="1" x14ac:dyDescent="0.2">
      <c r="B8" s="23">
        <v>43405</v>
      </c>
      <c r="C8" s="24">
        <v>43.530890999999997</v>
      </c>
      <c r="D8" s="25">
        <v>2718.37</v>
      </c>
      <c r="E8" s="27">
        <f t="shared" si="0"/>
        <v>-0.20339554359992643</v>
      </c>
      <c r="F8" s="27">
        <f t="shared" si="1"/>
        <v>4.8307134968018613E-3</v>
      </c>
      <c r="G8" s="3"/>
    </row>
    <row r="9" spans="1:14" ht="18" customHeight="1" x14ac:dyDescent="0.2">
      <c r="B9" s="23">
        <v>43435</v>
      </c>
      <c r="C9" s="24">
        <v>38.585068</v>
      </c>
      <c r="D9" s="25">
        <v>2816.29</v>
      </c>
      <c r="E9" s="27">
        <f t="shared" si="0"/>
        <v>-0.12060546174614914</v>
      </c>
      <c r="F9" s="27">
        <f t="shared" si="1"/>
        <v>3.5387979976799259E-2</v>
      </c>
      <c r="G9" s="3"/>
    </row>
    <row r="10" spans="1:14" ht="18" customHeight="1" x14ac:dyDescent="0.2">
      <c r="B10" s="23">
        <v>43466</v>
      </c>
      <c r="C10" s="24">
        <v>40.713183999999998</v>
      </c>
      <c r="D10" s="25">
        <v>2901.52</v>
      </c>
      <c r="E10" s="27">
        <f t="shared" si="0"/>
        <v>5.3686608947202612E-2</v>
      </c>
      <c r="F10" s="27">
        <f t="shared" si="1"/>
        <v>2.9814321663194848E-2</v>
      </c>
      <c r="G10" s="3"/>
    </row>
    <row r="11" spans="1:14" ht="18" customHeight="1" x14ac:dyDescent="0.2">
      <c r="B11" s="23">
        <v>43497</v>
      </c>
      <c r="C11" s="24">
        <v>42.354534000000001</v>
      </c>
      <c r="D11" s="25">
        <v>2913.98</v>
      </c>
      <c r="E11" s="27">
        <f t="shared" si="0"/>
        <v>3.9523504381947121E-2</v>
      </c>
      <c r="F11" s="27">
        <f t="shared" si="1"/>
        <v>4.2851067203219049E-3</v>
      </c>
      <c r="G11" s="3"/>
    </row>
    <row r="12" spans="1:14" ht="18" customHeight="1" x14ac:dyDescent="0.2">
      <c r="B12" s="23">
        <v>43525</v>
      </c>
      <c r="C12" s="24">
        <v>46.663288000000001</v>
      </c>
      <c r="D12" s="25">
        <v>2711.74</v>
      </c>
      <c r="E12" s="27">
        <f t="shared" si="0"/>
        <v>9.688225574014539E-2</v>
      </c>
      <c r="F12" s="27">
        <f t="shared" si="1"/>
        <v>-7.1929349055660202E-2</v>
      </c>
      <c r="G12" s="3"/>
    </row>
    <row r="13" spans="1:14" ht="18" customHeight="1" x14ac:dyDescent="0.2">
      <c r="B13" s="23">
        <v>43556</v>
      </c>
      <c r="C13" s="24">
        <v>49.296771999999997</v>
      </c>
      <c r="D13" s="25">
        <v>2760.17</v>
      </c>
      <c r="E13" s="27">
        <f t="shared" si="0"/>
        <v>5.4900870911337316E-2</v>
      </c>
      <c r="F13" s="27">
        <f t="shared" si="1"/>
        <v>1.7701776759294796E-2</v>
      </c>
      <c r="G13" s="3"/>
    </row>
    <row r="14" spans="1:14" ht="18" customHeight="1" x14ac:dyDescent="0.2">
      <c r="B14" s="23">
        <v>43586</v>
      </c>
      <c r="C14" s="24">
        <v>43.007851000000002</v>
      </c>
      <c r="D14" s="25">
        <v>2506.85</v>
      </c>
      <c r="E14" s="27">
        <f t="shared" si="0"/>
        <v>-0.13647592180856852</v>
      </c>
      <c r="F14" s="27">
        <f t="shared" si="1"/>
        <v>-9.6265287118076068E-2</v>
      </c>
      <c r="G14" s="3"/>
    </row>
    <row r="15" spans="1:14" ht="18" customHeight="1" x14ac:dyDescent="0.2">
      <c r="B15" s="23">
        <v>43617</v>
      </c>
      <c r="C15" s="24">
        <v>48.808441000000002</v>
      </c>
      <c r="D15" s="25">
        <v>2704.1</v>
      </c>
      <c r="E15" s="27">
        <f t="shared" si="0"/>
        <v>0.12652058878980749</v>
      </c>
      <c r="F15" s="27">
        <f t="shared" si="1"/>
        <v>7.574215482837561E-2</v>
      </c>
      <c r="G15" s="3"/>
    </row>
    <row r="16" spans="1:14" ht="18" customHeight="1" x14ac:dyDescent="0.2">
      <c r="B16" s="23">
        <v>43647</v>
      </c>
      <c r="C16" s="24">
        <v>52.537140000000001</v>
      </c>
      <c r="D16" s="25">
        <v>2784.49</v>
      </c>
      <c r="E16" s="27">
        <f t="shared" si="0"/>
        <v>7.3617078846599834E-2</v>
      </c>
      <c r="F16" s="27">
        <f t="shared" si="1"/>
        <v>2.9295592986693514E-2</v>
      </c>
      <c r="G16" s="3"/>
    </row>
    <row r="17" spans="2:8" ht="18" customHeight="1" x14ac:dyDescent="0.2">
      <c r="B17" s="23">
        <v>43678</v>
      </c>
      <c r="C17" s="24">
        <v>51.476730000000003</v>
      </c>
      <c r="D17" s="25">
        <v>2834.4</v>
      </c>
      <c r="E17" s="27">
        <f t="shared" si="0"/>
        <v>-2.0390487162426904E-2</v>
      </c>
      <c r="F17" s="27">
        <f t="shared" si="1"/>
        <v>1.7765541837019908E-2</v>
      </c>
      <c r="G17" s="3"/>
    </row>
    <row r="18" spans="2:8" ht="18" customHeight="1" x14ac:dyDescent="0.2">
      <c r="B18" s="23">
        <v>43709</v>
      </c>
      <c r="C18" s="24">
        <v>55.442405999999998</v>
      </c>
      <c r="D18" s="25">
        <v>2945.83</v>
      </c>
      <c r="E18" s="27">
        <f t="shared" si="0"/>
        <v>7.4214891311430969E-2</v>
      </c>
      <c r="F18" s="27">
        <f t="shared" si="1"/>
        <v>3.8560336443090391E-2</v>
      </c>
      <c r="G18" s="3"/>
      <c r="H18" s="5"/>
    </row>
    <row r="19" spans="2:8" ht="18" customHeight="1" x14ac:dyDescent="0.2">
      <c r="B19" s="23">
        <v>43739</v>
      </c>
      <c r="C19" s="24">
        <v>61.579020999999997</v>
      </c>
      <c r="D19" s="25">
        <v>2752.06</v>
      </c>
      <c r="E19" s="27">
        <f t="shared" si="0"/>
        <v>0.10497649214277371</v>
      </c>
      <c r="F19" s="27">
        <f t="shared" si="1"/>
        <v>-6.8040888853204307E-2</v>
      </c>
      <c r="G19" s="3"/>
      <c r="H19" s="5"/>
    </row>
    <row r="20" spans="2:8" ht="18" customHeight="1" x14ac:dyDescent="0.2">
      <c r="B20" s="23">
        <v>43770</v>
      </c>
      <c r="C20" s="24">
        <v>66.156113000000005</v>
      </c>
      <c r="D20" s="25">
        <v>2941.76</v>
      </c>
      <c r="E20" s="27">
        <f t="shared" si="0"/>
        <v>7.1696053126868928E-2</v>
      </c>
      <c r="F20" s="27">
        <f t="shared" si="1"/>
        <v>6.6658319534241436E-2</v>
      </c>
      <c r="G20" s="3"/>
      <c r="H20" s="5"/>
    </row>
    <row r="21" spans="2:8" ht="18" customHeight="1" x14ac:dyDescent="0.2">
      <c r="B21" s="23">
        <v>43800</v>
      </c>
      <c r="C21" s="24">
        <v>72.909499999999994</v>
      </c>
      <c r="D21" s="25">
        <v>2980.38</v>
      </c>
      <c r="E21" s="27">
        <f t="shared" si="0"/>
        <v>9.7201648546959993E-2</v>
      </c>
      <c r="F21" s="27">
        <f t="shared" si="1"/>
        <v>1.3042767473010496E-2</v>
      </c>
      <c r="G21" s="3"/>
      <c r="H21" s="5"/>
    </row>
    <row r="22" spans="2:8" ht="18" customHeight="1" x14ac:dyDescent="0.2">
      <c r="B22" s="23">
        <v>43831</v>
      </c>
      <c r="C22" s="24">
        <v>76.847342999999995</v>
      </c>
      <c r="D22" s="25">
        <v>2926.46</v>
      </c>
      <c r="E22" s="27">
        <f t="shared" si="0"/>
        <v>5.260194951679175E-2</v>
      </c>
      <c r="F22" s="27">
        <f t="shared" si="1"/>
        <v>-1.8257307714875135E-2</v>
      </c>
      <c r="G22" s="3"/>
      <c r="H22" s="5"/>
    </row>
    <row r="23" spans="2:8" ht="18" customHeight="1" x14ac:dyDescent="0.2">
      <c r="B23" s="23">
        <v>43862</v>
      </c>
      <c r="C23" s="24">
        <v>67.871758</v>
      </c>
      <c r="D23" s="25">
        <v>2976.74</v>
      </c>
      <c r="E23" s="27">
        <f t="shared" si="0"/>
        <v>-0.12420088270097229</v>
      </c>
      <c r="F23" s="27">
        <f t="shared" si="1"/>
        <v>1.7035240523677681E-2</v>
      </c>
      <c r="G23" s="3"/>
      <c r="H23" s="5"/>
    </row>
    <row r="24" spans="2:8" ht="18" customHeight="1" x14ac:dyDescent="0.2">
      <c r="B24" s="23">
        <v>43891</v>
      </c>
      <c r="C24" s="24">
        <v>63.286769999999997</v>
      </c>
      <c r="D24" s="25">
        <v>3037.56</v>
      </c>
      <c r="E24" s="27">
        <f t="shared" si="0"/>
        <v>-6.9943710274530863E-2</v>
      </c>
      <c r="F24" s="27">
        <f t="shared" si="1"/>
        <v>2.0225819582931022E-2</v>
      </c>
      <c r="G24" s="3"/>
      <c r="H24" s="5"/>
    </row>
    <row r="25" spans="2:8" ht="18" customHeight="1" x14ac:dyDescent="0.2">
      <c r="B25" s="23">
        <v>43922</v>
      </c>
      <c r="C25" s="24">
        <v>73.119872999999998</v>
      </c>
      <c r="D25" s="25">
        <v>3140.98</v>
      </c>
      <c r="E25" s="27">
        <f t="shared" si="0"/>
        <v>0.14442388770722944</v>
      </c>
      <c r="F25" s="27">
        <f t="shared" si="1"/>
        <v>3.3480291579323126E-2</v>
      </c>
      <c r="G25" s="3"/>
      <c r="H25" s="5"/>
    </row>
    <row r="26" spans="2:8" ht="18" customHeight="1" x14ac:dyDescent="0.2">
      <c r="B26" s="23">
        <v>43952</v>
      </c>
      <c r="C26" s="24">
        <v>79.127746999999999</v>
      </c>
      <c r="D26" s="25">
        <v>3230.78</v>
      </c>
      <c r="E26" s="27">
        <f t="shared" si="0"/>
        <v>7.896340680781172E-2</v>
      </c>
      <c r="F26" s="27">
        <f t="shared" si="1"/>
        <v>2.818874101228944E-2</v>
      </c>
      <c r="G26" s="3"/>
      <c r="H26" s="5"/>
    </row>
    <row r="27" spans="2:8" ht="18" customHeight="1" x14ac:dyDescent="0.2">
      <c r="B27" s="23">
        <v>43983</v>
      </c>
      <c r="C27" s="24">
        <v>91.035858000000005</v>
      </c>
      <c r="D27" s="25">
        <v>3225.52</v>
      </c>
      <c r="E27" s="27">
        <f t="shared" si="0"/>
        <v>0.14018987577666206</v>
      </c>
      <c r="F27" s="27">
        <f t="shared" si="1"/>
        <v>-1.6294165896177356E-3</v>
      </c>
      <c r="G27" s="3"/>
      <c r="H27" s="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50EF6-F0D7-D148-8FB9-0330952A6EAF}">
  <dimension ref="A1:I47"/>
  <sheetViews>
    <sheetView showGridLines="0" zoomScale="125" workbookViewId="0">
      <selection activeCell="C7" sqref="C7"/>
    </sheetView>
  </sheetViews>
  <sheetFormatPr baseColWidth="10" defaultRowHeight="13.8" x14ac:dyDescent="0.25"/>
  <cols>
    <col min="1" max="1" width="22.75" style="16" bestFit="1" customWidth="1"/>
    <col min="2" max="2" width="26" style="16" bestFit="1" customWidth="1"/>
    <col min="3" max="3" width="17" style="16" bestFit="1" customWidth="1"/>
    <col min="4" max="4" width="22" style="16" bestFit="1" customWidth="1"/>
    <col min="5" max="5" width="15.25" style="16" bestFit="1" customWidth="1"/>
    <col min="6" max="6" width="26.25" style="16" bestFit="1" customWidth="1"/>
    <col min="7" max="8" width="16.25" style="16" bestFit="1" customWidth="1"/>
    <col min="9" max="9" width="15.25" style="16" bestFit="1" customWidth="1"/>
    <col min="10" max="16384" width="11" style="16"/>
  </cols>
  <sheetData>
    <row r="1" spans="1:9" x14ac:dyDescent="0.25">
      <c r="A1" s="16" t="s">
        <v>1</v>
      </c>
    </row>
    <row r="2" spans="1:9" ht="14.4" thickBot="1" x14ac:dyDescent="0.3"/>
    <row r="3" spans="1:9" ht="14.4" x14ac:dyDescent="0.3">
      <c r="A3" s="17" t="s">
        <v>2</v>
      </c>
      <c r="B3" s="17"/>
    </row>
    <row r="4" spans="1:9" x14ac:dyDescent="0.25">
      <c r="A4" s="18" t="s">
        <v>3</v>
      </c>
      <c r="B4" s="18">
        <v>9.2122863394945242E-2</v>
      </c>
    </row>
    <row r="5" spans="1:9" x14ac:dyDescent="0.25">
      <c r="A5" s="18" t="s">
        <v>4</v>
      </c>
      <c r="B5" s="18">
        <v>8.4866219600837432E-3</v>
      </c>
    </row>
    <row r="6" spans="1:9" x14ac:dyDescent="0.25">
      <c r="A6" s="18" t="s">
        <v>5</v>
      </c>
      <c r="B6" s="18">
        <v>-3.8728300803721791E-2</v>
      </c>
    </row>
    <row r="7" spans="1:9" x14ac:dyDescent="0.25">
      <c r="A7" s="18" t="s">
        <v>6</v>
      </c>
      <c r="B7" s="18">
        <v>0.10359235545020119</v>
      </c>
    </row>
    <row r="8" spans="1:9" ht="14.4" thickBot="1" x14ac:dyDescent="0.3">
      <c r="A8" s="19" t="s">
        <v>7</v>
      </c>
      <c r="B8" s="19">
        <v>23</v>
      </c>
    </row>
    <row r="10" spans="1:9" ht="14.4" thickBot="1" x14ac:dyDescent="0.3">
      <c r="A10" s="16" t="s">
        <v>8</v>
      </c>
    </row>
    <row r="11" spans="1:9" ht="14.4" x14ac:dyDescent="0.3">
      <c r="A11" s="20"/>
      <c r="B11" s="20" t="s">
        <v>13</v>
      </c>
      <c r="C11" s="20" t="s">
        <v>14</v>
      </c>
      <c r="D11" s="20" t="s">
        <v>15</v>
      </c>
      <c r="E11" s="20" t="s">
        <v>16</v>
      </c>
      <c r="F11" s="20" t="s">
        <v>17</v>
      </c>
    </row>
    <row r="12" spans="1:9" x14ac:dyDescent="0.25">
      <c r="A12" s="18" t="s">
        <v>9</v>
      </c>
      <c r="B12" s="18">
        <v>1</v>
      </c>
      <c r="C12" s="18">
        <v>1.9289056680935057E-3</v>
      </c>
      <c r="D12" s="18">
        <v>1.9289056680935057E-3</v>
      </c>
      <c r="E12" s="18">
        <v>0.17974448465241372</v>
      </c>
      <c r="F12" s="18">
        <v>0.67590417113056467</v>
      </c>
    </row>
    <row r="13" spans="1:9" x14ac:dyDescent="0.25">
      <c r="A13" s="18" t="s">
        <v>10</v>
      </c>
      <c r="B13" s="18">
        <v>21</v>
      </c>
      <c r="C13" s="18">
        <v>0.2253588982621374</v>
      </c>
      <c r="D13" s="18">
        <v>1.0731376107720828E-2</v>
      </c>
      <c r="E13" s="18"/>
      <c r="F13" s="18"/>
    </row>
    <row r="14" spans="1:9" ht="14.4" thickBot="1" x14ac:dyDescent="0.3">
      <c r="A14" s="19" t="s">
        <v>11</v>
      </c>
      <c r="B14" s="19">
        <v>22</v>
      </c>
      <c r="C14" s="19">
        <v>0.2272878039302309</v>
      </c>
      <c r="D14" s="19"/>
      <c r="E14" s="19"/>
      <c r="F14" s="19"/>
    </row>
    <row r="15" spans="1:9" ht="14.4" thickBot="1" x14ac:dyDescent="0.3"/>
    <row r="16" spans="1:9" ht="14.4" x14ac:dyDescent="0.3">
      <c r="A16" s="20"/>
      <c r="B16" s="20" t="s">
        <v>18</v>
      </c>
      <c r="C16" s="20" t="s">
        <v>6</v>
      </c>
      <c r="D16" s="20" t="s">
        <v>19</v>
      </c>
      <c r="E16" s="20" t="s">
        <v>20</v>
      </c>
      <c r="F16" s="20" t="s">
        <v>21</v>
      </c>
      <c r="G16" s="20" t="s">
        <v>22</v>
      </c>
      <c r="H16" s="20" t="s">
        <v>23</v>
      </c>
      <c r="I16" s="20" t="s">
        <v>24</v>
      </c>
    </row>
    <row r="17" spans="1:9" x14ac:dyDescent="0.25">
      <c r="A17" s="18" t="s">
        <v>12</v>
      </c>
      <c r="B17" s="18">
        <v>2.7763623246549411E-2</v>
      </c>
      <c r="C17" s="18">
        <v>2.1971544499379089E-2</v>
      </c>
      <c r="D17" s="18">
        <v>1.2636172776717634</v>
      </c>
      <c r="E17" s="18">
        <v>0.2202156775174188</v>
      </c>
      <c r="F17" s="18">
        <v>-1.7928704884409643E-2</v>
      </c>
      <c r="G17" s="18">
        <v>7.345595137750846E-2</v>
      </c>
      <c r="H17" s="18">
        <v>-1.7928704884409643E-2</v>
      </c>
      <c r="I17" s="18">
        <v>7.345595137750846E-2</v>
      </c>
    </row>
    <row r="18" spans="1:9" ht="14.4" thickBot="1" x14ac:dyDescent="0.3">
      <c r="A18" s="19" t="s">
        <v>25</v>
      </c>
      <c r="B18" s="19">
        <v>0.2269849371607886</v>
      </c>
      <c r="C18" s="19">
        <v>0.53538876272372438</v>
      </c>
      <c r="D18" s="19">
        <v>0.42396283404610641</v>
      </c>
      <c r="E18" s="19">
        <v>0.67590417113057089</v>
      </c>
      <c r="F18" s="19">
        <v>-0.88641694611109134</v>
      </c>
      <c r="G18" s="19">
        <v>1.3403868204326685</v>
      </c>
      <c r="H18" s="19">
        <v>-0.88641694611109134</v>
      </c>
      <c r="I18" s="19">
        <v>1.3403868204326685</v>
      </c>
    </row>
    <row r="22" spans="1:9" x14ac:dyDescent="0.25">
      <c r="A22" s="16" t="s">
        <v>26</v>
      </c>
      <c r="F22" s="16" t="s">
        <v>30</v>
      </c>
    </row>
    <row r="23" spans="1:9" ht="14.4" thickBot="1" x14ac:dyDescent="0.3"/>
    <row r="24" spans="1:9" ht="14.4" x14ac:dyDescent="0.3">
      <c r="A24" s="20" t="s">
        <v>27</v>
      </c>
      <c r="B24" s="20" t="s">
        <v>33</v>
      </c>
      <c r="C24" s="20" t="s">
        <v>28</v>
      </c>
      <c r="D24" s="20" t="s">
        <v>29</v>
      </c>
      <c r="F24" s="20" t="s">
        <v>31</v>
      </c>
      <c r="G24" s="20" t="s">
        <v>32</v>
      </c>
    </row>
    <row r="25" spans="1:9" x14ac:dyDescent="0.25">
      <c r="A25" s="18">
        <v>1</v>
      </c>
      <c r="B25" s="18">
        <v>2.1577713306259259E-2</v>
      </c>
      <c r="C25" s="18">
        <v>0.15759457909318969</v>
      </c>
      <c r="D25" s="18">
        <v>1.5570955360427929</v>
      </c>
      <c r="F25" s="18">
        <v>2.1739130434782608</v>
      </c>
      <c r="G25" s="18">
        <v>-0.20339554359992643</v>
      </c>
    </row>
    <row r="26" spans="1:9" x14ac:dyDescent="0.25">
      <c r="A26" s="18">
        <v>2</v>
      </c>
      <c r="B26" s="18">
        <v>2.8379912715855989E-2</v>
      </c>
      <c r="C26" s="18">
        <v>-3.3216482841001857E-2</v>
      </c>
      <c r="D26" s="18">
        <v>-0.32819172748436948</v>
      </c>
      <c r="F26" s="18">
        <v>6.5217391304347823</v>
      </c>
      <c r="G26" s="18">
        <v>-0.13647592180856852</v>
      </c>
    </row>
    <row r="27" spans="1:9" x14ac:dyDescent="0.25">
      <c r="A27" s="18">
        <v>3</v>
      </c>
      <c r="B27" s="18">
        <v>3.2616153175522716E-2</v>
      </c>
      <c r="C27" s="18">
        <v>-6.3567798717525062E-2</v>
      </c>
      <c r="D27" s="18">
        <v>-0.62807449462201992</v>
      </c>
      <c r="F27" s="18">
        <v>10.869565217391305</v>
      </c>
      <c r="G27" s="18">
        <v>-0.12420088270097229</v>
      </c>
    </row>
    <row r="28" spans="1:9" x14ac:dyDescent="0.25">
      <c r="A28" s="18">
        <v>4</v>
      </c>
      <c r="B28" s="18">
        <v>2.8860122446062755E-2</v>
      </c>
      <c r="C28" s="18">
        <v>-0.23225566604598918</v>
      </c>
      <c r="D28" s="18">
        <v>-2.2947760189581521</v>
      </c>
      <c r="F28" s="18">
        <v>15.217391304347824</v>
      </c>
      <c r="G28" s="18">
        <v>-0.12060546174614914</v>
      </c>
    </row>
    <row r="29" spans="1:9" x14ac:dyDescent="0.25">
      <c r="A29" s="18">
        <v>5</v>
      </c>
      <c r="B29" s="18">
        <v>3.5796161657830436E-2</v>
      </c>
      <c r="C29" s="18">
        <v>-0.15640162340397956</v>
      </c>
      <c r="D29" s="18">
        <v>-1.5453086713609341</v>
      </c>
      <c r="F29" s="18">
        <v>19.565217391304348</v>
      </c>
      <c r="G29" s="18">
        <v>-6.9943710274530863E-2</v>
      </c>
    </row>
    <row r="30" spans="1:9" x14ac:dyDescent="0.25">
      <c r="A30" s="18">
        <v>6</v>
      </c>
      <c r="B30" s="18">
        <v>3.4531025175761232E-2</v>
      </c>
      <c r="C30" s="18">
        <v>1.915558377144138E-2</v>
      </c>
      <c r="D30" s="18">
        <v>0.18926459369625673</v>
      </c>
      <c r="F30" s="18">
        <v>23.913043478260871</v>
      </c>
      <c r="G30" s="18">
        <v>-3.0951645542002349E-2</v>
      </c>
    </row>
    <row r="31" spans="1:9" x14ac:dyDescent="0.25">
      <c r="A31" s="18">
        <v>7</v>
      </c>
      <c r="B31" s="18">
        <v>2.8736277926188949E-2</v>
      </c>
      <c r="C31" s="18">
        <v>1.0787226455758171E-2</v>
      </c>
      <c r="D31" s="18">
        <v>0.10658197926092006</v>
      </c>
      <c r="F31" s="18">
        <v>28.260869565217391</v>
      </c>
      <c r="G31" s="18">
        <v>-2.0390487162426904E-2</v>
      </c>
    </row>
    <row r="32" spans="1:9" x14ac:dyDescent="0.25">
      <c r="A32" s="18">
        <v>8</v>
      </c>
      <c r="B32" s="18">
        <v>1.143674447113395E-2</v>
      </c>
      <c r="C32" s="18">
        <v>8.544551126901144E-2</v>
      </c>
      <c r="D32" s="18">
        <v>0.84423477595125851</v>
      </c>
      <c r="F32" s="18">
        <v>32.608695652173907</v>
      </c>
      <c r="G32" s="18">
        <v>-4.8365701251458651E-3</v>
      </c>
    </row>
    <row r="33" spans="1:7" x14ac:dyDescent="0.25">
      <c r="A33" s="18">
        <v>9</v>
      </c>
      <c r="B33" s="18">
        <v>3.1781659931892248E-2</v>
      </c>
      <c r="C33" s="18">
        <v>2.3119210979445068E-2</v>
      </c>
      <c r="D33" s="18">
        <v>0.22842676708846962</v>
      </c>
      <c r="F33" s="18">
        <v>36.95652173913043</v>
      </c>
      <c r="G33" s="18">
        <v>3.9523504381947121E-2</v>
      </c>
    </row>
    <row r="34" spans="1:7" x14ac:dyDescent="0.25">
      <c r="A34" s="18">
        <v>10</v>
      </c>
      <c r="B34" s="18">
        <v>5.9128530992876432E-3</v>
      </c>
      <c r="C34" s="18">
        <v>-0.14238877490785617</v>
      </c>
      <c r="D34" s="18">
        <v>-1.4068562958661186</v>
      </c>
      <c r="F34" s="18">
        <v>41.304347826086953</v>
      </c>
      <c r="G34" s="18">
        <v>5.260194951679175E-2</v>
      </c>
    </row>
    <row r="35" spans="1:7" x14ac:dyDescent="0.25">
      <c r="A35" s="18">
        <v>11</v>
      </c>
      <c r="B35" s="18">
        <v>4.4955951500690969E-2</v>
      </c>
      <c r="C35" s="18">
        <v>8.1564637289116518E-2</v>
      </c>
      <c r="D35" s="18">
        <v>0.80589023653365777</v>
      </c>
      <c r="F35" s="18">
        <v>45.652173913043477</v>
      </c>
      <c r="G35" s="18">
        <v>5.3686608947202612E-2</v>
      </c>
    </row>
    <row r="36" spans="1:7" x14ac:dyDescent="0.25">
      <c r="A36" s="18">
        <v>12</v>
      </c>
      <c r="B36" s="18">
        <v>3.441328157972208E-2</v>
      </c>
      <c r="C36" s="18">
        <v>3.9203797266877755E-2</v>
      </c>
      <c r="D36" s="18">
        <v>0.3873487151108484</v>
      </c>
      <c r="F36" s="18">
        <v>49.999999999999993</v>
      </c>
      <c r="G36" s="18">
        <v>5.4900870911337316E-2</v>
      </c>
    </row>
    <row r="37" spans="1:7" x14ac:dyDescent="0.25">
      <c r="A37" s="18">
        <v>13</v>
      </c>
      <c r="B37" s="18">
        <v>3.1796133644052732E-2</v>
      </c>
      <c r="C37" s="18">
        <v>-5.2186620806479636E-2</v>
      </c>
      <c r="D37" s="18">
        <v>-0.51562404472603429</v>
      </c>
      <c r="F37" s="18">
        <v>54.347826086956516</v>
      </c>
      <c r="G37" s="18">
        <v>7.1696053126868928E-2</v>
      </c>
    </row>
    <row r="38" spans="1:7" x14ac:dyDescent="0.25">
      <c r="A38" s="18">
        <v>14</v>
      </c>
      <c r="B38" s="18">
        <v>3.6516238790983147E-2</v>
      </c>
      <c r="C38" s="18">
        <v>3.7698652520447823E-2</v>
      </c>
      <c r="D38" s="18">
        <v>0.37247730151750114</v>
      </c>
      <c r="F38" s="18">
        <v>58.695652173913039</v>
      </c>
      <c r="G38" s="18">
        <v>7.3617078846599834E-2</v>
      </c>
    </row>
    <row r="39" spans="1:7" x14ac:dyDescent="0.25">
      <c r="A39" s="18">
        <v>15</v>
      </c>
      <c r="B39" s="18">
        <v>1.2319366365840629E-2</v>
      </c>
      <c r="C39" s="18">
        <v>9.265712577693308E-2</v>
      </c>
      <c r="D39" s="18">
        <v>0.91548832301207539</v>
      </c>
      <c r="F39" s="18">
        <v>63.043478260869556</v>
      </c>
      <c r="G39" s="18">
        <v>7.4214891311430969E-2</v>
      </c>
    </row>
    <row r="40" spans="1:7" x14ac:dyDescent="0.25">
      <c r="A40" s="18">
        <v>16</v>
      </c>
      <c r="B40" s="18">
        <v>4.289405771727297E-2</v>
      </c>
      <c r="C40" s="18">
        <v>2.8801995409595958E-2</v>
      </c>
      <c r="D40" s="18">
        <v>0.28457488030021283</v>
      </c>
      <c r="F40" s="18">
        <v>67.391304347826093</v>
      </c>
      <c r="G40" s="18">
        <v>7.896340680781172E-2</v>
      </c>
    </row>
    <row r="41" spans="1:7" x14ac:dyDescent="0.25">
      <c r="A41" s="18">
        <v>17</v>
      </c>
      <c r="B41" s="18">
        <v>3.0724135001813476E-2</v>
      </c>
      <c r="C41" s="18">
        <v>6.6477513545146513E-2</v>
      </c>
      <c r="D41" s="18">
        <v>0.6568236051264349</v>
      </c>
      <c r="F41" s="18">
        <v>71.739130434782609</v>
      </c>
      <c r="G41" s="18">
        <v>9.688225574014539E-2</v>
      </c>
    </row>
    <row r="42" spans="1:7" x14ac:dyDescent="0.25">
      <c r="A42" s="18">
        <v>18</v>
      </c>
      <c r="B42" s="18">
        <v>2.3619489402163296E-2</v>
      </c>
      <c r="C42" s="18">
        <v>2.8982460114628454E-2</v>
      </c>
      <c r="D42" s="18">
        <v>0.28635794154658489</v>
      </c>
      <c r="F42" s="18">
        <v>76.086956521739125</v>
      </c>
      <c r="G42" s="18">
        <v>9.7201648546959993E-2</v>
      </c>
    </row>
    <row r="43" spans="1:7" x14ac:dyDescent="0.25">
      <c r="A43" s="18">
        <v>19</v>
      </c>
      <c r="B43" s="18">
        <v>3.1630366246335306E-2</v>
      </c>
      <c r="C43" s="18">
        <v>-0.1558312489473076</v>
      </c>
      <c r="D43" s="18">
        <v>-1.5396731506122694</v>
      </c>
      <c r="F43" s="18">
        <v>80.434782608695656</v>
      </c>
      <c r="G43" s="18">
        <v>0.10497649214277371</v>
      </c>
    </row>
    <row r="44" spans="1:7" x14ac:dyDescent="0.25">
      <c r="A44" s="18">
        <v>20</v>
      </c>
      <c r="B44" s="18">
        <v>3.2354579633606453E-2</v>
      </c>
      <c r="C44" s="18">
        <v>-0.10229828990813732</v>
      </c>
      <c r="D44" s="18">
        <v>-1.0107467622130641</v>
      </c>
      <c r="F44" s="18">
        <v>84.782608695652172</v>
      </c>
      <c r="G44" s="18">
        <v>0.12652058878980749</v>
      </c>
    </row>
    <row r="45" spans="1:7" x14ac:dyDescent="0.25">
      <c r="A45" s="18">
        <v>21</v>
      </c>
      <c r="B45" s="18">
        <v>3.5363145126806952E-2</v>
      </c>
      <c r="C45" s="18">
        <v>0.10906074258042249</v>
      </c>
      <c r="D45" s="18">
        <v>1.0775624162114759</v>
      </c>
      <c r="F45" s="18">
        <v>89.130434782608702</v>
      </c>
      <c r="G45" s="18">
        <v>0.14018987577666206</v>
      </c>
    </row>
    <row r="46" spans="1:7" x14ac:dyDescent="0.25">
      <c r="A46" s="18">
        <v>22</v>
      </c>
      <c r="B46" s="18">
        <v>3.4162042853865676E-2</v>
      </c>
      <c r="C46" s="18">
        <v>4.4801363953946044E-2</v>
      </c>
      <c r="D46" s="18">
        <v>0.4426548439846209</v>
      </c>
      <c r="F46" s="18">
        <v>93.478260869565219</v>
      </c>
      <c r="G46" s="18">
        <v>0.14442388770722944</v>
      </c>
    </row>
    <row r="47" spans="1:7" ht="14.4" thickBot="1" x14ac:dyDescent="0.3">
      <c r="A47" s="19">
        <v>23</v>
      </c>
      <c r="B47" s="19">
        <v>2.7393770224346282E-2</v>
      </c>
      <c r="C47" s="19">
        <v>0.11279610555231578</v>
      </c>
      <c r="D47" s="19">
        <v>1.1144692504598497</v>
      </c>
      <c r="F47" s="19">
        <v>97.826086956521735</v>
      </c>
      <c r="G47" s="19">
        <v>0.17917229239944896</v>
      </c>
    </row>
  </sheetData>
  <sortState xmlns:xlrd2="http://schemas.microsoft.com/office/spreadsheetml/2017/richdata2" ref="G25:G47">
    <sortCondition ref="G2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Graphiques</vt:lpstr>
      </vt:variant>
      <vt:variant>
        <vt:i4>1</vt:i4>
      </vt:variant>
    </vt:vector>
  </HeadingPairs>
  <TitlesOfParts>
    <vt:vector size="3" baseType="lpstr">
      <vt:lpstr>Data</vt:lpstr>
      <vt:lpstr>Regression_data</vt:lpstr>
      <vt:lpstr>APPL_regression_chart</vt:lpstr>
    </vt:vector>
  </TitlesOfParts>
  <Company>365 Financial Analyst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365 Financial Analyst</dc:creator>
  <cp:lastModifiedBy>Longin</cp:lastModifiedBy>
  <dcterms:created xsi:type="dcterms:W3CDTF">2017-08-22T21:42:52Z</dcterms:created>
  <dcterms:modified xsi:type="dcterms:W3CDTF">2022-01-29T21:54:21Z</dcterms:modified>
</cp:coreProperties>
</file>