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1. SimTrade\0.  Blog SimTrade\1. Billets en cours de rédaction\2021-12 Maite CARNICERO MARTINEZ Rattrapage BBA\V1\"/>
    </mc:Choice>
  </mc:AlternateContent>
  <xr:revisionPtr revIDLastSave="0" documentId="8_{D6373D0E-0EB7-4987-BF98-15D8B1B086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PV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D23" i="4"/>
  <c r="D22" i="4"/>
  <c r="D21" i="4"/>
  <c r="D20" i="4"/>
  <c r="D19" i="4"/>
  <c r="D26" i="4"/>
  <c r="D34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41" i="4"/>
  <c r="F27" i="4"/>
  <c r="F19" i="4"/>
  <c r="F21" i="4"/>
  <c r="F24" i="4"/>
  <c r="F20" i="4"/>
  <c r="F29" i="4"/>
  <c r="F23" i="4"/>
  <c r="F22" i="4"/>
  <c r="D27" i="4" l="1"/>
  <c r="D29" i="4" s="1"/>
</calcChain>
</file>

<file path=xl/sharedStrings.xml><?xml version="1.0" encoding="utf-8"?>
<sst xmlns="http://schemas.openxmlformats.org/spreadsheetml/2006/main" count="21" uniqueCount="18">
  <si>
    <t>Cash flows</t>
  </si>
  <si>
    <t>Discount rate</t>
  </si>
  <si>
    <t>Net present value (NPV)</t>
  </si>
  <si>
    <t>Discount rate (r)</t>
  </si>
  <si>
    <t>Initial cash flow</t>
  </si>
  <si>
    <t>Discounted cash flows</t>
  </si>
  <si>
    <t>Characteristics of the investment project</t>
  </si>
  <si>
    <t>2) Computation of NPV with Excel</t>
  </si>
  <si>
    <t>Present value of future cash flows</t>
  </si>
  <si>
    <t xml:space="preserve"> =D6+VAN(D13;D7:D11) with the French version of Excel</t>
  </si>
  <si>
    <t xml:space="preserve"> =D6+VNA(D13;D7:D11) with the Spanish version of Excel</t>
  </si>
  <si>
    <t xml:space="preserve"> =D6+NPV(D13;D7:D11) with the English version of Excel</t>
  </si>
  <si>
    <t>3) Graphical representation of the net present value (NPV) as a function of the discount rate (r)</t>
  </si>
  <si>
    <t>1) Hand-made computation of NPV</t>
  </si>
  <si>
    <t>Application of the decision criterion based on the NPV: as the NPV of the investment project is positive, the investment project should be undertaken.</t>
  </si>
  <si>
    <t>Date</t>
  </si>
  <si>
    <t>Net present value (NPV) of an investment project</t>
  </si>
  <si>
    <t>=13000/(1+D13)^5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</si>
</sst>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#,##0.00\ &quot;€&quot;"/>
  </numFmts>
  <fonts count="8" x14ac:knownFonts="1">
    <font>
      <sz val="10"/>
      <color rgb="FF000000"/>
      <name val="Arial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73763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9" fontId="5" fillId="5" borderId="0" xfId="1" applyFont="1" applyFill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166" fontId="5" fillId="0" borderId="2" xfId="2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6" fontId="7" fillId="0" borderId="0" xfId="0" quotePrefix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ysClr val="windowText" lastClr="000000"/>
                </a:solidFill>
              </a:rPr>
              <a:t>NPV</a:t>
            </a:r>
            <a:r>
              <a:rPr lang="fr-FR" baseline="0">
                <a:solidFill>
                  <a:sysClr val="windowText" lastClr="000000"/>
                </a:solidFill>
              </a:rPr>
              <a:t> as a function of r</a:t>
            </a:r>
            <a:endParaRPr lang="fr-FR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NPV!$D$41:$D$56</c:f>
              <c:numCache>
                <c:formatCode>#\ ##0.00\ "€"</c:formatCode>
                <c:ptCount val="16"/>
                <c:pt idx="0">
                  <c:v>10400</c:v>
                </c:pt>
                <c:pt idx="1">
                  <c:v>8749.0986208220274</c:v>
                </c:pt>
                <c:pt idx="2">
                  <c:v>7175.2252069226161</c:v>
                </c:pt>
                <c:pt idx="3">
                  <c:v>5673.8747369742632</c:v>
                </c:pt>
                <c:pt idx="4">
                  <c:v>4240.8529113126278</c:v>
                </c:pt>
                <c:pt idx="5">
                  <c:v>2872.2516901516356</c:v>
                </c:pt>
                <c:pt idx="6">
                  <c:v>1564.4269843912334</c:v>
                </c:pt>
                <c:pt idx="7">
                  <c:v>313.97829039803764</c:v>
                </c:pt>
                <c:pt idx="8">
                  <c:v>-882.26991784113488</c:v>
                </c:pt>
                <c:pt idx="9">
                  <c:v>-2027.2852062820821</c:v>
                </c:pt>
                <c:pt idx="10">
                  <c:v>-3123.8427578841656</c:v>
                </c:pt>
                <c:pt idx="11">
                  <c:v>-4174.5396435783914</c:v>
                </c:pt>
                <c:pt idx="12">
                  <c:v>-5181.8079078843803</c:v>
                </c:pt>
                <c:pt idx="13">
                  <c:v>-6147.9265777499531</c:v>
                </c:pt>
                <c:pt idx="14">
                  <c:v>-7075.0326923461544</c:v>
                </c:pt>
                <c:pt idx="15">
                  <c:v>-7965.1314418762267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NPV!#REF!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6F9-5F4F-A3CE-EFF48EFC5ADF}"/>
            </c:ext>
          </c:extLst>
        </c:ser>
        <c:ser>
          <c:idx val="2"/>
          <c:order val="1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NPV!#REF!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NPV!#REF!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6F9-5F4F-A3CE-EFF48EFC5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0450255"/>
        <c:axId val="1379977519"/>
      </c:lineChart>
      <c:catAx>
        <c:axId val="1380450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Discount rate (r)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9977519"/>
        <c:crosses val="autoZero"/>
        <c:auto val="1"/>
        <c:lblAlgn val="ctr"/>
        <c:lblOffset val="100"/>
        <c:noMultiLvlLbl val="0"/>
      </c:catAx>
      <c:valAx>
        <c:axId val="137997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Net present value (NPV)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045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678180</xdr:colOff>
      <xdr:row>38</xdr:row>
      <xdr:rowOff>226060</xdr:rowOff>
    </xdr:from>
    <xdr:to>
      <xdr:col>9</xdr:col>
      <xdr:colOff>441960</xdr:colOff>
      <xdr:row>56</xdr:row>
      <xdr:rowOff>7620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8276FCD-E4C2-494F-87A9-EB1B67F23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13EE-A8DD-4A12-9080-B6C3F4DCCD98}">
  <sheetPr>
    <outlinePr summaryBelow="0" summaryRight="0"/>
  </sheetPr>
  <dimension ref="A1:F58"/>
  <sheetViews>
    <sheetView tabSelected="1" zoomScaleNormal="100" workbookViewId="0"/>
  </sheetViews>
  <sheetFormatPr baseColWidth="10" defaultColWidth="14.44140625" defaultRowHeight="18" customHeight="1" x14ac:dyDescent="0.25"/>
  <cols>
    <col min="1" max="1" width="3.88671875" style="3" customWidth="1"/>
    <col min="2" max="2" width="4.77734375" style="3" customWidth="1"/>
    <col min="3" max="4" width="35.44140625" style="3" customWidth="1"/>
    <col min="5" max="5" width="12.6640625" style="3" customWidth="1"/>
    <col min="6" max="6" width="30.109375" style="3" customWidth="1"/>
    <col min="7" max="7" width="6.88671875" style="3" customWidth="1"/>
    <col min="8" max="8" width="28.33203125" style="3" customWidth="1"/>
    <col min="9" max="16384" width="14.44140625" style="3"/>
  </cols>
  <sheetData>
    <row r="1" spans="1:6" ht="18" customHeight="1" x14ac:dyDescent="0.25">
      <c r="A1" s="1" t="s">
        <v>16</v>
      </c>
    </row>
    <row r="2" spans="1:6" ht="18" customHeight="1" x14ac:dyDescent="0.25">
      <c r="A2" s="2"/>
    </row>
    <row r="3" spans="1:6" ht="18" customHeight="1" x14ac:dyDescent="0.25">
      <c r="B3" s="2" t="s">
        <v>6</v>
      </c>
      <c r="F3" s="2"/>
    </row>
    <row r="4" spans="1:6" ht="18" customHeight="1" x14ac:dyDescent="0.25">
      <c r="B4" s="2"/>
    </row>
    <row r="5" spans="1:6" ht="18" customHeight="1" x14ac:dyDescent="0.25">
      <c r="B5" s="2"/>
      <c r="C5" s="10" t="s">
        <v>15</v>
      </c>
      <c r="D5" s="9" t="s">
        <v>0</v>
      </c>
    </row>
    <row r="6" spans="1:6" ht="18" customHeight="1" x14ac:dyDescent="0.25">
      <c r="C6" s="4">
        <v>0</v>
      </c>
      <c r="D6" s="5">
        <v>-42000</v>
      </c>
    </row>
    <row r="7" spans="1:6" ht="18" customHeight="1" x14ac:dyDescent="0.25">
      <c r="C7" s="4">
        <v>1</v>
      </c>
      <c r="D7" s="5">
        <v>8400</v>
      </c>
    </row>
    <row r="8" spans="1:6" ht="18" customHeight="1" x14ac:dyDescent="0.25">
      <c r="C8" s="4">
        <v>2</v>
      </c>
      <c r="D8" s="5">
        <v>9000</v>
      </c>
    </row>
    <row r="9" spans="1:6" ht="18" customHeight="1" x14ac:dyDescent="0.25">
      <c r="C9" s="4">
        <v>3</v>
      </c>
      <c r="D9" s="5">
        <v>10300</v>
      </c>
    </row>
    <row r="10" spans="1:6" ht="18" customHeight="1" x14ac:dyDescent="0.25">
      <c r="C10" s="4">
        <v>4</v>
      </c>
      <c r="D10" s="5">
        <v>11700</v>
      </c>
    </row>
    <row r="11" spans="1:6" ht="18" customHeight="1" x14ac:dyDescent="0.25">
      <c r="C11" s="4">
        <v>5</v>
      </c>
      <c r="D11" s="5">
        <v>13000</v>
      </c>
    </row>
    <row r="13" spans="1:6" ht="18" customHeight="1" x14ac:dyDescent="0.25">
      <c r="C13" s="15" t="s">
        <v>1</v>
      </c>
      <c r="D13" s="6">
        <v>0.06</v>
      </c>
    </row>
    <row r="16" spans="1:6" ht="18" customHeight="1" x14ac:dyDescent="0.25">
      <c r="B16" s="2" t="s">
        <v>13</v>
      </c>
    </row>
    <row r="18" spans="2:6" ht="18" customHeight="1" x14ac:dyDescent="0.25">
      <c r="C18" s="10" t="s">
        <v>15</v>
      </c>
      <c r="D18" s="9" t="s">
        <v>5</v>
      </c>
    </row>
    <row r="19" spans="2:6" ht="18" customHeight="1" x14ac:dyDescent="0.25">
      <c r="C19" s="4">
        <v>0</v>
      </c>
      <c r="D19" s="5">
        <f>-42000</f>
        <v>-42000</v>
      </c>
      <c r="F19" s="19" t="str">
        <f t="shared" ref="F19:F24" ca="1" si="0">_xlfn.FORMULATEXT(D19)</f>
        <v>=-42000</v>
      </c>
    </row>
    <row r="20" spans="2:6" ht="18" customHeight="1" x14ac:dyDescent="0.25">
      <c r="C20" s="23">
        <v>1</v>
      </c>
      <c r="D20" s="5">
        <f>8400/(1+0.06)</f>
        <v>7924.5283018867922</v>
      </c>
      <c r="F20" s="19" t="str">
        <f t="shared" ca="1" si="0"/>
        <v>=8400/(1+0.06)</v>
      </c>
    </row>
    <row r="21" spans="2:6" ht="18" customHeight="1" x14ac:dyDescent="0.25">
      <c r="C21" s="23">
        <v>2</v>
      </c>
      <c r="D21" s="5">
        <f>9000/(1+0.06)^2</f>
        <v>8009.9679601281587</v>
      </c>
      <c r="F21" s="19" t="str">
        <f t="shared" ca="1" si="0"/>
        <v>=9000/(1+0.06)^2</v>
      </c>
    </row>
    <row r="22" spans="2:6" ht="18" customHeight="1" x14ac:dyDescent="0.25">
      <c r="C22" s="23">
        <v>3</v>
      </c>
      <c r="D22" s="5">
        <f>10300/(1+0.06)^3</f>
        <v>8648.0786152327073</v>
      </c>
      <c r="F22" s="19" t="str">
        <f t="shared" ca="1" si="0"/>
        <v>=10300/(1+0.06)^3</v>
      </c>
    </row>
    <row r="23" spans="2:6" ht="18" customHeight="1" x14ac:dyDescent="0.25">
      <c r="C23" s="23">
        <v>4</v>
      </c>
      <c r="D23" s="5">
        <f>11700/(1+0.06)^4</f>
        <v>9267.4958598848389</v>
      </c>
      <c r="F23" s="19" t="str">
        <f t="shared" ca="1" si="0"/>
        <v>=11700/(1+0.06)^4</v>
      </c>
    </row>
    <row r="24" spans="2:6" ht="18" customHeight="1" x14ac:dyDescent="0.25">
      <c r="C24" s="23">
        <v>5</v>
      </c>
      <c r="D24" s="5">
        <f>13000/(1+0.06)^5</f>
        <v>9714.35624725874</v>
      </c>
      <c r="F24" s="19" t="str">
        <f t="shared" ca="1" si="0"/>
        <v>=13000/(1+0.06)^5</v>
      </c>
    </row>
    <row r="26" spans="2:6" ht="18" customHeight="1" x14ac:dyDescent="0.25">
      <c r="C26" s="16" t="s">
        <v>4</v>
      </c>
      <c r="D26" s="5">
        <f>D19</f>
        <v>-42000</v>
      </c>
      <c r="F26" s="21" t="s">
        <v>17</v>
      </c>
    </row>
    <row r="27" spans="2:6" ht="18" customHeight="1" x14ac:dyDescent="0.25">
      <c r="C27" s="16" t="s">
        <v>8</v>
      </c>
      <c r="D27" s="5">
        <f>D20+D21+D22+D23+D24</f>
        <v>43564.426984391233</v>
      </c>
      <c r="F27" s="22" t="str">
        <f ca="1">_xlfn.FORMULATEXT(D27)</f>
        <v>=D20+D21+D22+D23+D24</v>
      </c>
    </row>
    <row r="28" spans="2:6" ht="18" customHeight="1" x14ac:dyDescent="0.25">
      <c r="D28" s="11"/>
    </row>
    <row r="29" spans="2:6" ht="18" customHeight="1" x14ac:dyDescent="0.25">
      <c r="C29" s="13" t="s">
        <v>2</v>
      </c>
      <c r="D29" s="12">
        <f>D26+D27</f>
        <v>1564.4269843912334</v>
      </c>
      <c r="F29" s="19" t="str">
        <f ca="1">_xlfn.FORMULATEXT(D29)</f>
        <v>=D26+D27</v>
      </c>
    </row>
    <row r="32" spans="2:6" ht="18" customHeight="1" x14ac:dyDescent="0.25">
      <c r="B32" s="2" t="s">
        <v>7</v>
      </c>
    </row>
    <row r="34" spans="2:6" ht="18" customHeight="1" x14ac:dyDescent="0.25">
      <c r="C34" s="13" t="s">
        <v>2</v>
      </c>
      <c r="D34" s="14">
        <f>D6+NPV(D13,D7:D11)</f>
        <v>1564.4269843912334</v>
      </c>
      <c r="F34" s="20" t="s">
        <v>9</v>
      </c>
    </row>
    <row r="35" spans="2:6" ht="18" customHeight="1" x14ac:dyDescent="0.25">
      <c r="F35" s="19" t="s">
        <v>11</v>
      </c>
    </row>
    <row r="36" spans="2:6" ht="18" customHeight="1" x14ac:dyDescent="0.25">
      <c r="F36" s="19" t="s">
        <v>10</v>
      </c>
    </row>
    <row r="38" spans="2:6" ht="18" customHeight="1" x14ac:dyDescent="0.25">
      <c r="B38" s="2" t="s">
        <v>12</v>
      </c>
    </row>
    <row r="40" spans="2:6" ht="18" customHeight="1" x14ac:dyDescent="0.25">
      <c r="C40" s="17" t="s">
        <v>3</v>
      </c>
      <c r="D40" s="18" t="s">
        <v>2</v>
      </c>
    </row>
    <row r="41" spans="2:6" ht="18" customHeight="1" x14ac:dyDescent="0.25">
      <c r="C41" s="7">
        <v>0</v>
      </c>
      <c r="D41" s="8">
        <f>$D$6+NPV(C41,$D$7:$D$11)</f>
        <v>10400</v>
      </c>
    </row>
    <row r="42" spans="2:6" ht="18" customHeight="1" x14ac:dyDescent="0.25">
      <c r="C42" s="7">
        <v>0.01</v>
      </c>
      <c r="D42" s="8">
        <f t="shared" ref="D42:D56" si="1">$D$6+NPV(C42,$D$7:$D$11)</f>
        <v>8749.0986208220274</v>
      </c>
    </row>
    <row r="43" spans="2:6" ht="18" customHeight="1" x14ac:dyDescent="0.25">
      <c r="C43" s="7">
        <v>0.02</v>
      </c>
      <c r="D43" s="8">
        <f t="shared" si="1"/>
        <v>7175.2252069226161</v>
      </c>
    </row>
    <row r="44" spans="2:6" ht="18" customHeight="1" x14ac:dyDescent="0.25">
      <c r="C44" s="7">
        <v>0.03</v>
      </c>
      <c r="D44" s="8">
        <f t="shared" si="1"/>
        <v>5673.8747369742632</v>
      </c>
    </row>
    <row r="45" spans="2:6" ht="18" customHeight="1" x14ac:dyDescent="0.25">
      <c r="C45" s="7">
        <v>0.04</v>
      </c>
      <c r="D45" s="8">
        <f t="shared" si="1"/>
        <v>4240.8529113126278</v>
      </c>
    </row>
    <row r="46" spans="2:6" ht="18" customHeight="1" x14ac:dyDescent="0.25">
      <c r="C46" s="7">
        <v>0.05</v>
      </c>
      <c r="D46" s="8">
        <f t="shared" si="1"/>
        <v>2872.2516901516356</v>
      </c>
    </row>
    <row r="47" spans="2:6" ht="18" customHeight="1" x14ac:dyDescent="0.25">
      <c r="C47" s="7">
        <v>0.06</v>
      </c>
      <c r="D47" s="8">
        <f t="shared" si="1"/>
        <v>1564.4269843912334</v>
      </c>
    </row>
    <row r="48" spans="2:6" ht="18" customHeight="1" x14ac:dyDescent="0.25">
      <c r="C48" s="7">
        <v>7.0000000000000007E-2</v>
      </c>
      <c r="D48" s="8">
        <f t="shared" si="1"/>
        <v>313.97829039803764</v>
      </c>
    </row>
    <row r="49" spans="3:4" ht="18" customHeight="1" x14ac:dyDescent="0.25">
      <c r="C49" s="7">
        <v>0.08</v>
      </c>
      <c r="D49" s="8">
        <f t="shared" si="1"/>
        <v>-882.26991784113488</v>
      </c>
    </row>
    <row r="50" spans="3:4" ht="18" customHeight="1" x14ac:dyDescent="0.25">
      <c r="C50" s="7">
        <v>0.09</v>
      </c>
      <c r="D50" s="8">
        <f t="shared" si="1"/>
        <v>-2027.2852062820821</v>
      </c>
    </row>
    <row r="51" spans="3:4" ht="18" customHeight="1" x14ac:dyDescent="0.25">
      <c r="C51" s="7">
        <v>0.1</v>
      </c>
      <c r="D51" s="8">
        <f t="shared" si="1"/>
        <v>-3123.8427578841656</v>
      </c>
    </row>
    <row r="52" spans="3:4" ht="18" customHeight="1" x14ac:dyDescent="0.25">
      <c r="C52" s="7">
        <v>0.11</v>
      </c>
      <c r="D52" s="8">
        <f t="shared" si="1"/>
        <v>-4174.5396435783914</v>
      </c>
    </row>
    <row r="53" spans="3:4" ht="18" customHeight="1" x14ac:dyDescent="0.25">
      <c r="C53" s="7">
        <v>0.12</v>
      </c>
      <c r="D53" s="8">
        <f t="shared" si="1"/>
        <v>-5181.8079078843803</v>
      </c>
    </row>
    <row r="54" spans="3:4" ht="18" customHeight="1" x14ac:dyDescent="0.25">
      <c r="C54" s="7">
        <v>0.13</v>
      </c>
      <c r="D54" s="8">
        <f t="shared" si="1"/>
        <v>-6147.9265777499531</v>
      </c>
    </row>
    <row r="55" spans="3:4" ht="18" customHeight="1" x14ac:dyDescent="0.25">
      <c r="C55" s="7">
        <v>0.14000000000000001</v>
      </c>
      <c r="D55" s="8">
        <f t="shared" si="1"/>
        <v>-7075.0326923461544</v>
      </c>
    </row>
    <row r="56" spans="3:4" ht="18" customHeight="1" x14ac:dyDescent="0.25">
      <c r="C56" s="7">
        <v>0.15</v>
      </c>
      <c r="D56" s="8">
        <f t="shared" si="1"/>
        <v>-7965.1314418762267</v>
      </c>
    </row>
    <row r="58" spans="3:4" ht="18" customHeight="1" x14ac:dyDescent="0.25">
      <c r="C58" s="3" t="s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NPV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Computation of NPV with Excel</dc:title>
  <dc:creator>Prof. Longin</dc:creator>
  <cp:keywords>Excel;NPV</cp:keywords>
  <cp:lastModifiedBy>Longin</cp:lastModifiedBy>
  <dcterms:created xsi:type="dcterms:W3CDTF">2021-11-18T20:23:35Z</dcterms:created>
  <dcterms:modified xsi:type="dcterms:W3CDTF">2021-12-07T21:01:13Z</dcterms:modified>
</cp:coreProperties>
</file>